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4.xml" ContentType="application/vnd.openxmlformats-officedocument.drawing+xml"/>
  <Override PartName="/xl/charts/chartEx1.xml" ContentType="application/vnd.ms-office.chartex+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charts/chart22.xml" ContentType="application/vnd.openxmlformats-officedocument.drawingml.chart+xml"/>
  <Override PartName="/xl/charts/style23.xml" ContentType="application/vnd.ms-office.chartstyle+xml"/>
  <Override PartName="/xl/charts/colors23.xml" ContentType="application/vnd.ms-office.chartcolorstyle+xml"/>
  <Override PartName="/xl/charts/chart23.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defaultThemeVersion="202300"/>
  <mc:AlternateContent xmlns:mc="http://schemas.openxmlformats.org/markup-compatibility/2006">
    <mc:Choice Requires="x15">
      <x15ac:absPath xmlns:x15ac="http://schemas.microsoft.com/office/spreadsheetml/2010/11/ac" url="C:\Users\atobo\Desktop\Capstone Project\"/>
    </mc:Choice>
  </mc:AlternateContent>
  <xr:revisionPtr revIDLastSave="0" documentId="13_ncr:1_{1EB002D7-D6EE-4D8A-8E50-1D2EC75E1B69}" xr6:coauthVersionLast="47" xr6:coauthVersionMax="47" xr10:uidLastSave="{00000000-0000-0000-0000-000000000000}"/>
  <bookViews>
    <workbookView xWindow="-120" yWindow="-120" windowWidth="20730" windowHeight="11760" activeTab="3" xr2:uid="{120ECF9A-E07D-49CF-960F-3E3F578D3BBC}"/>
  </bookViews>
  <sheets>
    <sheet name="sp_dashboard" sheetId="23" r:id="rId1"/>
    <sheet name="st_dashboard" sheetId="28" r:id="rId2"/>
    <sheet name="product_dashboard" sheetId="29" r:id="rId3"/>
    <sheet name="acct_dashboard" sheetId="30" r:id="rId4"/>
    <sheet name="KPI" sheetId="24" r:id="rId5"/>
    <sheet name="sp_analysis" sheetId="33" r:id="rId6"/>
    <sheet name="sales_team_analysis" sheetId="35" r:id="rId7"/>
    <sheet name="product_analysis" sheetId="8" r:id="rId8"/>
    <sheet name="account_analysis" sheetId="37" r:id="rId9"/>
  </sheets>
  <definedNames>
    <definedName name="_xlchart.v1.0" hidden="1">account_analysis!$A$9:$A$19</definedName>
    <definedName name="_xlchart.v1.1" hidden="1">account_analysis!$B$8</definedName>
    <definedName name="_xlchart.v1.2" hidden="1">account_analysis!$B$9:$B$19</definedName>
    <definedName name="Slicer_account">#N/A</definedName>
    <definedName name="Slicer_location">#N/A</definedName>
    <definedName name="Slicer_product">#N/A</definedName>
    <definedName name="Slicer_regional_office">#N/A</definedName>
    <definedName name="Slicer_sector">#N/A</definedName>
  </definedNames>
  <calcPr calcId="191029"/>
  <pivotCaches>
    <pivotCache cacheId="0" r:id="rId10"/>
    <pivotCache cacheId="1" r:id="rId11"/>
    <pivotCache cacheId="2" r:id="rId12"/>
    <pivotCache cacheId="3" r:id="rId13"/>
    <pivotCache cacheId="4" r:id="rId14"/>
    <pivotCache cacheId="5" r:id="rId15"/>
    <pivotCache cacheId="6" r:id="rId16"/>
    <pivotCache cacheId="7" r:id="rId17"/>
    <pivotCache cacheId="8" r:id="rId18"/>
  </pivotCaches>
  <extLst>
    <ext xmlns:x14="http://schemas.microsoft.com/office/spreadsheetml/2009/9/main" uri="{BBE1A952-AA13-448e-AADC-164F8A28A991}">
      <x14:slicerCaches>
        <x14:slicerCache r:id="rId19"/>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_teams_ee4b578d-a1f5-4ee7-9441-424bb6948c78" name="sales_teams" connection="Query - sales_teams"/>
          <x15:modelTable id="Query1  2_9680db19-4c56-4761-8a0e-e9ad8b52115e" name="Query1  2" connection="Query - Query1 (2)"/>
          <x15:modelTable id="Query1  3_27a2607c-88ba-4e95-b366-c5abbe22c908" name="Query1  3" connection="Query - Query1 (3)"/>
        </x15:modelTables>
        <x15:modelRelationships>
          <x15:modelRelationship fromTable="Query1  2" fromColumn="sales_agent" toTable="sales_teams" toColumn="sales_agent"/>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8" i="37" l="1"/>
  <c r="C11" i="24"/>
  <c r="E28" i="37"/>
  <c r="E29" i="37" s="1"/>
  <c r="C6" i="24"/>
  <c r="C12" i="24"/>
  <c r="C5" i="24"/>
  <c r="C10" i="24"/>
  <c r="C9" i="24"/>
  <c r="C8" i="24"/>
  <c r="C7" i="2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CF9ABE6-9B0A-4D44-B517-1CD679C13DA0}" keepAlive="1" name="Query - Query1" description="Connection to the 'Query1' query in the workbook." type="5" refreshedVersion="8" background="1">
    <dbPr connection="Provider=Microsoft.Mashup.OleDb.1;Data Source=$Workbook$;Location=Query1;Extended Properties=&quot;&quot;" command="SELECT * FROM [Query1]"/>
  </connection>
  <connection id="2" xr16:uid="{E893C06C-5953-4724-BCEB-3366F6E89263}" name="Query - Query1 (2)" description="Connection to the 'Query1 (2)' query in the workbook." type="100" refreshedVersion="8" minRefreshableVersion="5">
    <extLst>
      <ext xmlns:x15="http://schemas.microsoft.com/office/spreadsheetml/2010/11/main" uri="{DE250136-89BD-433C-8126-D09CA5730AF9}">
        <x15:connection id="8d1eedcd-454d-48d0-a35d-6295e1b8232e"/>
      </ext>
    </extLst>
  </connection>
  <connection id="3" xr16:uid="{855E645B-AB84-43F2-9CB1-740700AA1ED2}" name="Query - Query1 (3)" description="Connection to the 'Query1 (3)' query in the workbook." type="100" refreshedVersion="8" minRefreshableVersion="5">
    <extLst>
      <ext xmlns:x15="http://schemas.microsoft.com/office/spreadsheetml/2010/11/main" uri="{DE250136-89BD-433C-8126-D09CA5730AF9}">
        <x15:connection id="9a6e4a3a-fcee-46f7-aed1-15d11bf20fe9"/>
      </ext>
    </extLst>
  </connection>
  <connection id="4" xr16:uid="{881A1B68-7A4A-4DA5-AD9A-758BFF867FBC}" name="Query - sales_teams" description="Connection to the 'sales_teams' query in the workbook." type="100" refreshedVersion="8" minRefreshableVersion="5">
    <extLst>
      <ext xmlns:x15="http://schemas.microsoft.com/office/spreadsheetml/2010/11/main" uri="{DE250136-89BD-433C-8126-D09CA5730AF9}">
        <x15:connection id="b97d5514-4464-4cf5-9fd9-0d643a56d943"/>
      </ext>
    </extLst>
  </connection>
  <connection id="5" xr16:uid="{A4E30758-4F6C-49A8-B387-E5CC7EF39B8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Query1  3].[account].&amp;[Inity],[Query1  3].[account].&amp;[Isdom],[Query1  3].[account].&amp;[Konex],[Query1  3].[account].&amp;[Newex],[Query1  3].[account].&amp;[Silis],[Query1  3].[account].&amp;[Cheers],[Query1  3].[account].&amp;[Condax],[Query1  3].[account].&amp;[Doncon],[Query1  3].[account].&amp;[Finjob],[Query1  3].[account].&amp;[Hatfan],[Query1  3].[account].&amp;[Sonron],[Query1  3].[account].&amp;[Sumace],[Query1  3].[account].&amp;[Yearin],[Query1  3].[account].&amp;[Zoomit],[Query1  3].[account].&amp;[Bioplex],[Query1  3].[account].&amp;[Cancity],[Query1  3].[account].&amp;[Codehow],[Query1  3].[account].&amp;[Conecom],[Query1  3].[account].&amp;[Domzoom],[Query1  3].[account].&amp;[Donware],[Query1  3].[account].&amp;[Finhigh],[Query1  3].[account].&amp;[Golddex],[Query1  3].[account].&amp;[Initech],[Query1  3].[account].&amp;[J-Texon],[Query1  3].[account].&amp;[Nam-zim],[Query1  3].[account].&amp;[Plexzap],[Query1  3].[account].&amp;[Zotware],[Query1  3].[account].&amp;[dambase],[Query1  3].[account].&amp;[Betatech],[Query1  3].[account].&amp;[Blackzim],[Query1  3].[account].&amp;[Dontechi],[Query1  3].[account].&amp;[Faxquote],[Query1  3].[account].&amp;[Gogozoom],[Query1  3].[account].&amp;[Hottechi],[Query1  3].[account].&amp;[Kan-code],[Query1  3].[account].&amp;[Labdrill],[Query1  3].[account].&amp;[Opentech],[Query1  3].[account].&amp;[Rangreen],[Query1  3].[account].&amp;[Rantouch],[Query1  3].[account].&amp;[Ron-tech],[Query1  3].[account].&amp;[Scotfind],[Query1  3].[account].&amp;[Scottech],[Query1  3].[account].&amp;[Toughzap],[Query1  3].[account].&amp;[Xx-zobam],[Query1  3].[account].&amp;[Zumgoity],[Query1  3].[account].&amp;[Ganjaflex],[Query1  3].[account].&amp;[Konmatfix],[Query1  3].[account].&amp;[Mathtouch],[Query1  3].[account].&amp;[Ontomedia],[Query1  3].[account].&amp;[Plusstrip],[Query1  3].[account].&amp;[Plussunin],[Query1  3].[account].&amp;[Rundofase],[Query1  3].[account].&amp;[Streethex],[Query1  3].[account].&amp;[Treequote],[Query1  3].[account].&amp;[Warephase],[Query1  3].[account].&amp;[Betasoloin],[Query1  3].[account].&amp;[Bioholding],[Query1  3].[account].&amp;[Bubba Gump],[Query1  3].[account].&amp;[Fasehatice],[Query1  3].[account].&amp;[Funholding],[Query1  3].[account].&amp;[Gekko &amp; Co],[Query1  3].[account].&amp;[Goodsilron],[Query1  3].[account].&amp;[Green-Plus],[Query1  3].[account].&amp;[Kinnamplus],[Query1  3].[account].&amp;[Lexiqvolax],[Query1  3].[account].&amp;[Stanredtax],[Query1  3].[account].&amp;[Sunnamplex],[Query1  3].[account].&amp;[Xx-holding],[Query1  3].[account].&amp;[Zathunicon],[Query1  3].[account].&amp;[Donquadtech],[Query1  3].[account].&amp;[Iselectrics],[Query1  3].[account].&amp;[Groovestreet],[Query1  3].[account].&amp;[Singletechno],[Query1  3].[account].&amp;[Statholdings],[Query1  3].[account].&amp;[Bluth Company],[Query1  3].[account].&amp;[Y-corporation],[Query1  3].[account].&amp;[Dalttechnology],[Query1  3].[account].&amp;[Zencorporation],[Query1  3].[account].&amp;[Massive Dynamic],[Query1  3].[account].&amp;[Acme Corporation],[Query1  3].[account].&amp;[Globex Corporation],[Query1  3].[account].&amp;[Umbrella Corporation],[Query1  3].[account].&amp;[The New York Inquirer],[Query1  3].[account].&amp;[Vehement Capital Partners],[Query1  3].[account].&amp;[Genco Pura Olive Oil Company]}"/>
    <s v="{[Query1  3].[deal_stage].&amp;[Won]}"/>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<sst xmlns="http://schemas.openxmlformats.org/spreadsheetml/2006/main" count="400" uniqueCount="149">
  <si>
    <t>Won</t>
  </si>
  <si>
    <t>Engaging</t>
  </si>
  <si>
    <t>Lost</t>
  </si>
  <si>
    <t>Prospecting</t>
  </si>
  <si>
    <r>
      <t>-</t>
    </r>
    <r>
      <rPr>
        <sz val="7"/>
        <color theme="1"/>
        <rFont val="Times New Roman"/>
        <family val="1"/>
      </rPr>
      <t xml:space="preserve">         </t>
    </r>
    <r>
      <rPr>
        <sz val="14"/>
        <color theme="1"/>
        <rFont val="Aptos"/>
        <family val="2"/>
      </rPr>
      <t>What is the total number of deals?</t>
    </r>
  </si>
  <si>
    <t>Row Labels</t>
  </si>
  <si>
    <t>Grand Total</t>
  </si>
  <si>
    <t>Count of opportunity_id</t>
  </si>
  <si>
    <r>
      <t>-</t>
    </r>
    <r>
      <rPr>
        <sz val="7"/>
        <color theme="1"/>
        <rFont val="Times New Roman"/>
        <family val="1"/>
      </rPr>
      <t xml:space="preserve">         </t>
    </r>
    <r>
      <rPr>
        <sz val="14"/>
        <color theme="1"/>
        <rFont val="Aptos"/>
        <family val="2"/>
      </rPr>
      <t>What is the status of deals in the sales pipeline?</t>
    </r>
  </si>
  <si>
    <t>Column Labels</t>
  </si>
  <si>
    <t>Oct</t>
  </si>
  <si>
    <t>Nov</t>
  </si>
  <si>
    <t>Dec</t>
  </si>
  <si>
    <t>Jan</t>
  </si>
  <si>
    <t>Feb</t>
  </si>
  <si>
    <t>Mar</t>
  </si>
  <si>
    <t>Apr</t>
  </si>
  <si>
    <t>May</t>
  </si>
  <si>
    <t>Jun</t>
  </si>
  <si>
    <t>Jul</t>
  </si>
  <si>
    <t>Aug</t>
  </si>
  <si>
    <t>Sep</t>
  </si>
  <si>
    <t>What is the average deal length from initial contact to deal closure?</t>
  </si>
  <si>
    <t>Central</t>
  </si>
  <si>
    <t>East</t>
  </si>
  <si>
    <t>West</t>
  </si>
  <si>
    <t>Anna Snelling</t>
  </si>
  <si>
    <t>Darcel Schlecht</t>
  </si>
  <si>
    <t>Versie Hillebrand</t>
  </si>
  <si>
    <t>Cassey Cress</t>
  </si>
  <si>
    <t>Corliss Cosme</t>
  </si>
  <si>
    <t>Daniell Hammack</t>
  </si>
  <si>
    <t>Donn Cantrell</t>
  </si>
  <si>
    <t>Reed Clapper</t>
  </si>
  <si>
    <t>Elease Gluck</t>
  </si>
  <si>
    <t>Hayden Neloms</t>
  </si>
  <si>
    <t>James Ascencio</t>
  </si>
  <si>
    <t>Kami Bicknell</t>
  </si>
  <si>
    <t>Kary Hendrixson</t>
  </si>
  <si>
    <t>Vicki Laflamme</t>
  </si>
  <si>
    <t>Zane Levy</t>
  </si>
  <si>
    <t>Dustin Brinkmann</t>
  </si>
  <si>
    <t>Melvin Marxen</t>
  </si>
  <si>
    <t>Sum of close_value</t>
  </si>
  <si>
    <t>GTK 500</t>
  </si>
  <si>
    <t>GTX Basic</t>
  </si>
  <si>
    <t>GTX Plus Basic</t>
  </si>
  <si>
    <t>GTX Plus Pro</t>
  </si>
  <si>
    <t>GTX Pro</t>
  </si>
  <si>
    <t>MG Advanced</t>
  </si>
  <si>
    <t>MG Special</t>
  </si>
  <si>
    <t>Count of product</t>
  </si>
  <si>
    <t>Cara Losch</t>
  </si>
  <si>
    <t>Celia Rouche</t>
  </si>
  <si>
    <t>Rocco Neubert</t>
  </si>
  <si>
    <t>Summer Sewald</t>
  </si>
  <si>
    <t xml:space="preserve"> Who are the most effective managers by revenue and profit?</t>
  </si>
  <si>
    <r>
      <t>1.</t>
    </r>
    <r>
      <rPr>
        <sz val="7"/>
        <color theme="1"/>
        <rFont val="Times New Roman"/>
        <family val="1"/>
      </rPr>
      <t xml:space="preserve">      </t>
    </r>
    <r>
      <rPr>
        <sz val="11"/>
        <color theme="1"/>
        <rFont val="Aptos"/>
        <family val="2"/>
      </rPr>
      <t>What is the performance of each regional office by total deals?</t>
    </r>
  </si>
  <si>
    <t xml:space="preserve"> What is the performance of each regional office by total revenue and profit?</t>
  </si>
  <si>
    <r>
      <t>1.</t>
    </r>
    <r>
      <rPr>
        <sz val="7"/>
        <color theme="1"/>
        <rFont val="Times New Roman"/>
        <family val="1"/>
      </rPr>
      <t xml:space="preserve">      </t>
    </r>
    <r>
      <rPr>
        <sz val="11"/>
        <color theme="1"/>
        <rFont val="Aptos"/>
        <family val="2"/>
      </rPr>
      <t>What is the total number of Products sold?</t>
    </r>
  </si>
  <si>
    <t>deal_stage</t>
  </si>
  <si>
    <t>What is the total revenue generated from sales?</t>
  </si>
  <si>
    <r>
      <rPr>
        <sz val="7"/>
        <color theme="1"/>
        <rFont val="Times New Roman"/>
        <family val="1"/>
      </rPr>
      <t xml:space="preserve"> </t>
    </r>
    <r>
      <rPr>
        <sz val="11"/>
        <color theme="1"/>
        <rFont val="Aptos"/>
        <family val="2"/>
      </rPr>
      <t>What is the estimated revenue generated from sales?</t>
    </r>
  </si>
  <si>
    <r>
      <rPr>
        <sz val="7"/>
        <color theme="1"/>
        <rFont val="Times New Roman"/>
        <family val="1"/>
      </rPr>
      <t xml:space="preserve"> </t>
    </r>
    <r>
      <rPr>
        <sz val="11"/>
        <color theme="1"/>
        <rFont val="Aptos"/>
        <family val="2"/>
      </rPr>
      <t>What is the trend for revenue and product quantity over time?</t>
    </r>
  </si>
  <si>
    <r>
      <rPr>
        <sz val="7"/>
        <color theme="1"/>
        <rFont val="Times New Roman"/>
        <family val="1"/>
      </rPr>
      <t xml:space="preserve"> </t>
    </r>
    <r>
      <rPr>
        <sz val="11"/>
        <color theme="1"/>
        <rFont val="Aptos"/>
        <family val="2"/>
      </rPr>
      <t>What is the number of won and lost deals by product?</t>
    </r>
  </si>
  <si>
    <t>What is the monthly sales trend for each product?</t>
  </si>
  <si>
    <r>
      <rPr>
        <sz val="7"/>
        <color theme="1"/>
        <rFont val="Times New Roman"/>
        <family val="1"/>
      </rPr>
      <t xml:space="preserve"> </t>
    </r>
    <r>
      <rPr>
        <sz val="11"/>
        <color theme="1"/>
        <rFont val="Aptos"/>
        <family val="2"/>
      </rPr>
      <t>What is the revenue and profit generated by each product?</t>
    </r>
  </si>
  <si>
    <t>Sum of profit</t>
  </si>
  <si>
    <t>Distinct Count of account</t>
  </si>
  <si>
    <t>employment</t>
  </si>
  <si>
    <t>entertainment</t>
  </si>
  <si>
    <t>finance</t>
  </si>
  <si>
    <t>marketing</t>
  </si>
  <si>
    <t>medical</t>
  </si>
  <si>
    <t>retail</t>
  </si>
  <si>
    <t>services</t>
  </si>
  <si>
    <t>software</t>
  </si>
  <si>
    <t>technology</t>
  </si>
  <si>
    <t>telecommunications</t>
  </si>
  <si>
    <t>Ontomedia</t>
  </si>
  <si>
    <t>Cheers</t>
  </si>
  <si>
    <t>Umbrella Corporation</t>
  </si>
  <si>
    <t>Vehement Capital Partners</t>
  </si>
  <si>
    <t>Xx-holding</t>
  </si>
  <si>
    <t>Goodsilron</t>
  </si>
  <si>
    <t>Condax</t>
  </si>
  <si>
    <t>Isdom</t>
  </si>
  <si>
    <t>Warephase</t>
  </si>
  <si>
    <t>Kan-code</t>
  </si>
  <si>
    <t>Hottechi</t>
  </si>
  <si>
    <t>Konex</t>
  </si>
  <si>
    <t>Treequote</t>
  </si>
  <si>
    <t>Which sector have the most accounts?</t>
  </si>
  <si>
    <t>Belgium</t>
  </si>
  <si>
    <t>Brazil</t>
  </si>
  <si>
    <t>China</t>
  </si>
  <si>
    <t>Germany</t>
  </si>
  <si>
    <t>Italy</t>
  </si>
  <si>
    <t>Japan</t>
  </si>
  <si>
    <t>Jordan</t>
  </si>
  <si>
    <t>Kenya</t>
  </si>
  <si>
    <t>Korea</t>
  </si>
  <si>
    <t>Norway</t>
  </si>
  <si>
    <t>Panama</t>
  </si>
  <si>
    <t>Philipines</t>
  </si>
  <si>
    <t>Poland</t>
  </si>
  <si>
    <t>Romania</t>
  </si>
  <si>
    <t>United States</t>
  </si>
  <si>
    <t>What is the revenue and profit generated from each account?</t>
  </si>
  <si>
    <t>Which accounts have the highest average revenue per order?</t>
  </si>
  <si>
    <t>What is the revenue and profit generated from each sector?</t>
  </si>
  <si>
    <t>Others</t>
  </si>
  <si>
    <t>KPI</t>
  </si>
  <si>
    <t>VALUE</t>
  </si>
  <si>
    <t>total deals</t>
  </si>
  <si>
    <t>won deals</t>
  </si>
  <si>
    <t>lost deals</t>
  </si>
  <si>
    <t>Revenue</t>
  </si>
  <si>
    <t>Est. Revenue</t>
  </si>
  <si>
    <t>Product Sold</t>
  </si>
  <si>
    <t>Profit</t>
  </si>
  <si>
    <t>Total Number of Accounts</t>
  </si>
  <si>
    <t>Revenue &amp; Profit by Sales Agents</t>
  </si>
  <si>
    <t>When are deals created?</t>
  </si>
  <si>
    <t>Average of deal_length</t>
  </si>
  <si>
    <t>Total deals</t>
  </si>
  <si>
    <t>% of deals</t>
  </si>
  <si>
    <t>&lt;10/20/2016</t>
  </si>
  <si>
    <t>When are deals closed?</t>
  </si>
  <si>
    <t>Manager</t>
  </si>
  <si>
    <t>Sales_agent</t>
  </si>
  <si>
    <r>
      <rPr>
        <sz val="7"/>
        <color theme="1"/>
        <rFont val="Times New Roman"/>
        <family val="1"/>
      </rPr>
      <t xml:space="preserve"> </t>
    </r>
    <r>
      <rPr>
        <sz val="14"/>
        <color theme="1"/>
        <rFont val="Aptos"/>
        <family val="2"/>
      </rPr>
      <t>What is total number of active staff at each regional office?</t>
    </r>
  </si>
  <si>
    <r>
      <rPr>
        <sz val="7"/>
        <color theme="1"/>
        <rFont val="Times New Roman"/>
        <family val="1"/>
      </rPr>
      <t xml:space="preserve"> </t>
    </r>
    <r>
      <rPr>
        <sz val="11"/>
        <color theme="1"/>
        <rFont val="Aptos"/>
        <family val="2"/>
      </rPr>
      <t>Who are the most effective managers by total deal ?</t>
    </r>
  </si>
  <si>
    <t xml:space="preserve">Who are the effective Sales agents by revenue and profit </t>
  </si>
  <si>
    <t>Who are the effective Sales agents by total deals</t>
  </si>
  <si>
    <t>Which sales agent is most effective at selling a specific product?</t>
  </si>
  <si>
    <t>Total Revenue</t>
  </si>
  <si>
    <t>Estimated Revenue</t>
  </si>
  <si>
    <t>product quantity</t>
  </si>
  <si>
    <t>Won deals count</t>
  </si>
  <si>
    <t>Lost deals count</t>
  </si>
  <si>
    <t>Product</t>
  </si>
  <si>
    <t>Total Profit</t>
  </si>
  <si>
    <t>account</t>
  </si>
  <si>
    <t>(Multiple Items)</t>
  </si>
  <si>
    <t>Average of close_value</t>
  </si>
  <si>
    <r>
      <t>1.</t>
    </r>
    <r>
      <rPr>
        <sz val="14"/>
        <color theme="1"/>
        <rFont val="Times New Roman"/>
        <family val="1"/>
      </rPr>
      <t xml:space="preserve">     </t>
    </r>
    <r>
      <rPr>
        <sz val="14"/>
        <color theme="1"/>
        <rFont val="Aptos"/>
        <family val="2"/>
      </rPr>
      <t>What is the total number of accounts in the sales pipeline?</t>
    </r>
  </si>
  <si>
    <r>
      <rPr>
        <sz val="14"/>
        <color theme="1"/>
        <rFont val="Times New Roman"/>
        <family val="1"/>
      </rPr>
      <t xml:space="preserve"> </t>
    </r>
    <r>
      <rPr>
        <sz val="14"/>
        <color theme="1"/>
        <rFont val="Aptos"/>
        <family val="2"/>
      </rPr>
      <t>Which region are most accounts situated?</t>
    </r>
  </si>
  <si>
    <t>What is the revenue and profit generated from each location?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</si>
</sst>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quot;$&quot;#,##0"/>
    <numFmt numFmtId="165" formatCode="_(* #,##0_);_(* \(#,##0\);_(* &quot;-&quot;??_);_(@_)"/>
  </numFmts>
  <fonts count="12" x14ac:knownFonts="1">
    <font>
      <sz val="11"/>
      <color theme="1"/>
      <name val="Aptos Narrow"/>
      <family val="2"/>
      <scheme val="minor"/>
    </font>
    <font>
      <sz val="11"/>
      <color theme="1"/>
      <name val="Aptos"/>
      <family val="2"/>
    </font>
    <font>
      <sz val="14"/>
      <color theme="1"/>
      <name val="Aptos"/>
      <family val="2"/>
    </font>
    <font>
      <sz val="7"/>
      <color theme="1"/>
      <name val="Times New Roman"/>
      <family val="1"/>
    </font>
    <font>
      <sz val="14"/>
      <color theme="1"/>
      <name val="Aptos"/>
      <family val="1"/>
    </font>
    <font>
      <sz val="11"/>
      <color theme="1"/>
      <name val="Aptos"/>
      <family val="1"/>
    </font>
    <font>
      <sz val="11"/>
      <color theme="1"/>
      <name val="Aptos Narrow"/>
      <family val="2"/>
      <scheme val="minor"/>
    </font>
    <font>
      <b/>
      <sz val="11"/>
      <color theme="4" tint="-0.249977111117893"/>
      <name val="Aptos Narrow"/>
      <family val="2"/>
      <scheme val="minor"/>
    </font>
    <font>
      <sz val="11"/>
      <color theme="4" tint="-0.249977111117893"/>
      <name val="Aptos Narrow"/>
      <family val="2"/>
      <scheme val="minor"/>
    </font>
    <font>
      <b/>
      <sz val="16"/>
      <color rgb="FF000000"/>
      <name val="Aptos Narrow"/>
      <family val="2"/>
      <scheme val="minor"/>
    </font>
    <font>
      <sz val="14"/>
      <color theme="1"/>
      <name val="Times New Roman"/>
      <family val="1"/>
    </font>
    <font>
      <sz val="14"/>
      <color theme="1"/>
      <name val="Aptos Narrow"/>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0"/>
        <bgColor indexed="64"/>
      </patternFill>
    </fill>
  </fills>
  <borders count="3">
    <border>
      <left/>
      <right/>
      <top/>
      <bottom/>
      <diagonal/>
    </border>
    <border>
      <left/>
      <right/>
      <top/>
      <bottom style="thin">
        <color theme="4"/>
      </bottom>
      <diagonal/>
    </border>
    <border>
      <left/>
      <right/>
      <top style="thin">
        <color theme="4"/>
      </top>
      <bottom/>
      <diagonal/>
    </border>
  </borders>
  <cellStyleXfs count="2">
    <xf numFmtId="0" fontId="0" fillId="0" borderId="0"/>
    <xf numFmtId="43" fontId="6" fillId="0" borderId="0" applyFont="0" applyFill="0" applyBorder="0" applyAlignment="0" applyProtection="0"/>
  </cellStyleXfs>
  <cellXfs count="34">
    <xf numFmtId="0" fontId="0" fillId="0" borderId="0" xfId="0"/>
    <xf numFmtId="0" fontId="2" fillId="0" borderId="0" xfId="0" applyFont="1" applyAlignment="1">
      <alignment horizontal="left" vertical="center" indent="8"/>
    </xf>
    <xf numFmtId="0" fontId="0" fillId="0" borderId="0" xfId="0" pivotButton="1"/>
    <xf numFmtId="0" fontId="0" fillId="0" borderId="0" xfId="0" applyAlignment="1">
      <alignment horizontal="left"/>
    </xf>
    <xf numFmtId="0" fontId="4" fillId="0" borderId="0" xfId="0" applyFont="1" applyAlignment="1">
      <alignment horizontal="left" vertical="center" indent="5"/>
    </xf>
    <xf numFmtId="0" fontId="1" fillId="0" borderId="0" xfId="0" applyFont="1" applyAlignment="1">
      <alignment horizontal="left" vertical="center" indent="5"/>
    </xf>
    <xf numFmtId="0" fontId="5" fillId="0" borderId="0" xfId="0" applyFont="1" applyAlignment="1">
      <alignment horizontal="left" vertical="center" indent="5"/>
    </xf>
    <xf numFmtId="1" fontId="0" fillId="0" borderId="0" xfId="0" applyNumberFormat="1"/>
    <xf numFmtId="0" fontId="2" fillId="0" borderId="0" xfId="0" applyFont="1"/>
    <xf numFmtId="0" fontId="2" fillId="0" borderId="0" xfId="0" applyFont="1" applyAlignment="1">
      <alignment horizontal="left" vertical="center" indent="5"/>
    </xf>
    <xf numFmtId="0" fontId="1" fillId="0" borderId="0" xfId="0" applyFont="1"/>
    <xf numFmtId="164" fontId="0" fillId="0" borderId="0" xfId="0" applyNumberFormat="1"/>
    <xf numFmtId="0" fontId="0" fillId="3" borderId="0" xfId="0" applyFill="1"/>
    <xf numFmtId="0" fontId="8" fillId="2" borderId="0" xfId="0" applyFont="1" applyFill="1"/>
    <xf numFmtId="0" fontId="8" fillId="0" borderId="0" xfId="0" applyFont="1"/>
    <xf numFmtId="0" fontId="8" fillId="0" borderId="1" xfId="0" applyFont="1" applyBorder="1"/>
    <xf numFmtId="0" fontId="7" fillId="0" borderId="2" xfId="0" applyFont="1" applyBorder="1"/>
    <xf numFmtId="0" fontId="8" fillId="2" borderId="2" xfId="0" applyFont="1" applyFill="1" applyBorder="1"/>
    <xf numFmtId="165" fontId="8" fillId="2" borderId="2" xfId="1" applyNumberFormat="1" applyFont="1" applyFill="1" applyBorder="1"/>
    <xf numFmtId="165" fontId="8" fillId="0" borderId="0" xfId="1" applyNumberFormat="1" applyFont="1"/>
    <xf numFmtId="165" fontId="8" fillId="2" borderId="0" xfId="1" applyNumberFormat="1" applyFont="1" applyFill="1"/>
    <xf numFmtId="164" fontId="8" fillId="0" borderId="0" xfId="0" applyNumberFormat="1" applyFont="1"/>
    <xf numFmtId="165" fontId="8" fillId="0" borderId="1" xfId="1" applyNumberFormat="1" applyFont="1" applyBorder="1"/>
    <xf numFmtId="164" fontId="8" fillId="2" borderId="0" xfId="0" applyNumberFormat="1" applyFont="1" applyFill="1"/>
    <xf numFmtId="9" fontId="0" fillId="0" borderId="0" xfId="0" applyNumberFormat="1"/>
    <xf numFmtId="0" fontId="0" fillId="0" borderId="0" xfId="0" applyAlignment="1">
      <alignment horizontal="left" indent="1"/>
    </xf>
    <xf numFmtId="1" fontId="0" fillId="0" borderId="0" xfId="0" pivotButton="1" applyNumberFormat="1"/>
    <xf numFmtId="1" fontId="0" fillId="0" borderId="0" xfId="0" applyNumberFormat="1" applyAlignment="1">
      <alignment horizontal="left"/>
    </xf>
    <xf numFmtId="3" fontId="0" fillId="0" borderId="0" xfId="0" applyNumberFormat="1"/>
    <xf numFmtId="0" fontId="11" fillId="0" borderId="0" xfId="0" applyFont="1"/>
    <xf numFmtId="0" fontId="11" fillId="0" borderId="0" xfId="0" pivotButton="1" applyFont="1"/>
    <xf numFmtId="0" fontId="11" fillId="0" borderId="0" xfId="0" applyFont="1" applyAlignment="1">
      <alignment horizontal="left"/>
    </xf>
    <xf numFmtId="164" fontId="11" fillId="0" borderId="0" xfId="0" applyNumberFormat="1" applyFont="1"/>
    <xf numFmtId="0" fontId="9" fillId="0" borderId="0" xfId="0" applyFont="1" applyAlignment="1">
      <alignment horizontal="center"/>
    </xf>
  </cellXfs>
  <cellStyles count="2">
    <cellStyle name="Comma" xfId="1" builtinId="3"/>
    <cellStyle name="Normal" xfId="0" builtinId="0"/>
  </cellStyles>
  <dxfs count="63">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numFmt numFmtId="164" formatCode="&quot;$&quot;#,##0"/>
    </dxf>
    <dxf>
      <numFmt numFmtId="164" formatCode="&quot;$&quot;#,##0"/>
    </dxf>
    <dxf>
      <numFmt numFmtId="164" formatCode="&quot;$&quot;#,##0"/>
    </dxf>
    <dxf>
      <numFmt numFmtId="3" formatCode="#,##0"/>
    </dxf>
    <dxf>
      <numFmt numFmtId="164" formatCode="&quot;$&quot;#,##0"/>
    </dxf>
    <dxf>
      <numFmt numFmtId="164" formatCode="&quot;$&quot;#,##0"/>
    </dxf>
    <dxf>
      <numFmt numFmtId="164" formatCode="&quot;$&quot;#,##0"/>
    </dxf>
    <dxf>
      <numFmt numFmtId="3" formatCode="#,##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3" formatCode="0%"/>
    </dxf>
    <dxf>
      <numFmt numFmtId="1" formatCode="0"/>
    </dxf>
    <dxf>
      <numFmt numFmtId="1" formatCode="0"/>
    </dxf>
    <dxf>
      <numFmt numFmtId="1" formatCode="0"/>
    </dxf>
    <dxf>
      <font>
        <sz val="14"/>
      </font>
    </dxf>
    <dxf>
      <font>
        <sz val="14"/>
      </font>
    </dxf>
    <dxf>
      <font>
        <sz val="14"/>
      </font>
    </dxf>
    <dxf>
      <font>
        <sz val="14"/>
      </font>
    </dxf>
    <dxf>
      <font>
        <sz val="14"/>
      </font>
    </dxf>
    <dxf>
      <numFmt numFmtId="164" formatCode="&quot;$&quot;#,##0"/>
    </dxf>
  </dxfs>
  <tableStyles count="0" defaultTableStyle="TableStyleMedium2" defaultPivotStyle="PivotStyleLight16"/>
  <colors>
    <mruColors>
      <color rgb="FFFF33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18" Type="http://schemas.openxmlformats.org/officeDocument/2006/relationships/pivotCacheDefinition" Target="pivotCache/pivotCacheDefinition9.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25"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0" Type="http://schemas.microsoft.com/office/2007/relationships/slicerCache" Target="slicerCaches/slicerCache2.xml"/><Relationship Id="rId29"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23" Type="http://schemas.microsoft.com/office/2007/relationships/slicerCache" Target="slicerCaches/slicerCache5.xml"/><Relationship Id="rId28" Type="http://schemas.openxmlformats.org/officeDocument/2006/relationships/sheetMetadata" Target="metadata.xml"/><Relationship Id="rId10" Type="http://schemas.openxmlformats.org/officeDocument/2006/relationships/pivotCacheDefinition" Target="pivotCache/pivotCacheDefinition1.xml"/><Relationship Id="rId19" Type="http://schemas.microsoft.com/office/2007/relationships/slicerCache" Target="slicerCaches/slicerCache1.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microsoft.com/office/2007/relationships/slicerCache" Target="slicerCaches/slicerCache4.xml"/><Relationship Id="rId27" Type="http://schemas.openxmlformats.org/officeDocument/2006/relationships/sharedStrings" Target="sharedStrings.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3.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Ex1.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[capstone_dashboard_final.xlsx]sp_analysis!PivotTable5</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0">
              <a:noAutofit/>
            </a:bodyPr>
            <a:lstStyle/>
            <a:p>
              <a:pPr algn="ctr">
                <a:defRPr sz="1200" b="1"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0">
              <a:noAutofit/>
            </a:bodyPr>
            <a:lstStyle/>
            <a:p>
              <a:pPr algn="ctr">
                <a:defRPr sz="1200" b="1"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5.3025548950057171E-2"/>
                  <c:h val="8.1530501536639446E-2"/>
                </c:manualLayout>
              </c15:layout>
            </c:ext>
          </c:extLst>
        </c:dLbl>
      </c:pivotFmt>
      <c:pivotFmt>
        <c:idx val="12"/>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0">
              <a:noAutofit/>
            </a:bodyPr>
            <a:lstStyle/>
            <a:p>
              <a:pPr algn="ctr">
                <a:defRPr sz="1200" b="1"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6.8225668258419567E-2"/>
                  <c:h val="8.1530501536639446E-2"/>
                </c:manualLayout>
              </c15:layout>
            </c:ext>
          </c:extLst>
        </c:dLbl>
      </c:pivotFmt>
      <c:pivotFmt>
        <c:idx val="13"/>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0">
              <a:noAutofit/>
            </a:bodyPr>
            <a:lstStyle/>
            <a:p>
              <a:pPr algn="ctr">
                <a:defRPr sz="1200" b="1"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0635413243157854"/>
                  <c:h val="0.26767152949925149"/>
                </c:manualLayout>
              </c15:layout>
            </c:ext>
          </c:extLst>
        </c:dLbl>
      </c:pivotFmt>
      <c:pivotFmt>
        <c:idx val="14"/>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0">
              <a:noAutofit/>
            </a:bodyPr>
            <a:lstStyle/>
            <a:p>
              <a:pPr algn="ctr">
                <a:defRPr sz="1200" b="1"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6.8225668258419567E-2"/>
                  <c:h val="8.1530501536639446E-2"/>
                </c:manualLayout>
              </c15:layout>
            </c:ext>
          </c:extLst>
        </c:dLbl>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0">
              <a:noAutofit/>
            </a:bodyPr>
            <a:lstStyle/>
            <a:p>
              <a:pPr algn="ctr">
                <a:defRPr sz="1200" b="1"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6"/>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0">
              <a:noAutofit/>
            </a:bodyPr>
            <a:lstStyle/>
            <a:p>
              <a:pPr algn="ctr">
                <a:defRPr sz="1200" b="1"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6.8225668258419567E-2"/>
                  <c:h val="8.1530501536639446E-2"/>
                </c:manualLayout>
              </c15:layout>
            </c:ext>
          </c:extLst>
        </c:dLbl>
      </c:pivotFmt>
      <c:pivotFmt>
        <c:idx val="27"/>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0">
              <a:noAutofit/>
            </a:bodyPr>
            <a:lstStyle/>
            <a:p>
              <a:pPr algn="ctr">
                <a:defRPr sz="1200" b="1"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0635413243157854"/>
                  <c:h val="0.26767152949925149"/>
                </c:manualLayout>
              </c15:layout>
            </c:ext>
          </c:extLst>
        </c:dLbl>
      </c:pivotFmt>
      <c:pivotFmt>
        <c:idx val="28"/>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0">
              <a:noAutofit/>
            </a:bodyPr>
            <a:lstStyle/>
            <a:p>
              <a:pPr algn="ctr">
                <a:defRPr sz="1200" b="1"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5.3025548950057171E-2"/>
                  <c:h val="8.1530501536639446E-2"/>
                </c:manualLayout>
              </c15:layout>
            </c:ext>
          </c:extLst>
        </c:dLbl>
      </c:pivotFmt>
      <c:pivotFmt>
        <c:idx val="29"/>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0">
              <a:noAutofit/>
            </a:bodyPr>
            <a:lstStyle/>
            <a:p>
              <a:pPr algn="ctr">
                <a:defRPr sz="1200" b="1"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6.8225668258419567E-2"/>
                  <c:h val="8.1530501536639446E-2"/>
                </c:manualLayout>
              </c15:layout>
            </c:ext>
          </c:extLst>
        </c:dLbl>
      </c:pivotFmt>
      <c:pivotFmt>
        <c:idx val="3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s>
    <c:plotArea>
      <c:layout>
        <c:manualLayout>
          <c:layoutTarget val="inner"/>
          <c:xMode val="edge"/>
          <c:yMode val="edge"/>
          <c:x val="0.12786738437776976"/>
          <c:y val="5.246664593539354E-2"/>
          <c:w val="0.64924635618498128"/>
          <c:h val="0.94753335406460648"/>
        </c:manualLayout>
      </c:layout>
      <c:pieChart>
        <c:varyColors val="1"/>
        <c:ser>
          <c:idx val="0"/>
          <c:order val="0"/>
          <c:tx>
            <c:strRef>
              <c:f>sp_analysis!$B$8</c:f>
              <c:strCache>
                <c:ptCount val="1"/>
                <c:pt idx="0">
                  <c:v>Total deals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FB9-4971-8D06-F20E740805C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4-DC22-45E4-9E1F-91E2C086A17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3-DC22-45E4-9E1F-91E2C086A17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FB9-4971-8D06-F20E740805CA}"/>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sp_analysis!$A$9:$A$13</c:f>
              <c:strCache>
                <c:ptCount val="4"/>
                <c:pt idx="0">
                  <c:v>Prospecting</c:v>
                </c:pt>
                <c:pt idx="1">
                  <c:v>Engaging</c:v>
                </c:pt>
                <c:pt idx="2">
                  <c:v>Lost</c:v>
                </c:pt>
                <c:pt idx="3">
                  <c:v>Won</c:v>
                </c:pt>
              </c:strCache>
            </c:strRef>
          </c:cat>
          <c:val>
            <c:numRef>
              <c:f>sp_analysis!$B$9:$B$13</c:f>
              <c:numCache>
                <c:formatCode>General</c:formatCode>
                <c:ptCount val="4"/>
                <c:pt idx="0">
                  <c:v>500</c:v>
                </c:pt>
                <c:pt idx="1">
                  <c:v>1589</c:v>
                </c:pt>
                <c:pt idx="2">
                  <c:v>2473</c:v>
                </c:pt>
                <c:pt idx="3">
                  <c:v>4238</c:v>
                </c:pt>
              </c:numCache>
            </c:numRef>
          </c:val>
          <c:extLst>
            <c:ext xmlns:c16="http://schemas.microsoft.com/office/drawing/2014/chart" uri="{C3380CC4-5D6E-409C-BE32-E72D297353CC}">
              <c16:uniqueId val="{00000010-DC22-45E4-9E1F-91E2C086A179}"/>
            </c:ext>
          </c:extLst>
        </c:ser>
        <c:ser>
          <c:idx val="1"/>
          <c:order val="1"/>
          <c:tx>
            <c:strRef>
              <c:f>sp_analysis!$C$8</c:f>
              <c:strCache>
                <c:ptCount val="1"/>
                <c:pt idx="0">
                  <c:v>% of deals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9-3FB9-4971-8D06-F20E740805C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B-3FB9-4971-8D06-F20E740805C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D-3FB9-4971-8D06-F20E740805C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F-3FB9-4971-8D06-F20E740805CA}"/>
              </c:ext>
            </c:extLst>
          </c:dPt>
          <c:cat>
            <c:strRef>
              <c:f>sp_analysis!$A$9:$A$13</c:f>
              <c:strCache>
                <c:ptCount val="4"/>
                <c:pt idx="0">
                  <c:v>Prospecting</c:v>
                </c:pt>
                <c:pt idx="1">
                  <c:v>Engaging</c:v>
                </c:pt>
                <c:pt idx="2">
                  <c:v>Lost</c:v>
                </c:pt>
                <c:pt idx="3">
                  <c:v>Won</c:v>
                </c:pt>
              </c:strCache>
            </c:strRef>
          </c:cat>
          <c:val>
            <c:numRef>
              <c:f>sp_analysis!$C$9:$C$13</c:f>
              <c:numCache>
                <c:formatCode>0%</c:formatCode>
                <c:ptCount val="4"/>
                <c:pt idx="0">
                  <c:v>5.6818181818181816E-2</c:v>
                </c:pt>
                <c:pt idx="1">
                  <c:v>0.18056818181818182</c:v>
                </c:pt>
                <c:pt idx="2">
                  <c:v>0.28102272727272726</c:v>
                </c:pt>
                <c:pt idx="3">
                  <c:v>0.48159090909090907</c:v>
                </c:pt>
              </c:numCache>
            </c:numRef>
          </c:val>
          <c:extLst>
            <c:ext xmlns:c16="http://schemas.microsoft.com/office/drawing/2014/chart" uri="{C3380CC4-5D6E-409C-BE32-E72D297353CC}">
              <c16:uniqueId val="{00000011-DC22-45E4-9E1F-91E2C086A179}"/>
            </c:ext>
          </c:extLst>
        </c:ser>
        <c:dLbls>
          <c:showLegendKey val="0"/>
          <c:showVal val="0"/>
          <c:showCatName val="0"/>
          <c:showSerName val="0"/>
          <c:showPercent val="0"/>
          <c:showBubbleSize val="0"/>
          <c:showLeaderLines val="1"/>
        </c:dLbls>
        <c:firstSliceAng val="360"/>
      </c:pieChart>
      <c:spPr>
        <a:noFill/>
        <a:ln>
          <a:noFill/>
        </a:ln>
        <a:effectLst/>
      </c:spPr>
    </c:plotArea>
    <c:legend>
      <c:legendPos val="r"/>
      <c:layout>
        <c:manualLayout>
          <c:xMode val="edge"/>
          <c:yMode val="edge"/>
          <c:x val="0.77728619961551515"/>
          <c:y val="0.34773142785892525"/>
          <c:w val="0.21563376310098575"/>
          <c:h val="0.34978680296541886"/>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[capstone_dashboard_final.xlsx]sp_analysis!PivotTable6</c:name>
    <c:fmtId val="4"/>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lang="en-US"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31750" cap="rnd">
            <a:solidFill>
              <a:schemeClr val="tx1"/>
            </a:solidFill>
            <a:round/>
          </a:ln>
          <a:effectLst/>
        </c:spPr>
        <c:marker>
          <c:symbol val="square"/>
          <c:size val="6"/>
          <c:spPr>
            <a:solidFill>
              <a:schemeClr val="tx2">
                <a:lumMod val="75000"/>
                <a:lumOff val="25000"/>
              </a:schemeClr>
            </a:solidFill>
            <a:ln w="9525">
              <a:noFill/>
            </a:ln>
            <a:effectLst/>
          </c:spPr>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31750" cap="rnd">
            <a:solidFill>
              <a:schemeClr val="tx1"/>
            </a:solidFill>
            <a:round/>
          </a:ln>
          <a:effectLst/>
        </c:spPr>
        <c:marker>
          <c:symbol val="square"/>
          <c:size val="6"/>
          <c:spPr>
            <a:solidFill>
              <a:schemeClr val="tx2">
                <a:lumMod val="75000"/>
                <a:lumOff val="25000"/>
              </a:schemeClr>
            </a:solidFill>
            <a:ln w="9525">
              <a:noFill/>
            </a:ln>
            <a:effectLst/>
          </c:spPr>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31750" cap="rnd">
            <a:solidFill>
              <a:schemeClr val="tx1">
                <a:lumMod val="95000"/>
                <a:lumOff val="5000"/>
              </a:schemeClr>
            </a:solidFill>
            <a:round/>
          </a:ln>
          <a:effectLst/>
        </c:spPr>
        <c:marker>
          <c:symbol val="square"/>
          <c:size val="6"/>
          <c:spPr>
            <a:solidFill>
              <a:schemeClr val="accent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31750" cap="rnd">
            <a:solidFill>
              <a:schemeClr val="tx1">
                <a:lumMod val="95000"/>
                <a:lumOff val="5000"/>
              </a:schemeClr>
            </a:solidFill>
            <a:round/>
          </a:ln>
          <a:effectLst/>
        </c:spPr>
        <c:marker>
          <c:symbol val="square"/>
          <c:size val="6"/>
          <c:spPr>
            <a:solidFill>
              <a:schemeClr val="accent1"/>
            </a:solidFill>
            <a:ln w="9525">
              <a:noFill/>
            </a:ln>
            <a:effectLst/>
          </c:spPr>
        </c:marker>
      </c:pivotFmt>
    </c:pivotFmts>
    <c:plotArea>
      <c:layout>
        <c:manualLayout>
          <c:layoutTarget val="inner"/>
          <c:xMode val="edge"/>
          <c:yMode val="edge"/>
          <c:x val="5.1943582553746585E-2"/>
          <c:y val="5.5595351798790195E-2"/>
          <c:w val="0.94579653084273663"/>
          <c:h val="0.64760033809333151"/>
        </c:manualLayout>
      </c:layout>
      <c:lineChart>
        <c:grouping val="standard"/>
        <c:varyColors val="0"/>
        <c:ser>
          <c:idx val="0"/>
          <c:order val="0"/>
          <c:tx>
            <c:strRef>
              <c:f>sp_analysis!$B$17</c:f>
              <c:strCache>
                <c:ptCount val="1"/>
                <c:pt idx="0">
                  <c:v>Total</c:v>
                </c:pt>
              </c:strCache>
            </c:strRef>
          </c:tx>
          <c:spPr>
            <a:ln w="31750" cap="rnd">
              <a:solidFill>
                <a:schemeClr val="tx1">
                  <a:lumMod val="95000"/>
                  <a:lumOff val="5000"/>
                </a:schemeClr>
              </a:solidFill>
              <a:round/>
            </a:ln>
            <a:effectLst/>
          </c:spPr>
          <c:marker>
            <c:symbol val="square"/>
            <c:size val="6"/>
            <c:spPr>
              <a:solidFill>
                <a:schemeClr val="accent1"/>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sp_analysis!$A$18:$A$31</c:f>
              <c:strCache>
                <c:ptCount val="13"/>
                <c:pt idx="0">
                  <c:v>&lt;10/20/2016</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sp_analysis!$B$18:$B$31</c:f>
              <c:numCache>
                <c:formatCode>General</c:formatCode>
                <c:ptCount val="13"/>
                <c:pt idx="0">
                  <c:v>500</c:v>
                </c:pt>
                <c:pt idx="1">
                  <c:v>312</c:v>
                </c:pt>
                <c:pt idx="2">
                  <c:v>515</c:v>
                </c:pt>
                <c:pt idx="3">
                  <c:v>792</c:v>
                </c:pt>
                <c:pt idx="4">
                  <c:v>874</c:v>
                </c:pt>
                <c:pt idx="5">
                  <c:v>722</c:v>
                </c:pt>
                <c:pt idx="6">
                  <c:v>792</c:v>
                </c:pt>
                <c:pt idx="7">
                  <c:v>1198</c:v>
                </c:pt>
                <c:pt idx="8">
                  <c:v>793</c:v>
                </c:pt>
                <c:pt idx="9">
                  <c:v>779</c:v>
                </c:pt>
                <c:pt idx="10">
                  <c:v>768</c:v>
                </c:pt>
                <c:pt idx="11">
                  <c:v>398</c:v>
                </c:pt>
                <c:pt idx="12">
                  <c:v>357</c:v>
                </c:pt>
              </c:numCache>
            </c:numRef>
          </c:val>
          <c:smooth val="0"/>
          <c:extLst>
            <c:ext xmlns:c16="http://schemas.microsoft.com/office/drawing/2014/chart" uri="{C3380CC4-5D6E-409C-BE32-E72D297353CC}">
              <c16:uniqueId val="{00000001-0911-4F92-ABC6-DBE6CB18F4B1}"/>
            </c:ext>
          </c:extLst>
        </c:ser>
        <c:dLbls>
          <c:dLblPos val="t"/>
          <c:showLegendKey val="0"/>
          <c:showVal val="1"/>
          <c:showCatName val="0"/>
          <c:showSerName val="0"/>
          <c:showPercent val="0"/>
          <c:showBubbleSize val="0"/>
        </c:dLbls>
        <c:marker val="1"/>
        <c:smooth val="0"/>
        <c:axId val="171717311"/>
        <c:axId val="1759019775"/>
      </c:lineChart>
      <c:catAx>
        <c:axId val="171717311"/>
        <c:scaling>
          <c:orientation val="minMax"/>
        </c:scaling>
        <c:delete val="0"/>
        <c:axPos val="b"/>
        <c:title>
          <c:tx>
            <c:rich>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r>
                  <a:rPr lang="en-US"/>
                  <a:t>Months</a:t>
                </a:r>
              </a:p>
            </c:rich>
          </c:tx>
          <c:overlay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200" b="0" i="0" u="none" strike="noStrike" kern="1200" baseline="0">
                <a:solidFill>
                  <a:schemeClr val="tx1"/>
                </a:solidFill>
                <a:latin typeface="+mn-lt"/>
                <a:ea typeface="+mn-ea"/>
                <a:cs typeface="+mn-cs"/>
              </a:defRPr>
            </a:pPr>
            <a:endParaRPr lang="en-US"/>
          </a:p>
        </c:txPr>
        <c:crossAx val="1759019775"/>
        <c:crosses val="autoZero"/>
        <c:auto val="1"/>
        <c:lblAlgn val="ctr"/>
        <c:lblOffset val="100"/>
        <c:noMultiLvlLbl val="0"/>
      </c:catAx>
      <c:valAx>
        <c:axId val="1759019775"/>
        <c:scaling>
          <c:orientation val="minMax"/>
        </c:scaling>
        <c:delete val="1"/>
        <c:axPos val="l"/>
        <c:title>
          <c:tx>
            <c:rich>
              <a:bodyPr rot="-5400000" spcFirstLastPara="1" vertOverflow="ellipsis" vert="horz" wrap="square" anchor="ctr" anchorCtr="1"/>
              <a:lstStyle/>
              <a:p>
                <a:pPr>
                  <a:defRPr lang="en-US" sz="900" b="0" i="0" u="none" strike="noStrike" kern="1200" baseline="0">
                    <a:solidFill>
                      <a:schemeClr val="tx1"/>
                    </a:solidFill>
                    <a:latin typeface="+mn-lt"/>
                    <a:ea typeface="+mn-ea"/>
                    <a:cs typeface="+mn-cs"/>
                  </a:defRPr>
                </a:pPr>
                <a:r>
                  <a:rPr lang="en-US" sz="900"/>
                  <a:t>Total Dals</a:t>
                </a:r>
              </a:p>
            </c:rich>
          </c:tx>
          <c:overlay val="0"/>
          <c:spPr>
            <a:noFill/>
            <a:ln>
              <a:noFill/>
            </a:ln>
            <a:effectLst/>
          </c:spPr>
          <c:txPr>
            <a:bodyPr rot="-540000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crossAx val="171717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[capstone_dashboard_final.xlsx]sp_analysis!PivotTable8</c:name>
    <c:fmtId val="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31750" cap="rnd">
            <a:solidFill>
              <a:schemeClr val="tx1"/>
            </a:solidFill>
            <a:round/>
          </a:ln>
          <a:effectLst/>
        </c:spPr>
        <c:marker>
          <c:symbol val="diamond"/>
          <c:size val="6"/>
          <c:spPr>
            <a:solidFill>
              <a:schemeClr val="tx2">
                <a:lumMod val="75000"/>
                <a:lumOff val="25000"/>
              </a:scheme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31750" cap="rnd">
            <a:solidFill>
              <a:schemeClr val="accent1"/>
            </a:solidFill>
            <a:round/>
          </a:ln>
          <a:effectLst/>
        </c:spPr>
        <c:marker>
          <c:symbol val="square"/>
          <c:size val="6"/>
          <c:spPr>
            <a:solidFill>
              <a:schemeClr val="tx2">
                <a:lumMod val="75000"/>
                <a:lumOff val="25000"/>
              </a:schemeClr>
            </a:solidFill>
            <a:ln w="9525">
              <a:no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31750" cap="rnd">
            <a:solidFill>
              <a:schemeClr val="accent1"/>
            </a:solidFill>
            <a:round/>
          </a:ln>
          <a:effectLst/>
        </c:spPr>
        <c:marker>
          <c:symbol val="square"/>
          <c:size val="6"/>
          <c:spPr>
            <a:solidFill>
              <a:schemeClr val="tx2">
                <a:lumMod val="75000"/>
                <a:lumOff val="25000"/>
              </a:schemeClr>
            </a:solidFill>
            <a:ln w="9525">
              <a:no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31750" cap="rnd">
            <a:solidFill>
              <a:schemeClr val="accent1"/>
            </a:solidFill>
            <a:round/>
          </a:ln>
          <a:effectLst/>
        </c:spPr>
        <c:marker>
          <c:symbol val="square"/>
          <c:size val="6"/>
          <c:spPr>
            <a:solidFill>
              <a:schemeClr val="tx2">
                <a:lumMod val="75000"/>
                <a:lumOff val="25000"/>
              </a:schemeClr>
            </a:solidFill>
            <a:ln w="9525">
              <a:no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31750" cap="rnd">
            <a:solidFill>
              <a:schemeClr val="accent1"/>
            </a:solidFill>
            <a:round/>
          </a:ln>
          <a:effectLst/>
        </c:spPr>
        <c:marker>
          <c:symbol val="square"/>
          <c:size val="6"/>
          <c:spPr>
            <a:solidFill>
              <a:schemeClr val="tx2">
                <a:lumMod val="75000"/>
                <a:lumOff val="25000"/>
              </a:schemeClr>
            </a:solidFill>
            <a:ln w="9525">
              <a:no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31750" cap="rnd">
            <a:solidFill>
              <a:schemeClr val="tx1"/>
            </a:solidFill>
            <a:round/>
          </a:ln>
          <a:effectLst/>
        </c:spPr>
        <c:marker>
          <c:symbol val="diamond"/>
          <c:size val="6"/>
          <c:spPr>
            <a:solidFill>
              <a:schemeClr val="tx2">
                <a:lumMod val="75000"/>
                <a:lumOff val="25000"/>
              </a:scheme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31750" cap="rnd">
            <a:solidFill>
              <a:schemeClr val="accent1"/>
            </a:solidFill>
            <a:round/>
          </a:ln>
          <a:effectLst/>
        </c:spPr>
        <c:marker>
          <c:symbol val="square"/>
          <c:size val="6"/>
          <c:spPr>
            <a:solidFill>
              <a:schemeClr val="tx2">
                <a:lumMod val="75000"/>
                <a:lumOff val="25000"/>
              </a:schemeClr>
            </a:solidFill>
            <a:ln w="9525">
              <a:no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31750" cap="rnd">
            <a:solidFill>
              <a:schemeClr val="accent2"/>
            </a:solidFill>
            <a:round/>
          </a:ln>
          <a:effectLst/>
        </c:spPr>
        <c:marker>
          <c:symbol val="square"/>
          <c:size val="6"/>
          <c:spPr>
            <a:solidFill>
              <a:schemeClr val="tx2">
                <a:lumMod val="75000"/>
                <a:lumOff val="25000"/>
              </a:schemeClr>
            </a:solidFill>
            <a:ln w="9525">
              <a:no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31750" cap="rnd">
            <a:solidFill>
              <a:schemeClr val="accent2"/>
            </a:solidFill>
            <a:round/>
          </a:ln>
          <a:effectLst/>
        </c:spPr>
        <c:marker>
          <c:symbol val="square"/>
          <c:size val="6"/>
          <c:spPr>
            <a:solidFill>
              <a:schemeClr val="tx2">
                <a:lumMod val="75000"/>
                <a:lumOff val="25000"/>
              </a:schemeClr>
            </a:solidFill>
            <a:ln w="9525">
              <a:no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31750" cap="rnd">
            <a:solidFill>
              <a:schemeClr val="accent2"/>
            </a:solidFill>
            <a:round/>
          </a:ln>
          <a:effectLst/>
        </c:spPr>
        <c:marker>
          <c:symbol val="square"/>
          <c:size val="6"/>
          <c:spPr>
            <a:solidFill>
              <a:schemeClr val="tx2">
                <a:lumMod val="75000"/>
                <a:lumOff val="25000"/>
              </a:schemeClr>
            </a:solidFill>
            <a:ln w="9525">
              <a:no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31750" cap="rnd">
            <a:solidFill>
              <a:schemeClr val="tx1">
                <a:lumMod val="95000"/>
                <a:lumOff val="5000"/>
              </a:schemeClr>
            </a:solidFill>
            <a:round/>
          </a:ln>
          <a:effectLst/>
        </c:spPr>
        <c:marker>
          <c:symbol val="square"/>
          <c:size val="6"/>
          <c:spPr>
            <a:solidFill>
              <a:schemeClr val="accent1"/>
            </a:solidFill>
            <a:ln w="9525">
              <a:no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spPr>
          <a:ln w="31750" cap="rnd">
            <a:solidFill>
              <a:schemeClr val="accent1"/>
            </a:solidFill>
            <a:round/>
          </a:ln>
          <a:effectLst/>
        </c:spPr>
        <c:marker>
          <c:symbol val="square"/>
          <c:size val="6"/>
          <c:spPr>
            <a:solidFill>
              <a:schemeClr val="accent2"/>
            </a:solidFill>
            <a:ln w="9525">
              <a:no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2225" cap="rnd">
            <a:solidFill>
              <a:schemeClr val="accent1"/>
            </a:solidFill>
            <a:round/>
          </a:ln>
          <a:effectLst/>
        </c:spPr>
        <c:marker>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384388858253669"/>
          <c:y val="0.11964719964579797"/>
          <c:w val="0.85443997015769158"/>
          <c:h val="0.71281335773511745"/>
        </c:manualLayout>
      </c:layout>
      <c:lineChart>
        <c:grouping val="standard"/>
        <c:varyColors val="0"/>
        <c:ser>
          <c:idx val="0"/>
          <c:order val="0"/>
          <c:tx>
            <c:strRef>
              <c:f>sp_analysis!$B$38:$B$39</c:f>
              <c:strCache>
                <c:ptCount val="1"/>
                <c:pt idx="0">
                  <c:v>Lost</c:v>
                </c:pt>
              </c:strCache>
            </c:strRef>
          </c:tx>
          <c:spPr>
            <a:ln w="31750" cap="rnd">
              <a:solidFill>
                <a:schemeClr val="tx1">
                  <a:lumMod val="95000"/>
                  <a:lumOff val="5000"/>
                </a:schemeClr>
              </a:solidFill>
              <a:round/>
            </a:ln>
            <a:effectLst/>
          </c:spPr>
          <c:marker>
            <c:symbol val="square"/>
            <c:size val="6"/>
            <c:spPr>
              <a:solidFill>
                <a:schemeClr val="accent1"/>
              </a:solidFill>
              <a:ln w="9525">
                <a:no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sp_analysis!$A$40:$A$50</c:f>
              <c:strCache>
                <c:ptCount val="10"/>
                <c:pt idx="0">
                  <c:v>Mar</c:v>
                </c:pt>
                <c:pt idx="1">
                  <c:v>Apr</c:v>
                </c:pt>
                <c:pt idx="2">
                  <c:v>May</c:v>
                </c:pt>
                <c:pt idx="3">
                  <c:v>Jun</c:v>
                </c:pt>
                <c:pt idx="4">
                  <c:v>Jul</c:v>
                </c:pt>
                <c:pt idx="5">
                  <c:v>Aug</c:v>
                </c:pt>
                <c:pt idx="6">
                  <c:v>Sep</c:v>
                </c:pt>
                <c:pt idx="7">
                  <c:v>Oct</c:v>
                </c:pt>
                <c:pt idx="8">
                  <c:v>Nov</c:v>
                </c:pt>
                <c:pt idx="9">
                  <c:v>Dec</c:v>
                </c:pt>
              </c:strCache>
            </c:strRef>
          </c:cat>
          <c:val>
            <c:numRef>
              <c:f>sp_analysis!$B$40:$B$50</c:f>
              <c:numCache>
                <c:formatCode>General</c:formatCode>
                <c:ptCount val="10"/>
                <c:pt idx="0">
                  <c:v>116</c:v>
                </c:pt>
                <c:pt idx="1">
                  <c:v>301</c:v>
                </c:pt>
                <c:pt idx="2">
                  <c:v>367</c:v>
                </c:pt>
                <c:pt idx="3">
                  <c:v>110</c:v>
                </c:pt>
                <c:pt idx="4">
                  <c:v>319</c:v>
                </c:pt>
                <c:pt idx="5">
                  <c:v>339</c:v>
                </c:pt>
                <c:pt idx="6">
                  <c:v>132</c:v>
                </c:pt>
                <c:pt idx="7">
                  <c:v>287</c:v>
                </c:pt>
                <c:pt idx="8">
                  <c:v>362</c:v>
                </c:pt>
                <c:pt idx="9">
                  <c:v>140</c:v>
                </c:pt>
              </c:numCache>
            </c:numRef>
          </c:val>
          <c:smooth val="0"/>
          <c:extLst>
            <c:ext xmlns:c16="http://schemas.microsoft.com/office/drawing/2014/chart" uri="{C3380CC4-5D6E-409C-BE32-E72D297353CC}">
              <c16:uniqueId val="{00000005-5A6F-4EFE-9B00-68BF4E46D714}"/>
            </c:ext>
          </c:extLst>
        </c:ser>
        <c:ser>
          <c:idx val="1"/>
          <c:order val="1"/>
          <c:tx>
            <c:strRef>
              <c:f>sp_analysis!$C$38:$C$39</c:f>
              <c:strCache>
                <c:ptCount val="1"/>
                <c:pt idx="0">
                  <c:v>Won</c:v>
                </c:pt>
              </c:strCache>
            </c:strRef>
          </c:tx>
          <c:spPr>
            <a:ln w="31750" cap="rnd">
              <a:solidFill>
                <a:schemeClr val="accent2"/>
              </a:solidFill>
              <a:round/>
            </a:ln>
            <a:effectLst/>
          </c:spPr>
          <c:marker>
            <c:symbol val="square"/>
            <c:size val="6"/>
            <c:spPr>
              <a:solidFill>
                <a:schemeClr val="accent2"/>
              </a:solidFill>
              <a:ln w="9525">
                <a:no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sp_analysis!$A$40:$A$50</c:f>
              <c:strCache>
                <c:ptCount val="10"/>
                <c:pt idx="0">
                  <c:v>Mar</c:v>
                </c:pt>
                <c:pt idx="1">
                  <c:v>Apr</c:v>
                </c:pt>
                <c:pt idx="2">
                  <c:v>May</c:v>
                </c:pt>
                <c:pt idx="3">
                  <c:v>Jun</c:v>
                </c:pt>
                <c:pt idx="4">
                  <c:v>Jul</c:v>
                </c:pt>
                <c:pt idx="5">
                  <c:v>Aug</c:v>
                </c:pt>
                <c:pt idx="6">
                  <c:v>Sep</c:v>
                </c:pt>
                <c:pt idx="7">
                  <c:v>Oct</c:v>
                </c:pt>
                <c:pt idx="8">
                  <c:v>Nov</c:v>
                </c:pt>
                <c:pt idx="9">
                  <c:v>Dec</c:v>
                </c:pt>
              </c:strCache>
            </c:strRef>
          </c:cat>
          <c:val>
            <c:numRef>
              <c:f>sp_analysis!$C$40:$C$50</c:f>
              <c:numCache>
                <c:formatCode>General</c:formatCode>
                <c:ptCount val="10"/>
                <c:pt idx="0">
                  <c:v>531</c:v>
                </c:pt>
                <c:pt idx="1">
                  <c:v>285</c:v>
                </c:pt>
                <c:pt idx="2">
                  <c:v>438</c:v>
                </c:pt>
                <c:pt idx="3">
                  <c:v>531</c:v>
                </c:pt>
                <c:pt idx="4">
                  <c:v>308</c:v>
                </c:pt>
                <c:pt idx="5">
                  <c:v>446</c:v>
                </c:pt>
                <c:pt idx="6">
                  <c:v>503</c:v>
                </c:pt>
                <c:pt idx="7">
                  <c:v>279</c:v>
                </c:pt>
                <c:pt idx="8">
                  <c:v>406</c:v>
                </c:pt>
                <c:pt idx="9">
                  <c:v>511</c:v>
                </c:pt>
              </c:numCache>
            </c:numRef>
          </c:val>
          <c:smooth val="0"/>
          <c:extLst>
            <c:ext xmlns:c16="http://schemas.microsoft.com/office/drawing/2014/chart" uri="{C3380CC4-5D6E-409C-BE32-E72D297353CC}">
              <c16:uniqueId val="{00000008-5A6F-4EFE-9B00-68BF4E46D714}"/>
            </c:ext>
          </c:extLst>
        </c:ser>
        <c:dLbls>
          <c:dLblPos val="t"/>
          <c:showLegendKey val="0"/>
          <c:showVal val="1"/>
          <c:showCatName val="0"/>
          <c:showSerName val="0"/>
          <c:showPercent val="0"/>
          <c:showBubbleSize val="0"/>
        </c:dLbls>
        <c:marker val="1"/>
        <c:smooth val="0"/>
        <c:axId val="1936294863"/>
        <c:axId val="1936274223"/>
      </c:lineChart>
      <c:catAx>
        <c:axId val="1936294863"/>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months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936274223"/>
        <c:crosses val="autoZero"/>
        <c:auto val="1"/>
        <c:lblAlgn val="ctr"/>
        <c:lblOffset val="100"/>
        <c:noMultiLvlLbl val="0"/>
      </c:catAx>
      <c:valAx>
        <c:axId val="1936274223"/>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Total Deals</a:t>
                </a:r>
              </a:p>
            </c:rich>
          </c:tx>
          <c:layout>
            <c:manualLayout>
              <c:xMode val="edge"/>
              <c:yMode val="edge"/>
              <c:x val="1.2198916318150311E-2"/>
              <c:y val="0.35215325420388283"/>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6294863"/>
        <c:crosses val="autoZero"/>
        <c:crossBetween val="between"/>
        <c:majorUnit val="100"/>
        <c:minorUnit val="50"/>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[capstone_dashboard_final.xlsx]sales_team_analysis!PivotTable27</c:name>
    <c:fmtId val="1"/>
  </c:pivotSource>
  <c:chart>
    <c:title>
      <c:tx>
        <c:rich>
          <a:bodyPr rot="0" spcFirstLastPara="1" vertOverflow="ellipsis" vert="horz" wrap="square" anchor="ctr" anchorCtr="1"/>
          <a:lstStyle/>
          <a:p>
            <a:pPr marL="0" indent="0" algn="ctr">
              <a:defRPr lang="en-US" sz="1800" b="1" i="0" u="none" strike="noStrike" kern="1200" spc="0" baseline="0">
                <a:solidFill>
                  <a:schemeClr val="tx1"/>
                </a:solidFill>
                <a:latin typeface="+mn-lt"/>
                <a:ea typeface="+mn-ea"/>
                <a:cs typeface="+mn-cs"/>
              </a:defRPr>
            </a:pPr>
            <a:r>
              <a:rPr lang="en-US" sz="1800" b="1">
                <a:solidFill>
                  <a:schemeClr val="tx1"/>
                </a:solidFill>
                <a:latin typeface="+mn-lt"/>
                <a:ea typeface="+mn-ea"/>
                <a:cs typeface="+mn-cs"/>
              </a:rPr>
              <a:t>Best Sales Agent of each Product</a:t>
            </a:r>
          </a:p>
        </c:rich>
      </c:tx>
      <c:overlay val="0"/>
      <c:spPr>
        <a:noFill/>
        <a:ln>
          <a:noFill/>
        </a:ln>
        <a:effectLst/>
      </c:spPr>
      <c:txPr>
        <a:bodyPr rot="0" spcFirstLastPara="1" vertOverflow="ellipsis" vert="horz" wrap="square" anchor="ctr" anchorCtr="1"/>
        <a:lstStyle/>
        <a:p>
          <a:pPr marL="0" indent="0" algn="ctr">
            <a:defRPr lang="en-US" sz="18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50000"/>
            </a:schemeClr>
          </a:solidFill>
          <a:ln>
            <a:noFill/>
          </a:ln>
          <a:effectLst/>
        </c:spPr>
      </c:pivotFmt>
      <c:pivotFmt>
        <c:idx val="6"/>
        <c:spPr>
          <a:solidFill>
            <a:schemeClr val="accent4">
              <a:lumMod val="75000"/>
            </a:schemeClr>
          </a:solidFill>
          <a:ln>
            <a:noFill/>
          </a:ln>
          <a:effectLst/>
        </c:spPr>
      </c:pivotFmt>
      <c:pivotFmt>
        <c:idx val="7"/>
        <c:spPr>
          <a:solidFill>
            <a:schemeClr val="accent4">
              <a:lumMod val="60000"/>
              <a:lumOff val="40000"/>
            </a:schemeClr>
          </a:solidFill>
          <a:ln>
            <a:noFill/>
          </a:ln>
          <a:effectLst/>
        </c:spPr>
      </c:pivotFmt>
      <c:pivotFmt>
        <c:idx val="8"/>
        <c:spPr>
          <a:solidFill>
            <a:schemeClr val="accent4">
              <a:lumMod val="40000"/>
              <a:lumOff val="60000"/>
            </a:schemeClr>
          </a:solidFill>
          <a:ln>
            <a:noFill/>
          </a:ln>
          <a:effectLst/>
        </c:spPr>
      </c:pivotFmt>
      <c:pivotFmt>
        <c:idx val="9"/>
        <c:spPr>
          <a:solidFill>
            <a:schemeClr val="accent4">
              <a:lumMod val="20000"/>
              <a:lumOff val="80000"/>
            </a:schemeClr>
          </a:solidFill>
          <a:ln>
            <a:noFill/>
          </a:ln>
          <a:effectLst/>
        </c:spPr>
      </c:pivotFmt>
      <c:pivotFmt>
        <c:idx val="10"/>
        <c:spPr>
          <a:solidFill>
            <a:schemeClr val="tx2">
              <a:lumMod val="25000"/>
              <a:lumOff val="75000"/>
            </a:schemeClr>
          </a:solidFill>
          <a:ln>
            <a:noFill/>
          </a:ln>
          <a:effectLst/>
        </c:spPr>
      </c:pivotFmt>
      <c:pivotFmt>
        <c:idx val="11"/>
        <c:spPr>
          <a:solidFill>
            <a:schemeClr val="accent1">
              <a:lumMod val="20000"/>
              <a:lumOff val="8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lumMod val="50000"/>
            </a:schemeClr>
          </a:solidFill>
          <a:ln>
            <a:noFill/>
          </a:ln>
          <a:effectLst/>
        </c:spPr>
      </c:pivotFmt>
      <c:pivotFmt>
        <c:idx val="14"/>
        <c:spPr>
          <a:solidFill>
            <a:schemeClr val="accent4">
              <a:lumMod val="75000"/>
            </a:schemeClr>
          </a:solidFill>
          <a:ln>
            <a:noFill/>
          </a:ln>
          <a:effectLst/>
        </c:spPr>
      </c:pivotFmt>
      <c:pivotFmt>
        <c:idx val="15"/>
        <c:spPr>
          <a:solidFill>
            <a:schemeClr val="accent4">
              <a:lumMod val="60000"/>
              <a:lumOff val="40000"/>
            </a:schemeClr>
          </a:solidFill>
          <a:ln>
            <a:noFill/>
          </a:ln>
          <a:effectLst/>
        </c:spPr>
      </c:pivotFmt>
      <c:pivotFmt>
        <c:idx val="16"/>
        <c:spPr>
          <a:solidFill>
            <a:schemeClr val="accent4">
              <a:lumMod val="40000"/>
              <a:lumOff val="60000"/>
            </a:schemeClr>
          </a:solidFill>
          <a:ln>
            <a:noFill/>
          </a:ln>
          <a:effectLst/>
        </c:spPr>
      </c:pivotFmt>
      <c:pivotFmt>
        <c:idx val="17"/>
        <c:spPr>
          <a:solidFill>
            <a:schemeClr val="accent4">
              <a:lumMod val="20000"/>
              <a:lumOff val="80000"/>
            </a:schemeClr>
          </a:solidFill>
          <a:ln>
            <a:noFill/>
          </a:ln>
          <a:effectLst/>
        </c:spPr>
      </c:pivotFmt>
      <c:pivotFmt>
        <c:idx val="18"/>
        <c:spPr>
          <a:solidFill>
            <a:schemeClr val="tx2">
              <a:lumMod val="25000"/>
              <a:lumOff val="75000"/>
            </a:schemeClr>
          </a:solidFill>
          <a:ln>
            <a:noFill/>
          </a:ln>
          <a:effectLst/>
        </c:spPr>
      </c:pivotFmt>
      <c:pivotFmt>
        <c:idx val="19"/>
        <c:spPr>
          <a:solidFill>
            <a:schemeClr val="accent1">
              <a:lumMod val="20000"/>
              <a:lumOff val="80000"/>
            </a:schemeClr>
          </a:solidFill>
          <a:ln>
            <a:noFill/>
          </a:ln>
          <a:effectLst/>
        </c:spPr>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pivotFmt>
      <c:pivotFmt>
        <c:idx val="22"/>
        <c:spPr>
          <a:solidFill>
            <a:schemeClr val="accent4">
              <a:lumMod val="75000"/>
            </a:schemeClr>
          </a:solidFill>
          <a:ln>
            <a:noFill/>
          </a:ln>
          <a:effectLst/>
        </c:spPr>
      </c:pivotFmt>
      <c:pivotFmt>
        <c:idx val="23"/>
        <c:spPr>
          <a:solidFill>
            <a:schemeClr val="accent4">
              <a:lumMod val="60000"/>
              <a:lumOff val="40000"/>
            </a:schemeClr>
          </a:solidFill>
          <a:ln>
            <a:noFill/>
          </a:ln>
          <a:effectLst/>
        </c:spPr>
      </c:pivotFmt>
      <c:pivotFmt>
        <c:idx val="24"/>
        <c:spPr>
          <a:solidFill>
            <a:schemeClr val="accent4">
              <a:lumMod val="40000"/>
              <a:lumOff val="60000"/>
            </a:schemeClr>
          </a:solidFill>
          <a:ln>
            <a:noFill/>
          </a:ln>
          <a:effectLst/>
        </c:spPr>
      </c:pivotFmt>
      <c:pivotFmt>
        <c:idx val="25"/>
        <c:spPr>
          <a:solidFill>
            <a:schemeClr val="accent4">
              <a:lumMod val="20000"/>
              <a:lumOff val="80000"/>
            </a:schemeClr>
          </a:solidFill>
          <a:ln>
            <a:noFill/>
          </a:ln>
          <a:effectLst/>
        </c:spPr>
      </c:pivotFmt>
      <c:pivotFmt>
        <c:idx val="26"/>
        <c:spPr>
          <a:solidFill>
            <a:schemeClr val="bg2">
              <a:lumMod val="90000"/>
            </a:schemeClr>
          </a:solidFill>
          <a:ln>
            <a:noFill/>
          </a:ln>
          <a:effectLst/>
        </c:spPr>
      </c:pivotFmt>
      <c:pivotFmt>
        <c:idx val="27"/>
        <c:spPr>
          <a:solidFill>
            <a:schemeClr val="accent1"/>
          </a:solidFill>
          <a:ln>
            <a:noFill/>
          </a:ln>
          <a:effectLst/>
        </c:spPr>
      </c:pivotFmt>
    </c:pivotFmts>
    <c:plotArea>
      <c:layout>
        <c:manualLayout>
          <c:layoutTarget val="inner"/>
          <c:xMode val="edge"/>
          <c:yMode val="edge"/>
          <c:x val="5.6169838385007172E-2"/>
          <c:y val="0.1478885612151411"/>
          <c:w val="0.92574109282138939"/>
          <c:h val="0.55645173040021056"/>
        </c:manualLayout>
      </c:layout>
      <c:barChart>
        <c:barDir val="col"/>
        <c:grouping val="clustered"/>
        <c:varyColors val="1"/>
        <c:ser>
          <c:idx val="0"/>
          <c:order val="0"/>
          <c:tx>
            <c:strRef>
              <c:f>sales_team_analysis!$B$126</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11-8284-4347-9A34-5B626A6622C5}"/>
              </c:ext>
            </c:extLst>
          </c:dPt>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12-8284-4347-9A34-5B626A6622C5}"/>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13-8284-4347-9A34-5B626A6622C5}"/>
              </c:ext>
            </c:extLst>
          </c:dPt>
          <c:dPt>
            <c:idx val="3"/>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14-8284-4347-9A34-5B626A6622C5}"/>
              </c:ext>
            </c:extLst>
          </c:dPt>
          <c:dPt>
            <c:idx val="4"/>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15-8284-4347-9A34-5B626A6622C5}"/>
              </c:ext>
            </c:extLst>
          </c:dPt>
          <c:dPt>
            <c:idx val="5"/>
            <c:invertIfNegative val="0"/>
            <c:bubble3D val="0"/>
            <c:spPr>
              <a:solidFill>
                <a:schemeClr val="bg2">
                  <a:lumMod val="90000"/>
                </a:schemeClr>
              </a:solidFill>
              <a:ln>
                <a:noFill/>
              </a:ln>
              <a:effectLst/>
            </c:spPr>
            <c:extLst>
              <c:ext xmlns:c16="http://schemas.microsoft.com/office/drawing/2014/chart" uri="{C3380CC4-5D6E-409C-BE32-E72D297353CC}">
                <c16:uniqueId val="{00000016-8284-4347-9A34-5B626A6622C5}"/>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C2BF-42C6-9951-B20AE8EE3944}"/>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sales_team_analysis!$A$127:$A$141</c:f>
              <c:multiLvlStrCache>
                <c:ptCount val="7"/>
                <c:lvl>
                  <c:pt idx="0">
                    <c:v>Darcel Schlecht</c:v>
                  </c:pt>
                  <c:pt idx="1">
                    <c:v>James Ascencio</c:v>
                  </c:pt>
                  <c:pt idx="2">
                    <c:v>Hayden Neloms</c:v>
                  </c:pt>
                  <c:pt idx="3">
                    <c:v>Elease Gluck</c:v>
                  </c:pt>
                  <c:pt idx="4">
                    <c:v>Darcel Schlecht</c:v>
                  </c:pt>
                  <c:pt idx="5">
                    <c:v>Kary Hendrixson</c:v>
                  </c:pt>
                  <c:pt idx="6">
                    <c:v>Versie Hillebrand</c:v>
                  </c:pt>
                </c:lvl>
                <c:lvl>
                  <c:pt idx="0">
                    <c:v>GTX Pro</c:v>
                  </c:pt>
                  <c:pt idx="1">
                    <c:v>GTX Plus Pro</c:v>
                  </c:pt>
                  <c:pt idx="2">
                    <c:v>MG Advanced</c:v>
                  </c:pt>
                  <c:pt idx="3">
                    <c:v>GTK 500</c:v>
                  </c:pt>
                  <c:pt idx="4">
                    <c:v>GTX Plus Basic</c:v>
                  </c:pt>
                  <c:pt idx="5">
                    <c:v>GTX Basic</c:v>
                  </c:pt>
                  <c:pt idx="6">
                    <c:v>MG Special</c:v>
                  </c:pt>
                </c:lvl>
              </c:multiLvlStrCache>
            </c:multiLvlStrRef>
          </c:cat>
          <c:val>
            <c:numRef>
              <c:f>sales_team_analysis!$B$127:$B$141</c:f>
              <c:numCache>
                <c:formatCode>"$"#,##0</c:formatCode>
                <c:ptCount val="7"/>
                <c:pt idx="0">
                  <c:v>773129</c:v>
                </c:pt>
                <c:pt idx="1">
                  <c:v>241420</c:v>
                </c:pt>
                <c:pt idx="2">
                  <c:v>199309</c:v>
                </c:pt>
                <c:pt idx="3">
                  <c:v>184632</c:v>
                </c:pt>
                <c:pt idx="4">
                  <c:v>61207</c:v>
                </c:pt>
                <c:pt idx="5">
                  <c:v>44671</c:v>
                </c:pt>
                <c:pt idx="6">
                  <c:v>6493</c:v>
                </c:pt>
              </c:numCache>
            </c:numRef>
          </c:val>
          <c:extLst>
            <c:ext xmlns:c16="http://schemas.microsoft.com/office/drawing/2014/chart" uri="{C3380CC4-5D6E-409C-BE32-E72D297353CC}">
              <c16:uniqueId val="{0000000F-8284-4347-9A34-5B626A6622C5}"/>
            </c:ext>
          </c:extLst>
        </c:ser>
        <c:dLbls>
          <c:dLblPos val="outEnd"/>
          <c:showLegendKey val="0"/>
          <c:showVal val="1"/>
          <c:showCatName val="0"/>
          <c:showSerName val="0"/>
          <c:showPercent val="0"/>
          <c:showBubbleSize val="0"/>
        </c:dLbls>
        <c:gapWidth val="104"/>
        <c:overlap val="2"/>
        <c:axId val="2019849999"/>
        <c:axId val="2019832719"/>
      </c:barChart>
      <c:catAx>
        <c:axId val="20198499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9832719"/>
        <c:crosses val="autoZero"/>
        <c:auto val="1"/>
        <c:lblAlgn val="ctr"/>
        <c:lblOffset val="100"/>
        <c:noMultiLvlLbl val="0"/>
      </c:catAx>
      <c:valAx>
        <c:axId val="2019832719"/>
        <c:scaling>
          <c:logBase val="10"/>
          <c:orientation val="minMax"/>
          <c:min val="10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Max. 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9849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[capstone_dashboard_final.xlsx]sp_analysis!PivotTable10</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1"/>
          </a:solidFill>
          <a:ln w="19050">
            <a:solidFill>
              <a:schemeClr val="lt1"/>
            </a:solidFill>
          </a:ln>
          <a:effectLst/>
        </c:spPr>
      </c:pivotFmt>
      <c:pivotFmt>
        <c:idx val="12"/>
        <c:spPr>
          <a:solidFill>
            <a:schemeClr val="tx2">
              <a:lumMod val="75000"/>
              <a:lumOff val="25000"/>
            </a:schemeClr>
          </a:solidFill>
          <a:ln w="19050">
            <a:solidFill>
              <a:schemeClr val="lt1"/>
            </a:solidFill>
          </a:ln>
          <a:effectLst/>
        </c:spPr>
        <c:dLbl>
          <c:idx val="0"/>
          <c:layout>
            <c:manualLayout>
              <c:x val="1.3596553327261276E-2"/>
              <c:y val="0"/>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lumMod val="60000"/>
              <a:lumOff val="40000"/>
            </a:schemeClr>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4"/>
        <c:spPr>
          <a:solidFill>
            <a:schemeClr val="tx1">
              <a:lumMod val="85000"/>
              <a:lumOff val="15000"/>
            </a:schemeClr>
          </a:solidFill>
          <a:ln w="19050">
            <a:solidFill>
              <a:schemeClr val="lt1"/>
            </a:solidFill>
          </a:ln>
          <a:effectLst/>
        </c:spPr>
        <c:dLbl>
          <c:idx val="0"/>
          <c:layout>
            <c:manualLayout>
              <c:x val="0.2100174028006368"/>
              <c:y val="-0.1088097944657182"/>
            </c:manualLayout>
          </c:layout>
          <c:tx>
            <c:rich>
              <a:bodyPr rot="0" spcFirstLastPara="1" vertOverflow="ellipsis" vert="horz" wrap="square" lIns="38100" tIns="19050" rIns="38100" bIns="19050" anchor="ctr" anchorCtr="1">
                <a:noAutofit/>
              </a:bodyPr>
              <a:lstStyle/>
              <a:p>
                <a:pPr>
                  <a:defRPr sz="1800" b="0" i="0" u="none" strike="noStrike" kern="1200" baseline="0">
                    <a:solidFill>
                      <a:schemeClr val="tx1">
                        <a:lumMod val="75000"/>
                        <a:lumOff val="25000"/>
                      </a:schemeClr>
                    </a:solidFill>
                    <a:latin typeface="+mn-lt"/>
                    <a:ea typeface="+mn-ea"/>
                    <a:cs typeface="+mn-cs"/>
                  </a:defRPr>
                </a:pPr>
                <a:fld id="{957402EC-775A-4AD9-A6C5-B3899092C176}" type="CATEGORYNAME">
                  <a:rPr lang="en-US" sz="1800"/>
                  <a:pPr>
                    <a:defRPr sz="1800" b="0" i="0" u="none" strike="noStrike" kern="1200" baseline="0">
                      <a:solidFill>
                        <a:schemeClr val="tx1">
                          <a:lumMod val="75000"/>
                          <a:lumOff val="25000"/>
                        </a:schemeClr>
                      </a:solidFill>
                      <a:latin typeface="+mn-lt"/>
                      <a:ea typeface="+mn-ea"/>
                      <a:cs typeface="+mn-cs"/>
                    </a:defRPr>
                  </a:pPr>
                  <a:t>[CATEGORY NAME]</a:t>
                </a:fld>
                <a:endParaRPr lang="en-US" sz="1800" baseline="0"/>
              </a:p>
              <a:p>
                <a:pPr>
                  <a:defRPr sz="1800" b="0" i="0" u="none" strike="noStrike" kern="1200" baseline="0">
                    <a:solidFill>
                      <a:schemeClr val="tx1">
                        <a:lumMod val="75000"/>
                        <a:lumOff val="25000"/>
                      </a:schemeClr>
                    </a:solidFill>
                    <a:latin typeface="+mn-lt"/>
                    <a:ea typeface="+mn-ea"/>
                    <a:cs typeface="+mn-cs"/>
                  </a:defRPr>
                </a:pPr>
                <a:fld id="{5988D0B6-CD48-475A-9165-B9B199EB0362}" type="VALUE">
                  <a:rPr lang="en-US" sz="1800"/>
                  <a:pPr>
                    <a:defRPr sz="1800" b="0" i="0" u="none" strike="noStrike" kern="1200" baseline="0">
                      <a:solidFill>
                        <a:schemeClr val="tx1">
                          <a:lumMod val="75000"/>
                          <a:lumOff val="25000"/>
                        </a:schemeClr>
                      </a:solidFill>
                      <a:latin typeface="+mn-lt"/>
                      <a:ea typeface="+mn-ea"/>
                      <a:cs typeface="+mn-cs"/>
                    </a:defRPr>
                  </a:pPr>
                  <a:t>[VALUE]</a:t>
                </a:fld>
                <a:br>
                  <a:rPr lang="en-US" sz="1800"/>
                </a:br>
                <a:r>
                  <a:rPr lang="en-US" sz="1200"/>
                  <a:t>Days</a:t>
                </a:r>
              </a:p>
            </c:rich>
          </c:tx>
          <c:numFmt formatCode="#,##0" sourceLinked="0"/>
          <c:spPr>
            <a:noFill/>
            <a:ln>
              <a:no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15006553792887958"/>
                  <c:h val="0.32020890963242304"/>
                </c:manualLayout>
              </c15:layout>
              <c15:dlblFieldTable/>
              <c15:showDataLabelsRange val="0"/>
            </c:ext>
          </c:extLst>
        </c:dLbl>
      </c:pivotFmt>
      <c:pivotFmt>
        <c:idx val="15"/>
        <c:spPr>
          <a:solidFill>
            <a:schemeClr val="accent1">
              <a:lumMod val="60000"/>
              <a:lumOff val="40000"/>
            </a:schemeClr>
          </a:solidFill>
          <a:ln w="19050">
            <a:solidFill>
              <a:schemeClr val="lt1"/>
            </a:solidFill>
          </a:ln>
          <a:effectLst/>
        </c:spPr>
        <c:dLbl>
          <c:idx val="0"/>
          <c:layout>
            <c:manualLayout>
              <c:x val="-0.17132989774168308"/>
              <c:y val="0"/>
            </c:manualLayout>
          </c:layout>
          <c:tx>
            <c:rich>
              <a:bodyPr rot="0" spcFirstLastPara="1" vertOverflow="ellipsis" vert="horz" wrap="square" lIns="38100" tIns="19050" rIns="38100" bIns="19050" anchor="ctr" anchorCtr="1">
                <a:spAutoFit/>
              </a:bodyPr>
              <a:lstStyle/>
              <a:p>
                <a:pPr>
                  <a:defRPr sz="2000" b="0" i="0" u="none" strike="noStrike" kern="1200" baseline="0">
                    <a:solidFill>
                      <a:schemeClr val="tx2">
                        <a:lumMod val="50000"/>
                        <a:lumOff val="50000"/>
                      </a:schemeClr>
                    </a:solidFill>
                    <a:latin typeface="+mn-lt"/>
                    <a:ea typeface="+mn-ea"/>
                    <a:cs typeface="+mn-cs"/>
                  </a:defRPr>
                </a:pPr>
                <a:fld id="{49BFAB70-38D8-4B12-A2BB-12F6196EA364}" type="CATEGORYNAME">
                  <a:rPr lang="en-US" sz="2000">
                    <a:solidFill>
                      <a:schemeClr val="tx2">
                        <a:lumMod val="50000"/>
                        <a:lumOff val="50000"/>
                      </a:schemeClr>
                    </a:solidFill>
                  </a:rPr>
                  <a:pPr>
                    <a:defRPr sz="2000" b="0" i="0" u="none" strike="noStrike" kern="1200" baseline="0">
                      <a:solidFill>
                        <a:schemeClr val="tx2">
                          <a:lumMod val="50000"/>
                          <a:lumOff val="50000"/>
                        </a:schemeClr>
                      </a:solidFill>
                      <a:latin typeface="+mn-lt"/>
                      <a:ea typeface="+mn-ea"/>
                      <a:cs typeface="+mn-cs"/>
                    </a:defRPr>
                  </a:pPr>
                  <a:t>[CATEGORY NAME]</a:t>
                </a:fld>
                <a:endParaRPr lang="en-US" sz="2000" baseline="0">
                  <a:solidFill>
                    <a:schemeClr val="tx2">
                      <a:lumMod val="50000"/>
                      <a:lumOff val="50000"/>
                    </a:schemeClr>
                  </a:solidFill>
                </a:endParaRPr>
              </a:p>
              <a:p>
                <a:pPr>
                  <a:defRPr sz="2000" b="0" i="0" u="none" strike="noStrike" kern="1200" baseline="0">
                    <a:solidFill>
                      <a:schemeClr val="tx2">
                        <a:lumMod val="50000"/>
                        <a:lumOff val="50000"/>
                      </a:schemeClr>
                    </a:solidFill>
                    <a:latin typeface="+mn-lt"/>
                    <a:ea typeface="+mn-ea"/>
                    <a:cs typeface="+mn-cs"/>
                  </a:defRPr>
                </a:pPr>
                <a:fld id="{F5F65321-00C7-45CD-97F5-B1B5CBCC22E5}" type="VALUE">
                  <a:rPr lang="en-US" sz="2000">
                    <a:solidFill>
                      <a:schemeClr val="tx2">
                        <a:lumMod val="50000"/>
                        <a:lumOff val="50000"/>
                      </a:schemeClr>
                    </a:solidFill>
                  </a:rPr>
                  <a:pPr>
                    <a:defRPr sz="2000" b="0" i="0" u="none" strike="noStrike" kern="1200" baseline="0">
                      <a:solidFill>
                        <a:schemeClr val="tx2">
                          <a:lumMod val="50000"/>
                          <a:lumOff val="50000"/>
                        </a:schemeClr>
                      </a:solidFill>
                      <a:latin typeface="+mn-lt"/>
                      <a:ea typeface="+mn-ea"/>
                      <a:cs typeface="+mn-cs"/>
                    </a:defRPr>
                  </a:pPr>
                  <a:t>[VALUE]</a:t>
                </a:fld>
                <a:r>
                  <a:rPr lang="en-US" sz="2000">
                    <a:solidFill>
                      <a:schemeClr val="tx2">
                        <a:lumMod val="50000"/>
                        <a:lumOff val="50000"/>
                      </a:schemeClr>
                    </a:solidFill>
                  </a:rPr>
                  <a:t> </a:t>
                </a:r>
              </a:p>
              <a:p>
                <a:pPr>
                  <a:defRPr sz="2000" b="0" i="0" u="none" strike="noStrike" kern="1200" baseline="0">
                    <a:solidFill>
                      <a:schemeClr val="tx2">
                        <a:lumMod val="50000"/>
                        <a:lumOff val="50000"/>
                      </a:schemeClr>
                    </a:solidFill>
                    <a:latin typeface="+mn-lt"/>
                    <a:ea typeface="+mn-ea"/>
                    <a:cs typeface="+mn-cs"/>
                  </a:defRPr>
                </a:pPr>
                <a:r>
                  <a:rPr lang="en-US" sz="1400">
                    <a:solidFill>
                      <a:schemeClr val="tx2">
                        <a:lumMod val="50000"/>
                        <a:lumOff val="50000"/>
                      </a:schemeClr>
                    </a:solidFill>
                  </a:rPr>
                  <a:t>days</a:t>
                </a:r>
              </a:p>
            </c:rich>
          </c:tx>
          <c:numFmt formatCode="#,##0" sourceLinked="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2">
                      <a:lumMod val="50000"/>
                      <a:lumOff val="50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16"/>
        <c:spPr>
          <a:solidFill>
            <a:schemeClr val="accent1">
              <a:lumMod val="60000"/>
              <a:lumOff val="40000"/>
            </a:schemeClr>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7"/>
        <c:spPr>
          <a:solidFill>
            <a:schemeClr val="tx1">
              <a:lumMod val="85000"/>
              <a:lumOff val="15000"/>
            </a:schemeClr>
          </a:solidFill>
          <a:ln w="19050">
            <a:solidFill>
              <a:schemeClr val="lt1"/>
            </a:solidFill>
          </a:ln>
          <a:effectLst/>
        </c:spPr>
        <c:dLbl>
          <c:idx val="0"/>
          <c:layout>
            <c:manualLayout>
              <c:x val="0.2100174028006368"/>
              <c:y val="-0.1088097944657182"/>
            </c:manualLayout>
          </c:layout>
          <c:tx>
            <c:rich>
              <a:bodyPr rot="0" spcFirstLastPara="1" vertOverflow="ellipsis" vert="horz" wrap="square" lIns="38100" tIns="19050" rIns="38100" bIns="19050" anchor="ctr" anchorCtr="1">
                <a:noAutofit/>
              </a:bodyPr>
              <a:lstStyle/>
              <a:p>
                <a:pPr>
                  <a:defRPr sz="1800" b="0" i="0" u="none" strike="noStrike" kern="1200" baseline="0">
                    <a:solidFill>
                      <a:schemeClr val="tx1">
                        <a:lumMod val="75000"/>
                        <a:lumOff val="25000"/>
                      </a:schemeClr>
                    </a:solidFill>
                    <a:latin typeface="+mn-lt"/>
                    <a:ea typeface="+mn-ea"/>
                    <a:cs typeface="+mn-cs"/>
                  </a:defRPr>
                </a:pPr>
                <a:fld id="{957402EC-775A-4AD9-A6C5-B3899092C176}" type="CATEGORYNAME">
                  <a:rPr lang="en-US" sz="1800"/>
                  <a:pPr>
                    <a:defRPr sz="1800" b="0" i="0" u="none" strike="noStrike" kern="1200" baseline="0">
                      <a:solidFill>
                        <a:schemeClr val="tx1">
                          <a:lumMod val="75000"/>
                          <a:lumOff val="25000"/>
                        </a:schemeClr>
                      </a:solidFill>
                      <a:latin typeface="+mn-lt"/>
                      <a:ea typeface="+mn-ea"/>
                      <a:cs typeface="+mn-cs"/>
                    </a:defRPr>
                  </a:pPr>
                  <a:t>[CATEGORY NAME]</a:t>
                </a:fld>
                <a:endParaRPr lang="en-US" sz="1800" baseline="0"/>
              </a:p>
              <a:p>
                <a:pPr>
                  <a:defRPr sz="1800" b="0" i="0" u="none" strike="noStrike" kern="1200" baseline="0">
                    <a:solidFill>
                      <a:schemeClr val="tx1">
                        <a:lumMod val="75000"/>
                        <a:lumOff val="25000"/>
                      </a:schemeClr>
                    </a:solidFill>
                    <a:latin typeface="+mn-lt"/>
                    <a:ea typeface="+mn-ea"/>
                    <a:cs typeface="+mn-cs"/>
                  </a:defRPr>
                </a:pPr>
                <a:fld id="{5988D0B6-CD48-475A-9165-B9B199EB0362}" type="VALUE">
                  <a:rPr lang="en-US" sz="1800"/>
                  <a:pPr>
                    <a:defRPr sz="1800" b="0" i="0" u="none" strike="noStrike" kern="1200" baseline="0">
                      <a:solidFill>
                        <a:schemeClr val="tx1">
                          <a:lumMod val="75000"/>
                          <a:lumOff val="25000"/>
                        </a:schemeClr>
                      </a:solidFill>
                      <a:latin typeface="+mn-lt"/>
                      <a:ea typeface="+mn-ea"/>
                      <a:cs typeface="+mn-cs"/>
                    </a:defRPr>
                  </a:pPr>
                  <a:t>[VALUE]</a:t>
                </a:fld>
                <a:br>
                  <a:rPr lang="en-US" sz="1800"/>
                </a:br>
                <a:r>
                  <a:rPr lang="en-US" sz="1200"/>
                  <a:t>Days</a:t>
                </a:r>
              </a:p>
            </c:rich>
          </c:tx>
          <c:numFmt formatCode="#,##0" sourceLinked="0"/>
          <c:spPr>
            <a:noFill/>
            <a:ln>
              <a:no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15006553792887958"/>
                  <c:h val="0.32020890963242304"/>
                </c:manualLayout>
              </c15:layout>
              <c15:dlblFieldTable/>
              <c15:showDataLabelsRange val="0"/>
            </c:ext>
          </c:extLst>
        </c:dLbl>
      </c:pivotFmt>
      <c:pivotFmt>
        <c:idx val="18"/>
        <c:spPr>
          <a:solidFill>
            <a:schemeClr val="accent1">
              <a:lumMod val="60000"/>
              <a:lumOff val="40000"/>
            </a:schemeClr>
          </a:solidFill>
          <a:ln w="19050">
            <a:solidFill>
              <a:schemeClr val="lt1"/>
            </a:solidFill>
          </a:ln>
          <a:effectLst/>
        </c:spPr>
        <c:dLbl>
          <c:idx val="0"/>
          <c:layout>
            <c:manualLayout>
              <c:x val="-0.17132989774168308"/>
              <c:y val="0"/>
            </c:manualLayout>
          </c:layout>
          <c:tx>
            <c:rich>
              <a:bodyPr rot="0" spcFirstLastPara="1" vertOverflow="ellipsis" vert="horz" wrap="square" lIns="38100" tIns="19050" rIns="38100" bIns="19050" anchor="ctr" anchorCtr="1">
                <a:spAutoFit/>
              </a:bodyPr>
              <a:lstStyle/>
              <a:p>
                <a:pPr>
                  <a:defRPr sz="2000" b="0" i="0" u="none" strike="noStrike" kern="1200" baseline="0">
                    <a:solidFill>
                      <a:schemeClr val="tx2">
                        <a:lumMod val="50000"/>
                        <a:lumOff val="50000"/>
                      </a:schemeClr>
                    </a:solidFill>
                    <a:latin typeface="+mn-lt"/>
                    <a:ea typeface="+mn-ea"/>
                    <a:cs typeface="+mn-cs"/>
                  </a:defRPr>
                </a:pPr>
                <a:fld id="{49BFAB70-38D8-4B12-A2BB-12F6196EA364}" type="CATEGORYNAME">
                  <a:rPr lang="en-US" sz="2000">
                    <a:solidFill>
                      <a:schemeClr val="tx2">
                        <a:lumMod val="50000"/>
                        <a:lumOff val="50000"/>
                      </a:schemeClr>
                    </a:solidFill>
                  </a:rPr>
                  <a:pPr>
                    <a:defRPr sz="2000" b="0" i="0" u="none" strike="noStrike" kern="1200" baseline="0">
                      <a:solidFill>
                        <a:schemeClr val="tx2">
                          <a:lumMod val="50000"/>
                          <a:lumOff val="50000"/>
                        </a:schemeClr>
                      </a:solidFill>
                      <a:latin typeface="+mn-lt"/>
                      <a:ea typeface="+mn-ea"/>
                      <a:cs typeface="+mn-cs"/>
                    </a:defRPr>
                  </a:pPr>
                  <a:t>[CATEGORY NAME]</a:t>
                </a:fld>
                <a:endParaRPr lang="en-US" sz="2000" baseline="0">
                  <a:solidFill>
                    <a:schemeClr val="tx2">
                      <a:lumMod val="50000"/>
                      <a:lumOff val="50000"/>
                    </a:schemeClr>
                  </a:solidFill>
                </a:endParaRPr>
              </a:p>
              <a:p>
                <a:pPr>
                  <a:defRPr sz="2000" b="0" i="0" u="none" strike="noStrike" kern="1200" baseline="0">
                    <a:solidFill>
                      <a:schemeClr val="tx2">
                        <a:lumMod val="50000"/>
                        <a:lumOff val="50000"/>
                      </a:schemeClr>
                    </a:solidFill>
                    <a:latin typeface="+mn-lt"/>
                    <a:ea typeface="+mn-ea"/>
                    <a:cs typeface="+mn-cs"/>
                  </a:defRPr>
                </a:pPr>
                <a:fld id="{F5F65321-00C7-45CD-97F5-B1B5CBCC22E5}" type="VALUE">
                  <a:rPr lang="en-US" sz="2000">
                    <a:solidFill>
                      <a:schemeClr val="tx2">
                        <a:lumMod val="50000"/>
                        <a:lumOff val="50000"/>
                      </a:schemeClr>
                    </a:solidFill>
                  </a:rPr>
                  <a:pPr>
                    <a:defRPr sz="2000" b="0" i="0" u="none" strike="noStrike" kern="1200" baseline="0">
                      <a:solidFill>
                        <a:schemeClr val="tx2">
                          <a:lumMod val="50000"/>
                          <a:lumOff val="50000"/>
                        </a:schemeClr>
                      </a:solidFill>
                      <a:latin typeface="+mn-lt"/>
                      <a:ea typeface="+mn-ea"/>
                      <a:cs typeface="+mn-cs"/>
                    </a:defRPr>
                  </a:pPr>
                  <a:t>[VALUE]</a:t>
                </a:fld>
                <a:r>
                  <a:rPr lang="en-US" sz="2000">
                    <a:solidFill>
                      <a:schemeClr val="tx2">
                        <a:lumMod val="50000"/>
                        <a:lumOff val="50000"/>
                      </a:schemeClr>
                    </a:solidFill>
                  </a:rPr>
                  <a:t> </a:t>
                </a:r>
              </a:p>
              <a:p>
                <a:pPr>
                  <a:defRPr sz="2000" b="0" i="0" u="none" strike="noStrike" kern="1200" baseline="0">
                    <a:solidFill>
                      <a:schemeClr val="tx2">
                        <a:lumMod val="50000"/>
                        <a:lumOff val="50000"/>
                      </a:schemeClr>
                    </a:solidFill>
                    <a:latin typeface="+mn-lt"/>
                    <a:ea typeface="+mn-ea"/>
                    <a:cs typeface="+mn-cs"/>
                  </a:defRPr>
                </a:pPr>
                <a:r>
                  <a:rPr lang="en-US" sz="1400">
                    <a:solidFill>
                      <a:schemeClr val="tx2">
                        <a:lumMod val="50000"/>
                        <a:lumOff val="50000"/>
                      </a:schemeClr>
                    </a:solidFill>
                  </a:rPr>
                  <a:t>days</a:t>
                </a:r>
              </a:p>
            </c:rich>
          </c:tx>
          <c:numFmt formatCode="#,##0" sourceLinked="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2">
                      <a:lumMod val="50000"/>
                      <a:lumOff val="50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19"/>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2">
                      <a:lumMod val="50000"/>
                      <a:lumOff val="50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20"/>
        <c:spPr>
          <a:solidFill>
            <a:schemeClr val="tx1">
              <a:lumMod val="75000"/>
              <a:lumOff val="25000"/>
            </a:schemeClr>
          </a:solidFill>
          <a:ln w="19050">
            <a:solidFill>
              <a:schemeClr val="lt1"/>
            </a:solidFill>
          </a:ln>
          <a:effectLst/>
        </c:spPr>
        <c:dLbl>
          <c:idx val="0"/>
          <c:layout>
            <c:manualLayout>
              <c:x val="-0.23765114848039912"/>
              <c:y val="-0.13139295935482953"/>
            </c:manualLayout>
          </c:layout>
          <c:tx>
            <c:rich>
              <a:bodyPr rot="0" spcFirstLastPara="1" vertOverflow="ellipsis" vert="horz" wrap="square" lIns="38100" tIns="19050" rIns="38100" bIns="19050" anchor="ctr" anchorCtr="1">
                <a:spAutoFit/>
              </a:bodyPr>
              <a:lstStyle/>
              <a:p>
                <a:pPr>
                  <a:defRPr sz="1800" b="1" i="0" u="none" strike="noStrike" kern="1200" baseline="0">
                    <a:solidFill>
                      <a:schemeClr val="tx1">
                        <a:lumMod val="95000"/>
                        <a:lumOff val="5000"/>
                      </a:schemeClr>
                    </a:solidFill>
                    <a:latin typeface="+mn-lt"/>
                    <a:ea typeface="+mn-ea"/>
                    <a:cs typeface="+mn-cs"/>
                  </a:defRPr>
                </a:pPr>
                <a:fld id="{9A3A2F4D-C7C2-4A3A-8C19-C388F7E1A689}" type="CATEGORYNAME">
                  <a:rPr lang="en-US" sz="1800" b="1">
                    <a:solidFill>
                      <a:schemeClr val="tx1">
                        <a:lumMod val="95000"/>
                        <a:lumOff val="5000"/>
                      </a:schemeClr>
                    </a:solidFill>
                  </a:rPr>
                  <a:pPr>
                    <a:defRPr sz="1800" b="1">
                      <a:solidFill>
                        <a:schemeClr val="tx1">
                          <a:lumMod val="95000"/>
                          <a:lumOff val="5000"/>
                        </a:schemeClr>
                      </a:solidFill>
                    </a:defRPr>
                  </a:pPr>
                  <a:t>[CATEGORY NAME]</a:t>
                </a:fld>
                <a:endParaRPr lang="en-US" sz="1800" b="1" baseline="0">
                  <a:solidFill>
                    <a:schemeClr val="tx1">
                      <a:lumMod val="95000"/>
                      <a:lumOff val="5000"/>
                    </a:schemeClr>
                  </a:solidFill>
                </a:endParaRPr>
              </a:p>
              <a:p>
                <a:pPr>
                  <a:defRPr sz="1800" b="1">
                    <a:solidFill>
                      <a:schemeClr val="tx1">
                        <a:lumMod val="95000"/>
                        <a:lumOff val="5000"/>
                      </a:schemeClr>
                    </a:solidFill>
                  </a:defRPr>
                </a:pPr>
                <a:fld id="{DFD8DDEF-6037-4B06-8F25-38EB20E50300}" type="VALUE">
                  <a:rPr lang="en-US" sz="1800" b="1">
                    <a:solidFill>
                      <a:schemeClr val="tx1">
                        <a:lumMod val="95000"/>
                        <a:lumOff val="5000"/>
                      </a:schemeClr>
                    </a:solidFill>
                  </a:rPr>
                  <a:pPr>
                    <a:defRPr sz="1800" b="1">
                      <a:solidFill>
                        <a:schemeClr val="tx1">
                          <a:lumMod val="95000"/>
                          <a:lumOff val="5000"/>
                        </a:schemeClr>
                      </a:solidFill>
                    </a:defRPr>
                  </a:pPr>
                  <a:t>[VALUE]</a:t>
                </a:fld>
                <a:endParaRPr lang="en-US" sz="1800" b="1">
                  <a:solidFill>
                    <a:schemeClr val="tx1">
                      <a:lumMod val="95000"/>
                      <a:lumOff val="5000"/>
                    </a:schemeClr>
                  </a:solidFill>
                </a:endParaRPr>
              </a:p>
              <a:p>
                <a:pPr>
                  <a:defRPr sz="1800" b="1">
                    <a:solidFill>
                      <a:schemeClr val="tx1">
                        <a:lumMod val="95000"/>
                        <a:lumOff val="5000"/>
                      </a:schemeClr>
                    </a:solidFill>
                  </a:defRPr>
                </a:pPr>
                <a:r>
                  <a:rPr lang="en-US" sz="1800" b="1">
                    <a:solidFill>
                      <a:schemeClr val="tx1">
                        <a:lumMod val="95000"/>
                        <a:lumOff val="5000"/>
                      </a:schemeClr>
                    </a:solidFill>
                  </a:rPr>
                  <a:t>Days</a:t>
                </a:r>
              </a:p>
            </c:rich>
          </c:tx>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21"/>
        <c:spPr>
          <a:solidFill>
            <a:schemeClr val="accent1">
              <a:lumMod val="60000"/>
              <a:lumOff val="40000"/>
            </a:schemeClr>
          </a:solidFill>
          <a:ln w="19050">
            <a:noFill/>
          </a:ln>
          <a:effectLst/>
        </c:spPr>
        <c:dLbl>
          <c:idx val="0"/>
          <c:layout>
            <c:manualLayout>
              <c:x val="0.22936099213805972"/>
              <c:y val="-6.1590449697576419E-2"/>
            </c:manualLayout>
          </c:layout>
          <c:tx>
            <c:rich>
              <a:bodyPr rot="0" spcFirstLastPara="1" vertOverflow="ellipsis" vert="horz" wrap="square" lIns="38100" tIns="19050" rIns="38100" bIns="19050" anchor="ctr" anchorCtr="1">
                <a:spAutoFit/>
              </a:bodyPr>
              <a:lstStyle/>
              <a:p>
                <a:pPr>
                  <a:defRPr sz="1800" b="0" i="0" u="none" strike="noStrike" kern="1200" baseline="0">
                    <a:solidFill>
                      <a:schemeClr val="tx2">
                        <a:lumMod val="50000"/>
                        <a:lumOff val="50000"/>
                      </a:schemeClr>
                    </a:solidFill>
                    <a:latin typeface="+mn-lt"/>
                    <a:ea typeface="+mn-ea"/>
                    <a:cs typeface="+mn-cs"/>
                  </a:defRPr>
                </a:pPr>
                <a:fld id="{CFBE1ADC-B155-4237-B1B7-53077937553E}" type="CATEGORYNAME">
                  <a:rPr lang="en-US"/>
                  <a:pPr>
                    <a:defRPr sz="1800">
                      <a:solidFill>
                        <a:schemeClr val="tx2">
                          <a:lumMod val="50000"/>
                          <a:lumOff val="50000"/>
                        </a:schemeClr>
                      </a:solidFill>
                    </a:defRPr>
                  </a:pPr>
                  <a:t>[CATEGORY NAME]</a:t>
                </a:fld>
                <a:endParaRPr lang="en-US" baseline="0"/>
              </a:p>
              <a:p>
                <a:pPr>
                  <a:defRPr sz="1800">
                    <a:solidFill>
                      <a:schemeClr val="tx2">
                        <a:lumMod val="50000"/>
                        <a:lumOff val="50000"/>
                      </a:schemeClr>
                    </a:solidFill>
                  </a:defRPr>
                </a:pPr>
                <a:fld id="{7D2AB261-E321-4730-B64A-DBDA9513CFEC}" type="VALUE">
                  <a:rPr lang="en-US"/>
                  <a:pPr>
                    <a:defRPr sz="1800">
                      <a:solidFill>
                        <a:schemeClr val="tx2">
                          <a:lumMod val="50000"/>
                          <a:lumOff val="50000"/>
                        </a:schemeClr>
                      </a:solidFill>
                    </a:defRPr>
                  </a:pPr>
                  <a:t>[VALUE]</a:t>
                </a:fld>
                <a:endParaRPr lang="en-US"/>
              </a:p>
              <a:p>
                <a:pPr>
                  <a:defRPr sz="1800">
                    <a:solidFill>
                      <a:schemeClr val="tx2">
                        <a:lumMod val="50000"/>
                        <a:lumOff val="50000"/>
                      </a:schemeClr>
                    </a:solidFill>
                  </a:defRPr>
                </a:pPr>
                <a:r>
                  <a:rPr lang="en-US"/>
                  <a:t>Days</a:t>
                </a:r>
              </a:p>
            </c:rich>
          </c:tx>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2">
                      <a:lumMod val="50000"/>
                      <a:lumOff val="50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19384730990081003"/>
          <c:y val="0.16643938012526302"/>
          <c:w val="0.50838293776233667"/>
          <c:h val="0.66673170401256898"/>
        </c:manualLayout>
      </c:layout>
      <c:doughnutChart>
        <c:varyColors val="1"/>
        <c:ser>
          <c:idx val="0"/>
          <c:order val="0"/>
          <c:tx>
            <c:strRef>
              <c:f>sp_analysis!$B$54</c:f>
              <c:strCache>
                <c:ptCount val="1"/>
                <c:pt idx="0">
                  <c:v>Total</c:v>
                </c:pt>
              </c:strCache>
            </c:strRef>
          </c:tx>
          <c:spPr>
            <a:ln>
              <a:noFill/>
            </a:ln>
          </c:spPr>
          <c:dPt>
            <c:idx val="0"/>
            <c:bubble3D val="0"/>
            <c:spPr>
              <a:solidFill>
                <a:schemeClr val="tx1">
                  <a:lumMod val="75000"/>
                  <a:lumOff val="25000"/>
                </a:schemeClr>
              </a:solidFill>
              <a:ln w="19050">
                <a:solidFill>
                  <a:schemeClr val="lt1"/>
                </a:solidFill>
              </a:ln>
              <a:effectLst/>
            </c:spPr>
            <c:extLst>
              <c:ext xmlns:c16="http://schemas.microsoft.com/office/drawing/2014/chart" uri="{C3380CC4-5D6E-409C-BE32-E72D297353CC}">
                <c16:uniqueId val="{00000007-550D-4427-8469-848B396626BA}"/>
              </c:ext>
            </c:extLst>
          </c:dPt>
          <c:dPt>
            <c:idx val="1"/>
            <c:bubble3D val="0"/>
            <c:spPr>
              <a:solidFill>
                <a:schemeClr val="accent1">
                  <a:lumMod val="60000"/>
                  <a:lumOff val="40000"/>
                </a:schemeClr>
              </a:solidFill>
              <a:ln w="19050">
                <a:noFill/>
              </a:ln>
              <a:effectLst/>
            </c:spPr>
            <c:extLst>
              <c:ext xmlns:c16="http://schemas.microsoft.com/office/drawing/2014/chart" uri="{C3380CC4-5D6E-409C-BE32-E72D297353CC}">
                <c16:uniqueId val="{00000006-550D-4427-8469-848B396626BA}"/>
              </c:ext>
            </c:extLst>
          </c:dPt>
          <c:dLbls>
            <c:dLbl>
              <c:idx val="0"/>
              <c:layout>
                <c:manualLayout>
                  <c:x val="-0.23765114848039912"/>
                  <c:y val="-0.13139295935482953"/>
                </c:manualLayout>
              </c:layout>
              <c:tx>
                <c:rich>
                  <a:bodyPr rot="0" spcFirstLastPara="1" vertOverflow="ellipsis" vert="horz" wrap="square" lIns="38100" tIns="19050" rIns="38100" bIns="19050" anchor="ctr" anchorCtr="1">
                    <a:spAutoFit/>
                  </a:bodyPr>
                  <a:lstStyle/>
                  <a:p>
                    <a:pPr>
                      <a:defRPr sz="1800" b="1" i="0" u="none" strike="noStrike" kern="1200" baseline="0">
                        <a:solidFill>
                          <a:schemeClr val="tx1">
                            <a:lumMod val="95000"/>
                            <a:lumOff val="5000"/>
                          </a:schemeClr>
                        </a:solidFill>
                        <a:latin typeface="+mn-lt"/>
                        <a:ea typeface="+mn-ea"/>
                        <a:cs typeface="+mn-cs"/>
                      </a:defRPr>
                    </a:pPr>
                    <a:fld id="{9A3A2F4D-C7C2-4A3A-8C19-C388F7E1A689}" type="CATEGORYNAME">
                      <a:rPr lang="en-US" sz="1800" b="1">
                        <a:solidFill>
                          <a:schemeClr val="tx1">
                            <a:lumMod val="95000"/>
                            <a:lumOff val="5000"/>
                          </a:schemeClr>
                        </a:solidFill>
                      </a:rPr>
                      <a:pPr>
                        <a:defRPr sz="1800" b="1">
                          <a:solidFill>
                            <a:schemeClr val="tx1">
                              <a:lumMod val="95000"/>
                              <a:lumOff val="5000"/>
                            </a:schemeClr>
                          </a:solidFill>
                        </a:defRPr>
                      </a:pPr>
                      <a:t>[CATEGORY NAME]</a:t>
                    </a:fld>
                    <a:endParaRPr lang="en-US" sz="1800" b="1" baseline="0">
                      <a:solidFill>
                        <a:schemeClr val="tx1">
                          <a:lumMod val="95000"/>
                          <a:lumOff val="5000"/>
                        </a:schemeClr>
                      </a:solidFill>
                    </a:endParaRPr>
                  </a:p>
                  <a:p>
                    <a:pPr>
                      <a:defRPr sz="1800" b="1">
                        <a:solidFill>
                          <a:schemeClr val="tx1">
                            <a:lumMod val="95000"/>
                            <a:lumOff val="5000"/>
                          </a:schemeClr>
                        </a:solidFill>
                      </a:defRPr>
                    </a:pPr>
                    <a:fld id="{DFD8DDEF-6037-4B06-8F25-38EB20E50300}" type="VALUE">
                      <a:rPr lang="en-US" sz="1800" b="1">
                        <a:solidFill>
                          <a:schemeClr val="tx1">
                            <a:lumMod val="95000"/>
                            <a:lumOff val="5000"/>
                          </a:schemeClr>
                        </a:solidFill>
                      </a:rPr>
                      <a:pPr>
                        <a:defRPr sz="1800" b="1">
                          <a:solidFill>
                            <a:schemeClr val="tx1">
                              <a:lumMod val="95000"/>
                              <a:lumOff val="5000"/>
                            </a:schemeClr>
                          </a:solidFill>
                        </a:defRPr>
                      </a:pPr>
                      <a:t>[VALUE]</a:t>
                    </a:fld>
                    <a:endParaRPr lang="en-US" sz="1800" b="1">
                      <a:solidFill>
                        <a:schemeClr val="tx1">
                          <a:lumMod val="95000"/>
                          <a:lumOff val="5000"/>
                        </a:schemeClr>
                      </a:solidFill>
                    </a:endParaRPr>
                  </a:p>
                  <a:p>
                    <a:pPr>
                      <a:defRPr sz="1800" b="1">
                        <a:solidFill>
                          <a:schemeClr val="tx1">
                            <a:lumMod val="95000"/>
                            <a:lumOff val="5000"/>
                          </a:schemeClr>
                        </a:solidFill>
                      </a:defRPr>
                    </a:pPr>
                    <a:r>
                      <a:rPr lang="en-US" sz="1800" b="1">
                        <a:solidFill>
                          <a:schemeClr val="tx1">
                            <a:lumMod val="95000"/>
                            <a:lumOff val="5000"/>
                          </a:schemeClr>
                        </a:solidFill>
                      </a:rPr>
                      <a:t>Days</a:t>
                    </a:r>
                  </a:p>
                </c:rich>
              </c:tx>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7-550D-4427-8469-848B396626BA}"/>
                </c:ext>
              </c:extLst>
            </c:dLbl>
            <c:dLbl>
              <c:idx val="1"/>
              <c:layout>
                <c:manualLayout>
                  <c:x val="0.22936099213805972"/>
                  <c:y val="-6.1590449697576419E-2"/>
                </c:manualLayout>
              </c:layout>
              <c:tx>
                <c:rich>
                  <a:bodyPr/>
                  <a:lstStyle/>
                  <a:p>
                    <a:fld id="{CFBE1ADC-B155-4237-B1B7-53077937553E}" type="CATEGORYNAME">
                      <a:rPr lang="en-US"/>
                      <a:pPr/>
                      <a:t>[CATEGORY NAME]</a:t>
                    </a:fld>
                    <a:endParaRPr lang="en-US" baseline="0"/>
                  </a:p>
                  <a:p>
                    <a:fld id="{7D2AB261-E321-4730-B64A-DBDA9513CFEC}" type="VALUE">
                      <a:rPr lang="en-US"/>
                      <a:pPr/>
                      <a:t>[VALUE]</a:t>
                    </a:fld>
                    <a:endParaRPr lang="en-US"/>
                  </a:p>
                  <a:p>
                    <a:r>
                      <a:rPr lang="en-US"/>
                      <a:t>Days</a:t>
                    </a:r>
                  </a:p>
                </c:rich>
              </c:tx>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6-550D-4427-8469-848B396626BA}"/>
                </c:ext>
              </c:extLst>
            </c:dLbl>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2">
                        <a:lumMod val="50000"/>
                        <a:lumOff val="50000"/>
                      </a:schemeClr>
                    </a:solidFill>
                    <a:latin typeface="+mn-lt"/>
                    <a:ea typeface="+mn-ea"/>
                    <a:cs typeface="+mn-cs"/>
                  </a:defRPr>
                </a:pPr>
                <a:endParaRPr lang="en-US"/>
              </a:p>
            </c:txPr>
            <c:showLegendKey val="0"/>
            <c:showVal val="1"/>
            <c:showCatName val="1"/>
            <c:showSerName val="0"/>
            <c:showPercent val="0"/>
            <c:showBubbleSize val="0"/>
            <c:separator>
</c:separator>
            <c:showLeaderLines val="0"/>
            <c:extLst>
              <c:ext xmlns:c15="http://schemas.microsoft.com/office/drawing/2012/chart" uri="{CE6537A1-D6FC-4f65-9D91-7224C49458BB}"/>
            </c:extLst>
          </c:dLbls>
          <c:cat>
            <c:strRef>
              <c:f>sp_analysis!$A$55:$A$57</c:f>
              <c:strCache>
                <c:ptCount val="2"/>
                <c:pt idx="0">
                  <c:v>Lost</c:v>
                </c:pt>
                <c:pt idx="1">
                  <c:v>Won</c:v>
                </c:pt>
              </c:strCache>
            </c:strRef>
          </c:cat>
          <c:val>
            <c:numRef>
              <c:f>sp_analysis!$B$55:$B$57</c:f>
              <c:numCache>
                <c:formatCode>0</c:formatCode>
                <c:ptCount val="2"/>
                <c:pt idx="0">
                  <c:v>41.479175090982615</c:v>
                </c:pt>
                <c:pt idx="1">
                  <c:v>51.781972628598396</c:v>
                </c:pt>
              </c:numCache>
            </c:numRef>
          </c:val>
          <c:extLst>
            <c:ext xmlns:c16="http://schemas.microsoft.com/office/drawing/2014/chart" uri="{C3380CC4-5D6E-409C-BE32-E72D297353CC}">
              <c16:uniqueId val="{00000004-550D-4427-8469-848B396626BA}"/>
            </c:ext>
          </c:extLst>
        </c:ser>
        <c:dLbls>
          <c:showLegendKey val="0"/>
          <c:showVal val="1"/>
          <c:showCatName val="0"/>
          <c:showSerName val="0"/>
          <c:showPercent val="0"/>
          <c:showBubbleSize val="0"/>
          <c:showLeaderLines val="0"/>
        </c:dLbls>
        <c:firstSliceAng val="244"/>
        <c:holeSize val="4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37500915420623"/>
          <c:y val="8.1021287248104965E-2"/>
          <c:w val="0.88685863320009239"/>
          <c:h val="0.76655004930289072"/>
        </c:manualLayout>
      </c:layout>
      <c:barChart>
        <c:barDir val="col"/>
        <c:grouping val="clustered"/>
        <c:varyColors val="0"/>
        <c:dLbls>
          <c:showLegendKey val="0"/>
          <c:showVal val="0"/>
          <c:showCatName val="0"/>
          <c:showSerName val="0"/>
          <c:showPercent val="0"/>
          <c:showBubbleSize val="0"/>
        </c:dLbls>
        <c:gapWidth val="94"/>
        <c:overlap val="-10"/>
        <c:axId val="1217089999"/>
        <c:axId val="1217114959"/>
      </c:barChart>
      <c:catAx>
        <c:axId val="1217089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217114959"/>
        <c:crosses val="autoZero"/>
        <c:auto val="1"/>
        <c:lblAlgn val="ctr"/>
        <c:lblOffset val="100"/>
        <c:noMultiLvlLbl val="0"/>
      </c:catAx>
      <c:valAx>
        <c:axId val="12171149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Deal</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217089999"/>
        <c:crosses val="autoZero"/>
        <c:crossBetween val="between"/>
        <c:majorUnit val="2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50000"/>
              <a:lumOff val="50000"/>
            </a:schemeClr>
          </a:solidFill>
          <a:ln>
            <a:noFill/>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400" b="0" i="0" u="none" strike="noStrike" kern="1200" baseline="0">
                  <a:solidFill>
                    <a:schemeClr val="tx2">
                      <a:lumMod val="50000"/>
                      <a:lumOff val="50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31750" cap="rnd">
            <a:solidFill>
              <a:schemeClr val="accent1"/>
            </a:solidFill>
            <a:round/>
          </a:ln>
          <a:effectLst/>
        </c:spPr>
        <c:marker>
          <c:symbol val="square"/>
          <c:size val="6"/>
          <c:spPr>
            <a:solidFill>
              <a:schemeClr val="tx1"/>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accent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31750" cap="rnd">
            <a:solidFill>
              <a:schemeClr val="accent1"/>
            </a:solidFill>
            <a:round/>
          </a:ln>
          <a:effectLst/>
        </c:spPr>
        <c:marker>
          <c:symbol val="square"/>
          <c:size val="6"/>
          <c:spPr>
            <a:solidFill>
              <a:schemeClr val="tx1"/>
            </a:solidFill>
            <a:ln w="9525">
              <a:solidFill>
                <a:schemeClr val="tx1"/>
              </a:solidFill>
            </a:ln>
            <a:effectLst/>
          </c:spPr>
        </c:marker>
        <c:dLbl>
          <c:idx val="0"/>
          <c:layout>
            <c:manualLayout>
              <c:x val="-0.15161260856562614"/>
              <c:y val="-7.5755380577427825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accent2"/>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lumMod val="50000"/>
            </a:schemeClr>
          </a:solidFill>
          <a:ln>
            <a:noFill/>
          </a:ln>
          <a:effectLst/>
        </c:spPr>
        <c:dLbl>
          <c:idx val="0"/>
          <c:layout>
            <c:manualLayout>
              <c:x val="3.0087816618521439E-2"/>
              <c:y val="-1.7482795139520297E-2"/>
            </c:manualLayout>
          </c:layout>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2">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660153150896376"/>
                  <c:h val="0.1337988265055905"/>
                </c:manualLayout>
              </c15:layout>
            </c:ext>
          </c:extLst>
        </c:dLbl>
      </c:pivotFmt>
      <c:pivotFmt>
        <c:idx val="8"/>
        <c:spPr>
          <a:solidFill>
            <a:schemeClr val="accent4">
              <a:lumMod val="75000"/>
            </a:schemeClr>
          </a:solidFill>
          <a:ln>
            <a:noFill/>
          </a:ln>
          <a:effectLst/>
        </c:spPr>
        <c:dLbl>
          <c:idx val="0"/>
          <c:layout>
            <c:manualLayout>
              <c:x val="2.2397525224118735E-2"/>
              <c:y val="-9.1604892970676755E-2"/>
            </c:manualLayout>
          </c:layout>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2">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697746760178604"/>
                  <c:h val="0.11188736429486253"/>
                </c:manualLayout>
              </c15:layout>
            </c:ext>
          </c:extLst>
        </c:dLbl>
      </c:pivotFmt>
      <c:pivotFmt>
        <c:idx val="9"/>
        <c:spPr>
          <a:solidFill>
            <a:schemeClr val="accent4">
              <a:lumMod val="60000"/>
              <a:lumOff val="40000"/>
            </a:schemeClr>
          </a:solidFill>
          <a:ln>
            <a:noFill/>
          </a:ln>
          <a:effectLst/>
        </c:spPr>
        <c:dLbl>
          <c:idx val="0"/>
          <c:layout>
            <c:manualLayout>
              <c:x val="4.5904505818254442E-2"/>
              <c:y val="-9.9363079615048117E-3"/>
            </c:manualLayout>
          </c:layout>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267685241890233"/>
                  <c:h val="0.11188736429486253"/>
                </c:manualLayout>
              </c15:layout>
            </c:ext>
          </c:extLst>
        </c:dLbl>
      </c:pivotFmt>
      <c:pivotFmt>
        <c:idx val="10"/>
        <c:spPr>
          <a:solidFill>
            <a:schemeClr val="accent1"/>
          </a:solidFill>
          <a:ln w="31750" cap="rnd">
            <a:solidFill>
              <a:schemeClr val="accent1"/>
            </a:solidFill>
            <a:round/>
          </a:ln>
          <a:effectLst/>
        </c:spPr>
        <c:marker>
          <c:symbol val="square"/>
          <c:size val="6"/>
          <c:spPr>
            <a:solidFill>
              <a:schemeClr val="tx1"/>
            </a:solidFill>
            <a:ln w="9525">
              <a:solidFill>
                <a:schemeClr val="tx1"/>
              </a:solidFill>
            </a:ln>
            <a:effectLst/>
          </c:spPr>
        </c:marker>
        <c:dLbl>
          <c:idx val="0"/>
          <c:layout>
            <c:manualLayout>
              <c:x val="-0.13886955165449827"/>
              <c:y val="-0.11131084900168298"/>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accent2"/>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48172218694958E-3"/>
          <c:y val="9.4252875269307188E-2"/>
          <c:w val="0.98515977262164389"/>
          <c:h val="0.67020052493438309"/>
        </c:manualLayout>
      </c:layout>
      <c:barChart>
        <c:barDir val="col"/>
        <c:grouping val="clustered"/>
        <c:varyColors val="0"/>
        <c:dLbls>
          <c:showLegendKey val="0"/>
          <c:showVal val="0"/>
          <c:showCatName val="0"/>
          <c:showSerName val="0"/>
          <c:showPercent val="0"/>
          <c:showBubbleSize val="0"/>
        </c:dLbls>
        <c:gapWidth val="109"/>
        <c:overlap val="-4"/>
        <c:axId val="1929552543"/>
        <c:axId val="1929553983"/>
      </c:barChart>
      <c:lineChart>
        <c:grouping val="standard"/>
        <c:varyColors val="0"/>
        <c:dLbls>
          <c:showLegendKey val="0"/>
          <c:showVal val="0"/>
          <c:showCatName val="0"/>
          <c:showSerName val="0"/>
          <c:showPercent val="0"/>
          <c:showBubbleSize val="0"/>
        </c:dLbls>
        <c:marker val="1"/>
        <c:smooth val="0"/>
        <c:axId val="1759022655"/>
        <c:axId val="1759021215"/>
      </c:lineChart>
      <c:catAx>
        <c:axId val="19295525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Offices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9553983"/>
        <c:crosses val="autoZero"/>
        <c:auto val="1"/>
        <c:lblAlgn val="ctr"/>
        <c:lblOffset val="100"/>
        <c:noMultiLvlLbl val="0"/>
      </c:catAx>
      <c:valAx>
        <c:axId val="1929553983"/>
        <c:scaling>
          <c:orientation val="minMax"/>
        </c:scaling>
        <c:delete val="0"/>
        <c:axPos val="l"/>
        <c:numFmt formatCode="&quot;$&quot;0,&quot;k&quot;"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9552543"/>
        <c:crosses val="autoZero"/>
        <c:crossBetween val="between"/>
      </c:valAx>
      <c:valAx>
        <c:axId val="1759021215"/>
        <c:scaling>
          <c:orientation val="minMax"/>
        </c:scaling>
        <c:delete val="0"/>
        <c:axPos val="r"/>
        <c:numFmt formatCode="&quot;$&quot;#,##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9022655"/>
        <c:crosses val="max"/>
        <c:crossBetween val="between"/>
      </c:valAx>
      <c:catAx>
        <c:axId val="1759022655"/>
        <c:scaling>
          <c:orientation val="minMax"/>
        </c:scaling>
        <c:delete val="0"/>
        <c:axPos val="t"/>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9021215"/>
        <c:crosses val="max"/>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[capstone_dashboard_final.xlsx]sales_team_analysis!PivotTable18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lumMod val="50000"/>
            </a:schemeClr>
          </a:solidFill>
          <a:ln>
            <a:noFill/>
          </a:ln>
          <a:effectLst/>
        </c:spPr>
      </c:pivotFmt>
      <c:pivotFmt>
        <c:idx val="11"/>
        <c:spPr>
          <a:solidFill>
            <a:schemeClr val="accent4">
              <a:lumMod val="75000"/>
            </a:schemeClr>
          </a:solidFill>
          <a:ln>
            <a:noFill/>
          </a:ln>
          <a:effectLst/>
        </c:spPr>
      </c:pivotFmt>
      <c:pivotFmt>
        <c:idx val="12"/>
        <c:spPr>
          <a:solidFill>
            <a:schemeClr val="accent4">
              <a:lumMod val="60000"/>
              <a:lumOff val="40000"/>
            </a:schemeClr>
          </a:solidFill>
          <a:ln>
            <a:noFill/>
          </a:ln>
          <a:effectLst/>
        </c:spPr>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296836647581319"/>
          <c:y val="5.6258898821319007E-2"/>
          <c:w val="0.72294693721878867"/>
          <c:h val="0.78502995484235805"/>
        </c:manualLayout>
      </c:layout>
      <c:barChart>
        <c:barDir val="bar"/>
        <c:grouping val="clustered"/>
        <c:varyColors val="0"/>
        <c:ser>
          <c:idx val="0"/>
          <c:order val="0"/>
          <c:tx>
            <c:strRef>
              <c:f>sales_team_analysis!$B$2</c:f>
              <c:strCache>
                <c:ptCount val="1"/>
                <c:pt idx="0">
                  <c:v>Manager</c:v>
                </c:pt>
              </c:strCache>
            </c:strRef>
          </c:tx>
          <c:spPr>
            <a:solidFill>
              <a:schemeClr val="bg2">
                <a:lumMod val="1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sales_team_analysis!$A$3:$A$6</c:f>
              <c:strCache>
                <c:ptCount val="3"/>
                <c:pt idx="0">
                  <c:v>Central</c:v>
                </c:pt>
                <c:pt idx="1">
                  <c:v>East</c:v>
                </c:pt>
                <c:pt idx="2">
                  <c:v>West</c:v>
                </c:pt>
              </c:strCache>
            </c:strRef>
          </c:cat>
          <c:val>
            <c:numRef>
              <c:f>sales_team_analysis!$B$3:$B$6</c:f>
              <c:numCache>
                <c:formatCode>General</c:formatCode>
                <c:ptCount val="3"/>
                <c:pt idx="0">
                  <c:v>2</c:v>
                </c:pt>
                <c:pt idx="1">
                  <c:v>2</c:v>
                </c:pt>
                <c:pt idx="2">
                  <c:v>2</c:v>
                </c:pt>
              </c:numCache>
            </c:numRef>
          </c:val>
          <c:extLst>
            <c:ext xmlns:c16="http://schemas.microsoft.com/office/drawing/2014/chart" uri="{C3380CC4-5D6E-409C-BE32-E72D297353CC}">
              <c16:uniqueId val="{00000005-FEC4-483F-B322-24C3790B246F}"/>
            </c:ext>
          </c:extLst>
        </c:ser>
        <c:ser>
          <c:idx val="1"/>
          <c:order val="1"/>
          <c:tx>
            <c:strRef>
              <c:f>sales_team_analysis!$C$2</c:f>
              <c:strCache>
                <c:ptCount val="1"/>
                <c:pt idx="0">
                  <c:v>Sales_agent</c:v>
                </c:pt>
              </c:strCache>
            </c:strRef>
          </c:tx>
          <c:spPr>
            <a:solidFill>
              <a:schemeClr val="tx2">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sales_team_analysis!$A$3:$A$6</c:f>
              <c:strCache>
                <c:ptCount val="3"/>
                <c:pt idx="0">
                  <c:v>Central</c:v>
                </c:pt>
                <c:pt idx="1">
                  <c:v>East</c:v>
                </c:pt>
                <c:pt idx="2">
                  <c:v>West</c:v>
                </c:pt>
              </c:strCache>
            </c:strRef>
          </c:cat>
          <c:val>
            <c:numRef>
              <c:f>sales_team_analysis!$C$3:$C$6</c:f>
              <c:numCache>
                <c:formatCode>General</c:formatCode>
                <c:ptCount val="3"/>
                <c:pt idx="0">
                  <c:v>10</c:v>
                </c:pt>
                <c:pt idx="1">
                  <c:v>10</c:v>
                </c:pt>
                <c:pt idx="2">
                  <c:v>10</c:v>
                </c:pt>
              </c:numCache>
            </c:numRef>
          </c:val>
          <c:extLst>
            <c:ext xmlns:c16="http://schemas.microsoft.com/office/drawing/2014/chart" uri="{C3380CC4-5D6E-409C-BE32-E72D297353CC}">
              <c16:uniqueId val="{00000006-FEC4-483F-B322-24C3790B246F}"/>
            </c:ext>
          </c:extLst>
        </c:ser>
        <c:dLbls>
          <c:dLblPos val="outEnd"/>
          <c:showLegendKey val="0"/>
          <c:showVal val="1"/>
          <c:showCatName val="0"/>
          <c:showSerName val="0"/>
          <c:showPercent val="0"/>
          <c:showBubbleSize val="0"/>
        </c:dLbls>
        <c:gapWidth val="182"/>
        <c:axId val="1217096239"/>
        <c:axId val="1217099599"/>
      </c:barChart>
      <c:catAx>
        <c:axId val="121709623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Office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7099599"/>
        <c:crosses val="autoZero"/>
        <c:auto val="1"/>
        <c:lblAlgn val="ctr"/>
        <c:lblOffset val="100"/>
        <c:noMultiLvlLbl val="0"/>
      </c:catAx>
      <c:valAx>
        <c:axId val="1217099599"/>
        <c:scaling>
          <c:orientation val="minMax"/>
        </c:scaling>
        <c:delete val="1"/>
        <c:axPos val="b"/>
        <c:numFmt formatCode="General" sourceLinked="1"/>
        <c:majorTickMark val="none"/>
        <c:minorTickMark val="none"/>
        <c:tickLblPos val="nextTo"/>
        <c:crossAx val="1217096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[capstone_dashboard_final.xlsx]sales_team_analysis!PivotTable20</c:name>
    <c:fmtId val="4"/>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tx2">
              <a:lumMod val="50000"/>
              <a:lumOff val="50000"/>
            </a:schemeClr>
          </a:solidFill>
          <a:ln>
            <a:noFill/>
          </a:ln>
          <a:effectLst/>
        </c:spP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400" b="0" i="0" u="none" strike="noStrike" kern="1200" baseline="0">
                  <a:solidFill>
                    <a:schemeClr val="tx2">
                      <a:lumMod val="50000"/>
                      <a:lumOff val="5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31750" cap="rnd">
            <a:solidFill>
              <a:schemeClr val="accent1"/>
            </a:solidFill>
            <a:round/>
          </a:ln>
          <a:effectLst/>
        </c:spPr>
        <c:marker>
          <c:spPr>
            <a:solidFill>
              <a:schemeClr val="tx1"/>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accent2"/>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w="31750" cap="rnd">
            <a:solidFill>
              <a:schemeClr val="accent1"/>
            </a:solidFill>
            <a:round/>
          </a:ln>
          <a:effectLst/>
        </c:spPr>
        <c:marker>
          <c:spPr>
            <a:solidFill>
              <a:schemeClr val="tx1"/>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accent2"/>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4">
              <a:lumMod val="50000"/>
            </a:schemeClr>
          </a:solidFill>
          <a:ln>
            <a:noFill/>
          </a:ln>
          <a:effectLst/>
        </c:spP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2">
                      <a:lumMod val="50000"/>
                      <a:lumOff val="5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4">
              <a:lumMod val="75000"/>
            </a:schemeClr>
          </a:solidFill>
          <a:ln>
            <a:noFill/>
          </a:ln>
          <a:effectLst/>
        </c:spP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2">
                      <a:lumMod val="50000"/>
                      <a:lumOff val="5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4">
              <a:lumMod val="60000"/>
              <a:lumOff val="40000"/>
            </a:schemeClr>
          </a:solidFill>
          <a:ln>
            <a:noFill/>
          </a:ln>
          <a:effectLst/>
        </c:spP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50000"/>
                      <a:lumOff val="5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w="31750" cap="rnd">
            <a:solidFill>
              <a:schemeClr val="accent1"/>
            </a:solidFill>
            <a:round/>
          </a:ln>
          <a:effectLst/>
        </c:spPr>
        <c:marker>
          <c:spPr>
            <a:solidFill>
              <a:schemeClr val="tx1"/>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accent2"/>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tx2">
              <a:lumMod val="50000"/>
              <a:lumOff val="50000"/>
            </a:schemeClr>
          </a:solidFill>
          <a:ln>
            <a:noFill/>
          </a:ln>
          <a:effectLst/>
        </c:spP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400" b="0" i="0" u="none" strike="noStrike" kern="1200" baseline="0">
                  <a:solidFill>
                    <a:schemeClr val="tx2">
                      <a:lumMod val="50000"/>
                      <a:lumOff val="5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4">
              <a:lumMod val="50000"/>
            </a:schemeClr>
          </a:solidFill>
          <a:ln>
            <a:noFill/>
          </a:ln>
          <a:effectLst/>
        </c:spP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2">
                      <a:lumMod val="50000"/>
                      <a:lumOff val="5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4">
              <a:lumMod val="75000"/>
            </a:schemeClr>
          </a:solidFill>
          <a:ln>
            <a:noFill/>
          </a:ln>
          <a:effectLst/>
        </c:spP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2">
                      <a:lumMod val="50000"/>
                      <a:lumOff val="5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
        <c:spPr>
          <a:solidFill>
            <a:schemeClr val="accent4">
              <a:lumMod val="60000"/>
              <a:lumOff val="40000"/>
            </a:schemeClr>
          </a:solidFill>
          <a:ln>
            <a:noFill/>
          </a:ln>
          <a:effectLst/>
        </c:spP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50000"/>
                      <a:lumOff val="5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
        <c:spPr>
          <a:solidFill>
            <a:schemeClr val="accent1"/>
          </a:solidFill>
          <a:ln w="31750" cap="rnd">
            <a:solidFill>
              <a:schemeClr val="accent1"/>
            </a:solidFill>
            <a:round/>
          </a:ln>
          <a:effectLst/>
        </c:spPr>
        <c:marker>
          <c:spPr>
            <a:solidFill>
              <a:schemeClr val="tx1"/>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accent2"/>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
        <c:spPr>
          <a:solidFill>
            <a:schemeClr val="accent1"/>
          </a:solidFill>
          <a:ln w="31750" cap="rnd">
            <a:solidFill>
              <a:schemeClr val="accent2"/>
            </a:solidFill>
            <a:round/>
          </a:ln>
          <a:effectLst/>
        </c:spPr>
        <c:marker>
          <c:spPr>
            <a:solidFill>
              <a:schemeClr val="tx1"/>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accent2"/>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
        <c:spPr>
          <a:solidFill>
            <a:schemeClr val="accent1"/>
          </a:solidFill>
          <a:ln w="31750" cap="rnd">
            <a:solidFill>
              <a:schemeClr val="accent2"/>
            </a:solidFill>
            <a:round/>
          </a:ln>
          <a:effectLst/>
        </c:spPr>
        <c:marker>
          <c:spPr>
            <a:solidFill>
              <a:schemeClr val="tx1"/>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accent2"/>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ln w="31750" cap="rnd">
            <a:solidFill>
              <a:schemeClr val="accent1"/>
            </a:solidFill>
            <a:round/>
          </a:ln>
          <a:effectLst/>
        </c:spPr>
        <c:marker>
          <c:symbol val="square"/>
          <c:size val="6"/>
          <c:spPr>
            <a:solidFill>
              <a:schemeClr val="tx1"/>
            </a:solidFill>
            <a:ln w="9525">
              <a:noFill/>
            </a:ln>
            <a:effectLst/>
          </c:spPr>
        </c:marker>
        <c:dLbl>
          <c:idx val="0"/>
          <c:numFmt formatCode="&quot;$&quot;#,##0;[Red]\-&quot;$&quot;#,##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accent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lumMod val="60000"/>
              <a:lumOff val="40000"/>
            </a:schemeClr>
          </a:solidFill>
          <a:ln>
            <a:noFill/>
          </a:ln>
          <a:effectLst/>
        </c:spPr>
        <c:dLbl>
          <c:idx val="0"/>
          <c:layout>
            <c:manualLayout>
              <c:x val="3.4273784387130759E-3"/>
              <c:y val="-0.1075409188256588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lumMod val="40000"/>
              <a:lumOff val="60000"/>
            </a:schemeClr>
          </a:solidFill>
          <a:ln>
            <a:noFill/>
          </a:ln>
          <a:effectLst/>
        </c:spPr>
        <c:dLbl>
          <c:idx val="0"/>
          <c:layout>
            <c:manualLayout>
              <c:x val="3.4273784387129505E-3"/>
              <c:y val="-9.4098303972451461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dLbl>
          <c:idx val="0"/>
          <c:layout>
            <c:manualLayout>
              <c:x val="-1.5708636376593707E-17"/>
              <c:y val="-4.928958779509363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48172218694958E-3"/>
          <c:y val="9.4252875269307188E-2"/>
          <c:w val="0.98515977262164389"/>
          <c:h val="0.67020052493438309"/>
        </c:manualLayout>
      </c:layout>
      <c:barChart>
        <c:barDir val="col"/>
        <c:grouping val="clustered"/>
        <c:varyColors val="0"/>
        <c:ser>
          <c:idx val="0"/>
          <c:order val="0"/>
          <c:tx>
            <c:strRef>
              <c:f>sales_team_analysis!$B$12</c:f>
              <c:strCache>
                <c:ptCount val="1"/>
                <c:pt idx="0">
                  <c:v>Revenue</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17-B282-4FD8-89D1-633426210DD7}"/>
              </c:ext>
            </c:extLst>
          </c:dPt>
          <c:dPt>
            <c:idx val="1"/>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15-B282-4FD8-89D1-633426210DD7}"/>
              </c:ext>
            </c:extLst>
          </c:dPt>
          <c:dPt>
            <c:idx val="2"/>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16-B282-4FD8-89D1-633426210DD7}"/>
              </c:ext>
            </c:extLst>
          </c:dPt>
          <c:dLbls>
            <c:dLbl>
              <c:idx val="0"/>
              <c:layout>
                <c:manualLayout>
                  <c:x val="-1.5708636376593707E-17"/>
                  <c:y val="-4.928958779509363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B282-4FD8-89D1-633426210DD7}"/>
                </c:ext>
              </c:extLst>
            </c:dLbl>
            <c:dLbl>
              <c:idx val="1"/>
              <c:layout>
                <c:manualLayout>
                  <c:x val="3.4273784387130759E-3"/>
                  <c:y val="-0.107540918825658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B282-4FD8-89D1-633426210DD7}"/>
                </c:ext>
              </c:extLst>
            </c:dLbl>
            <c:dLbl>
              <c:idx val="2"/>
              <c:layout>
                <c:manualLayout>
                  <c:x val="3.4273784387129505E-3"/>
                  <c:y val="-9.409830397245146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B282-4FD8-89D1-633426210DD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sales_team_analysis!$A$13:$A$16</c:f>
              <c:strCache>
                <c:ptCount val="3"/>
                <c:pt idx="0">
                  <c:v>West</c:v>
                </c:pt>
                <c:pt idx="1">
                  <c:v>Central</c:v>
                </c:pt>
                <c:pt idx="2">
                  <c:v>East</c:v>
                </c:pt>
              </c:strCache>
            </c:strRef>
          </c:cat>
          <c:val>
            <c:numRef>
              <c:f>sales_team_analysis!$B$13:$B$16</c:f>
              <c:numCache>
                <c:formatCode>"$"#,##0</c:formatCode>
                <c:ptCount val="3"/>
                <c:pt idx="0">
                  <c:v>3568647</c:v>
                </c:pt>
                <c:pt idx="1">
                  <c:v>3346293</c:v>
                </c:pt>
                <c:pt idx="2">
                  <c:v>3090594</c:v>
                </c:pt>
              </c:numCache>
            </c:numRef>
          </c:val>
          <c:extLst>
            <c:ext xmlns:c16="http://schemas.microsoft.com/office/drawing/2014/chart" uri="{C3380CC4-5D6E-409C-BE32-E72D297353CC}">
              <c16:uniqueId val="{0000000A-B282-4FD8-89D1-633426210DD7}"/>
            </c:ext>
          </c:extLst>
        </c:ser>
        <c:dLbls>
          <c:showLegendKey val="0"/>
          <c:showVal val="1"/>
          <c:showCatName val="0"/>
          <c:showSerName val="0"/>
          <c:showPercent val="0"/>
          <c:showBubbleSize val="0"/>
        </c:dLbls>
        <c:gapWidth val="104"/>
        <c:axId val="1929552543"/>
        <c:axId val="1929553983"/>
      </c:barChart>
      <c:lineChart>
        <c:grouping val="stacked"/>
        <c:varyColors val="0"/>
        <c:ser>
          <c:idx val="1"/>
          <c:order val="1"/>
          <c:tx>
            <c:strRef>
              <c:f>sales_team_analysis!$C$12</c:f>
              <c:strCache>
                <c:ptCount val="1"/>
                <c:pt idx="0">
                  <c:v>Sum of profit</c:v>
                </c:pt>
              </c:strCache>
            </c:strRef>
          </c:tx>
          <c:spPr>
            <a:ln w="31750" cap="rnd">
              <a:solidFill>
                <a:schemeClr val="accent2"/>
              </a:solidFill>
              <a:round/>
            </a:ln>
            <a:effectLst/>
          </c:spPr>
          <c:marker>
            <c:symbol val="square"/>
            <c:size val="6"/>
            <c:spPr>
              <a:solidFill>
                <a:schemeClr val="tx1"/>
              </a:solidFill>
              <a:ln w="9525">
                <a:noFill/>
              </a:ln>
              <a:effectLst/>
            </c:spPr>
          </c:marker>
          <c:dLbls>
            <c:numFmt formatCode="&quot;$&quot;#,##0;[Red]\-&quot;$&quot;#,##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accent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sales_team_analysis!$A$13:$A$16</c:f>
              <c:strCache>
                <c:ptCount val="3"/>
                <c:pt idx="0">
                  <c:v>West</c:v>
                </c:pt>
                <c:pt idx="1">
                  <c:v>Central</c:v>
                </c:pt>
                <c:pt idx="2">
                  <c:v>East</c:v>
                </c:pt>
              </c:strCache>
            </c:strRef>
          </c:cat>
          <c:val>
            <c:numRef>
              <c:f>sales_team_analysis!$C$13:$C$16</c:f>
              <c:numCache>
                <c:formatCode>"$"#,##0</c:formatCode>
                <c:ptCount val="3"/>
                <c:pt idx="0">
                  <c:v>-15275</c:v>
                </c:pt>
                <c:pt idx="1">
                  <c:v>-5901</c:v>
                </c:pt>
                <c:pt idx="2">
                  <c:v>3228</c:v>
                </c:pt>
              </c:numCache>
            </c:numRef>
          </c:val>
          <c:smooth val="0"/>
          <c:extLst>
            <c:ext xmlns:c16="http://schemas.microsoft.com/office/drawing/2014/chart" uri="{C3380CC4-5D6E-409C-BE32-E72D297353CC}">
              <c16:uniqueId val="{0000000B-B282-4FD8-89D1-633426210DD7}"/>
            </c:ext>
          </c:extLst>
        </c:ser>
        <c:dLbls>
          <c:showLegendKey val="0"/>
          <c:showVal val="1"/>
          <c:showCatName val="0"/>
          <c:showSerName val="0"/>
          <c:showPercent val="0"/>
          <c:showBubbleSize val="0"/>
        </c:dLbls>
        <c:marker val="1"/>
        <c:smooth val="0"/>
        <c:axId val="487927584"/>
        <c:axId val="487941504"/>
      </c:lineChart>
      <c:catAx>
        <c:axId val="19295525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Offices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9553983"/>
        <c:crosses val="autoZero"/>
        <c:auto val="1"/>
        <c:lblAlgn val="ctr"/>
        <c:lblOffset val="100"/>
        <c:noMultiLvlLbl val="0"/>
      </c:catAx>
      <c:valAx>
        <c:axId val="1929553983"/>
        <c:scaling>
          <c:orientation val="minMax"/>
        </c:scaling>
        <c:delete val="0"/>
        <c:axPos val="l"/>
        <c:numFmt formatCode="&quot;$&quot;0,&quot;k&quot;"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9552543"/>
        <c:crosses val="autoZero"/>
        <c:crossBetween val="between"/>
      </c:valAx>
      <c:valAx>
        <c:axId val="487941504"/>
        <c:scaling>
          <c:orientation val="minMax"/>
        </c:scaling>
        <c:delete val="0"/>
        <c:axPos val="r"/>
        <c:numFmt formatCode="&quot;$&quot;#,##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927584"/>
        <c:crosses val="max"/>
        <c:crossBetween val="between"/>
      </c:valAx>
      <c:catAx>
        <c:axId val="487927584"/>
        <c:scaling>
          <c:orientation val="minMax"/>
        </c:scaling>
        <c:delete val="1"/>
        <c:axPos val="b"/>
        <c:numFmt formatCode="General" sourceLinked="1"/>
        <c:majorTickMark val="out"/>
        <c:minorTickMark val="none"/>
        <c:tickLblPos val="nextTo"/>
        <c:crossAx val="48794150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[capstone_dashboard_final.xlsx]sales_team_analysis!PivotTable21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37500915420623"/>
          <c:y val="8.1021287248104965E-2"/>
          <c:w val="0.88685863320009239"/>
          <c:h val="0.69896223343643171"/>
        </c:manualLayout>
      </c:layout>
      <c:barChart>
        <c:barDir val="col"/>
        <c:grouping val="clustered"/>
        <c:varyColors val="0"/>
        <c:ser>
          <c:idx val="0"/>
          <c:order val="0"/>
          <c:tx>
            <c:strRef>
              <c:f>sales_team_analysis!$B$21:$B$22</c:f>
              <c:strCache>
                <c:ptCount val="1"/>
                <c:pt idx="0">
                  <c:v>Prospecting</c:v>
                </c:pt>
              </c:strCache>
            </c:strRef>
          </c:tx>
          <c:spPr>
            <a:solidFill>
              <a:schemeClr val="accent1"/>
            </a:solidFill>
            <a:ln>
              <a:noFill/>
            </a:ln>
            <a:effectLst/>
          </c:spPr>
          <c:invertIfNegative val="0"/>
          <c:cat>
            <c:strRef>
              <c:f>sales_team_analysis!$A$23:$A$29</c:f>
              <c:strCache>
                <c:ptCount val="6"/>
                <c:pt idx="0">
                  <c:v>Melvin Marxen</c:v>
                </c:pt>
                <c:pt idx="1">
                  <c:v>Summer Sewald</c:v>
                </c:pt>
                <c:pt idx="2">
                  <c:v>Dustin Brinkmann</c:v>
                </c:pt>
                <c:pt idx="3">
                  <c:v>Rocco Neubert</c:v>
                </c:pt>
                <c:pt idx="4">
                  <c:v>Celia Rouche</c:v>
                </c:pt>
                <c:pt idx="5">
                  <c:v>Cara Losch</c:v>
                </c:pt>
              </c:strCache>
            </c:strRef>
          </c:cat>
          <c:val>
            <c:numRef>
              <c:f>sales_team_analysis!$B$23:$B$29</c:f>
              <c:numCache>
                <c:formatCode>General</c:formatCode>
                <c:ptCount val="6"/>
                <c:pt idx="0">
                  <c:v>296</c:v>
                </c:pt>
                <c:pt idx="2">
                  <c:v>204</c:v>
                </c:pt>
              </c:numCache>
            </c:numRef>
          </c:val>
          <c:extLst>
            <c:ext xmlns:c16="http://schemas.microsoft.com/office/drawing/2014/chart" uri="{C3380CC4-5D6E-409C-BE32-E72D297353CC}">
              <c16:uniqueId val="{00000004-832D-4EED-AC88-5359F7861005}"/>
            </c:ext>
          </c:extLst>
        </c:ser>
        <c:ser>
          <c:idx val="1"/>
          <c:order val="1"/>
          <c:tx>
            <c:strRef>
              <c:f>sales_team_analysis!$C$21:$C$22</c:f>
              <c:strCache>
                <c:ptCount val="1"/>
                <c:pt idx="0">
                  <c:v>Engaging</c:v>
                </c:pt>
              </c:strCache>
            </c:strRef>
          </c:tx>
          <c:spPr>
            <a:solidFill>
              <a:schemeClr val="accent2"/>
            </a:solidFill>
            <a:ln>
              <a:noFill/>
            </a:ln>
            <a:effectLst/>
          </c:spPr>
          <c:invertIfNegative val="0"/>
          <c:cat>
            <c:strRef>
              <c:f>sales_team_analysis!$A$23:$A$29</c:f>
              <c:strCache>
                <c:ptCount val="6"/>
                <c:pt idx="0">
                  <c:v>Melvin Marxen</c:v>
                </c:pt>
                <c:pt idx="1">
                  <c:v>Summer Sewald</c:v>
                </c:pt>
                <c:pt idx="2">
                  <c:v>Dustin Brinkmann</c:v>
                </c:pt>
                <c:pt idx="3">
                  <c:v>Rocco Neubert</c:v>
                </c:pt>
                <c:pt idx="4">
                  <c:v>Celia Rouche</c:v>
                </c:pt>
                <c:pt idx="5">
                  <c:v>Cara Losch</c:v>
                </c:pt>
              </c:strCache>
            </c:strRef>
          </c:cat>
          <c:val>
            <c:numRef>
              <c:f>sales_team_analysis!$C$23:$C$29</c:f>
              <c:numCache>
                <c:formatCode>General</c:formatCode>
                <c:ptCount val="6"/>
                <c:pt idx="0">
                  <c:v>215</c:v>
                </c:pt>
                <c:pt idx="1">
                  <c:v>414</c:v>
                </c:pt>
                <c:pt idx="2">
                  <c:v>193</c:v>
                </c:pt>
                <c:pt idx="3">
                  <c:v>214</c:v>
                </c:pt>
                <c:pt idx="4">
                  <c:v>334</c:v>
                </c:pt>
                <c:pt idx="5">
                  <c:v>219</c:v>
                </c:pt>
              </c:numCache>
            </c:numRef>
          </c:val>
          <c:extLst>
            <c:ext xmlns:c16="http://schemas.microsoft.com/office/drawing/2014/chart" uri="{C3380CC4-5D6E-409C-BE32-E72D297353CC}">
              <c16:uniqueId val="{0000000B-832D-4EED-AC88-5359F7861005}"/>
            </c:ext>
          </c:extLst>
        </c:ser>
        <c:ser>
          <c:idx val="2"/>
          <c:order val="2"/>
          <c:tx>
            <c:strRef>
              <c:f>sales_team_analysis!$D$21:$D$22</c:f>
              <c:strCache>
                <c:ptCount val="1"/>
                <c:pt idx="0">
                  <c:v>Lost</c:v>
                </c:pt>
              </c:strCache>
            </c:strRef>
          </c:tx>
          <c:spPr>
            <a:solidFill>
              <a:schemeClr val="accent3"/>
            </a:solidFill>
            <a:ln>
              <a:noFill/>
            </a:ln>
            <a:effectLst/>
          </c:spPr>
          <c:invertIfNegative val="0"/>
          <c:cat>
            <c:strRef>
              <c:f>sales_team_analysis!$A$23:$A$29</c:f>
              <c:strCache>
                <c:ptCount val="6"/>
                <c:pt idx="0">
                  <c:v>Melvin Marxen</c:v>
                </c:pt>
                <c:pt idx="1">
                  <c:v>Summer Sewald</c:v>
                </c:pt>
                <c:pt idx="2">
                  <c:v>Dustin Brinkmann</c:v>
                </c:pt>
                <c:pt idx="3">
                  <c:v>Rocco Neubert</c:v>
                </c:pt>
                <c:pt idx="4">
                  <c:v>Celia Rouche</c:v>
                </c:pt>
                <c:pt idx="5">
                  <c:v>Cara Losch</c:v>
                </c:pt>
              </c:strCache>
            </c:strRef>
          </c:cat>
          <c:val>
            <c:numRef>
              <c:f>sales_team_analysis!$D$23:$D$29</c:f>
              <c:numCache>
                <c:formatCode>General</c:formatCode>
                <c:ptCount val="6"/>
                <c:pt idx="0">
                  <c:v>536</c:v>
                </c:pt>
                <c:pt idx="1">
                  <c:v>459</c:v>
                </c:pt>
                <c:pt idx="2">
                  <c:v>439</c:v>
                </c:pt>
                <c:pt idx="3">
                  <c:v>422</c:v>
                </c:pt>
                <c:pt idx="4">
                  <c:v>352</c:v>
                </c:pt>
                <c:pt idx="5">
                  <c:v>265</c:v>
                </c:pt>
              </c:numCache>
            </c:numRef>
          </c:val>
          <c:extLst>
            <c:ext xmlns:c16="http://schemas.microsoft.com/office/drawing/2014/chart" uri="{C3380CC4-5D6E-409C-BE32-E72D297353CC}">
              <c16:uniqueId val="{0000000C-832D-4EED-AC88-5359F7861005}"/>
            </c:ext>
          </c:extLst>
        </c:ser>
        <c:ser>
          <c:idx val="3"/>
          <c:order val="3"/>
          <c:tx>
            <c:strRef>
              <c:f>sales_team_analysis!$E$21:$E$22</c:f>
              <c:strCache>
                <c:ptCount val="1"/>
                <c:pt idx="0">
                  <c:v>Won</c:v>
                </c:pt>
              </c:strCache>
            </c:strRef>
          </c:tx>
          <c:spPr>
            <a:solidFill>
              <a:schemeClr val="accent4"/>
            </a:solidFill>
            <a:ln>
              <a:noFill/>
            </a:ln>
            <a:effectLst/>
          </c:spPr>
          <c:invertIfNegative val="0"/>
          <c:cat>
            <c:strRef>
              <c:f>sales_team_analysis!$A$23:$A$29</c:f>
              <c:strCache>
                <c:ptCount val="6"/>
                <c:pt idx="0">
                  <c:v>Melvin Marxen</c:v>
                </c:pt>
                <c:pt idx="1">
                  <c:v>Summer Sewald</c:v>
                </c:pt>
                <c:pt idx="2">
                  <c:v>Dustin Brinkmann</c:v>
                </c:pt>
                <c:pt idx="3">
                  <c:v>Rocco Neubert</c:v>
                </c:pt>
                <c:pt idx="4">
                  <c:v>Celia Rouche</c:v>
                </c:pt>
                <c:pt idx="5">
                  <c:v>Cara Losch</c:v>
                </c:pt>
              </c:strCache>
            </c:strRef>
          </c:cat>
          <c:val>
            <c:numRef>
              <c:f>sales_team_analysis!$E$23:$E$29</c:f>
              <c:numCache>
                <c:formatCode>General</c:formatCode>
                <c:ptCount val="6"/>
                <c:pt idx="0">
                  <c:v>882</c:v>
                </c:pt>
                <c:pt idx="1">
                  <c:v>828</c:v>
                </c:pt>
                <c:pt idx="2">
                  <c:v>747</c:v>
                </c:pt>
                <c:pt idx="3">
                  <c:v>691</c:v>
                </c:pt>
                <c:pt idx="4">
                  <c:v>610</c:v>
                </c:pt>
                <c:pt idx="5">
                  <c:v>480</c:v>
                </c:pt>
              </c:numCache>
            </c:numRef>
          </c:val>
          <c:extLst>
            <c:ext xmlns:c16="http://schemas.microsoft.com/office/drawing/2014/chart" uri="{C3380CC4-5D6E-409C-BE32-E72D297353CC}">
              <c16:uniqueId val="{0000000D-832D-4EED-AC88-5359F7861005}"/>
            </c:ext>
          </c:extLst>
        </c:ser>
        <c:dLbls>
          <c:showLegendKey val="0"/>
          <c:showVal val="0"/>
          <c:showCatName val="0"/>
          <c:showSerName val="0"/>
          <c:showPercent val="0"/>
          <c:showBubbleSize val="0"/>
        </c:dLbls>
        <c:gapWidth val="94"/>
        <c:overlap val="-10"/>
        <c:axId val="1217089999"/>
        <c:axId val="1217114959"/>
      </c:barChart>
      <c:catAx>
        <c:axId val="1217089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217114959"/>
        <c:crosses val="autoZero"/>
        <c:auto val="1"/>
        <c:lblAlgn val="ctr"/>
        <c:lblOffset val="100"/>
        <c:noMultiLvlLbl val="0"/>
      </c:catAx>
      <c:valAx>
        <c:axId val="12171149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Deal</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217089999"/>
        <c:crosses val="autoZero"/>
        <c:crossBetween val="between"/>
        <c:majorUnit val="2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[capstone_dashboard_final.xlsx]sales_team_analysis!PivotTable24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505064357728968"/>
          <c:y val="8.4245238721896543E-2"/>
          <c:w val="0.70517369262098772"/>
          <c:h val="0.66838026500367831"/>
        </c:manualLayout>
      </c:layout>
      <c:barChart>
        <c:barDir val="bar"/>
        <c:grouping val="stacked"/>
        <c:varyColors val="0"/>
        <c:ser>
          <c:idx val="0"/>
          <c:order val="0"/>
          <c:tx>
            <c:strRef>
              <c:f>sales_team_analysis!$B$47:$B$48</c:f>
              <c:strCache>
                <c:ptCount val="1"/>
                <c:pt idx="0">
                  <c:v>Prospecting</c:v>
                </c:pt>
              </c:strCache>
            </c:strRef>
          </c:tx>
          <c:spPr>
            <a:solidFill>
              <a:schemeClr val="accent1"/>
            </a:solidFill>
            <a:ln>
              <a:noFill/>
            </a:ln>
            <a:effectLst/>
          </c:spPr>
          <c:invertIfNegative val="0"/>
          <c:cat>
            <c:strRef>
              <c:f>sales_team_analysis!$A$49:$A$54</c:f>
              <c:strCache>
                <c:ptCount val="5"/>
                <c:pt idx="0">
                  <c:v>Kami Bicknell</c:v>
                </c:pt>
                <c:pt idx="1">
                  <c:v>Kary Hendrixson</c:v>
                </c:pt>
                <c:pt idx="2">
                  <c:v>Anna Snelling</c:v>
                </c:pt>
                <c:pt idx="3">
                  <c:v>Vicki Laflamme</c:v>
                </c:pt>
                <c:pt idx="4">
                  <c:v>Darcel Schlecht</c:v>
                </c:pt>
              </c:strCache>
            </c:strRef>
          </c:cat>
          <c:val>
            <c:numRef>
              <c:f>sales_team_analysis!$B$49:$B$54</c:f>
              <c:numCache>
                <c:formatCode>General</c:formatCode>
                <c:ptCount val="5"/>
                <c:pt idx="2">
                  <c:v>55</c:v>
                </c:pt>
                <c:pt idx="4">
                  <c:v>111</c:v>
                </c:pt>
              </c:numCache>
            </c:numRef>
          </c:val>
          <c:extLst>
            <c:ext xmlns:c16="http://schemas.microsoft.com/office/drawing/2014/chart" uri="{C3380CC4-5D6E-409C-BE32-E72D297353CC}">
              <c16:uniqueId val="{00000004-0242-4785-9D6C-AF0851AF9041}"/>
            </c:ext>
          </c:extLst>
        </c:ser>
        <c:ser>
          <c:idx val="1"/>
          <c:order val="1"/>
          <c:tx>
            <c:strRef>
              <c:f>sales_team_analysis!$C$47:$C$48</c:f>
              <c:strCache>
                <c:ptCount val="1"/>
                <c:pt idx="0">
                  <c:v>Engaging</c:v>
                </c:pt>
              </c:strCache>
            </c:strRef>
          </c:tx>
          <c:spPr>
            <a:solidFill>
              <a:schemeClr val="accent2"/>
            </a:solidFill>
            <a:ln>
              <a:noFill/>
            </a:ln>
            <a:effectLst/>
          </c:spPr>
          <c:invertIfNegative val="0"/>
          <c:cat>
            <c:strRef>
              <c:f>sales_team_analysis!$A$49:$A$54</c:f>
              <c:strCache>
                <c:ptCount val="5"/>
                <c:pt idx="0">
                  <c:v>Kami Bicknell</c:v>
                </c:pt>
                <c:pt idx="1">
                  <c:v>Kary Hendrixson</c:v>
                </c:pt>
                <c:pt idx="2">
                  <c:v>Anna Snelling</c:v>
                </c:pt>
                <c:pt idx="3">
                  <c:v>Vicki Laflamme</c:v>
                </c:pt>
                <c:pt idx="4">
                  <c:v>Darcel Schlecht</c:v>
                </c:pt>
              </c:strCache>
            </c:strRef>
          </c:cat>
          <c:val>
            <c:numRef>
              <c:f>sales_team_analysis!$C$49:$C$54</c:f>
              <c:numCache>
                <c:formatCode>General</c:formatCode>
                <c:ptCount val="5"/>
                <c:pt idx="0">
                  <c:v>90</c:v>
                </c:pt>
                <c:pt idx="1">
                  <c:v>103</c:v>
                </c:pt>
                <c:pt idx="2">
                  <c:v>57</c:v>
                </c:pt>
                <c:pt idx="3">
                  <c:v>104</c:v>
                </c:pt>
                <c:pt idx="4">
                  <c:v>83</c:v>
                </c:pt>
              </c:numCache>
            </c:numRef>
          </c:val>
          <c:extLst>
            <c:ext xmlns:c16="http://schemas.microsoft.com/office/drawing/2014/chart" uri="{C3380CC4-5D6E-409C-BE32-E72D297353CC}">
              <c16:uniqueId val="{0000000B-0242-4785-9D6C-AF0851AF9041}"/>
            </c:ext>
          </c:extLst>
        </c:ser>
        <c:ser>
          <c:idx val="2"/>
          <c:order val="2"/>
          <c:tx>
            <c:strRef>
              <c:f>sales_team_analysis!$D$47:$D$48</c:f>
              <c:strCache>
                <c:ptCount val="1"/>
                <c:pt idx="0">
                  <c:v>Lost</c:v>
                </c:pt>
              </c:strCache>
            </c:strRef>
          </c:tx>
          <c:spPr>
            <a:solidFill>
              <a:schemeClr val="accent3"/>
            </a:solidFill>
            <a:ln>
              <a:noFill/>
            </a:ln>
            <a:effectLst/>
          </c:spPr>
          <c:invertIfNegative val="0"/>
          <c:cat>
            <c:strRef>
              <c:f>sales_team_analysis!$A$49:$A$54</c:f>
              <c:strCache>
                <c:ptCount val="5"/>
                <c:pt idx="0">
                  <c:v>Kami Bicknell</c:v>
                </c:pt>
                <c:pt idx="1">
                  <c:v>Kary Hendrixson</c:v>
                </c:pt>
                <c:pt idx="2">
                  <c:v>Anna Snelling</c:v>
                </c:pt>
                <c:pt idx="3">
                  <c:v>Vicki Laflamme</c:v>
                </c:pt>
                <c:pt idx="4">
                  <c:v>Darcel Schlecht</c:v>
                </c:pt>
              </c:strCache>
            </c:strRef>
          </c:cat>
          <c:val>
            <c:numRef>
              <c:f>sales_team_analysis!$D$49:$D$54</c:f>
              <c:numCache>
                <c:formatCode>General</c:formatCode>
                <c:ptCount val="5"/>
                <c:pt idx="0">
                  <c:v>98</c:v>
                </c:pt>
                <c:pt idx="1">
                  <c:v>126</c:v>
                </c:pt>
                <c:pt idx="2">
                  <c:v>128</c:v>
                </c:pt>
                <c:pt idx="3">
                  <c:v>126</c:v>
                </c:pt>
                <c:pt idx="4">
                  <c:v>204</c:v>
                </c:pt>
              </c:numCache>
            </c:numRef>
          </c:val>
          <c:extLst>
            <c:ext xmlns:c16="http://schemas.microsoft.com/office/drawing/2014/chart" uri="{C3380CC4-5D6E-409C-BE32-E72D297353CC}">
              <c16:uniqueId val="{0000000C-0242-4785-9D6C-AF0851AF9041}"/>
            </c:ext>
          </c:extLst>
        </c:ser>
        <c:ser>
          <c:idx val="3"/>
          <c:order val="3"/>
          <c:tx>
            <c:strRef>
              <c:f>sales_team_analysis!$E$47:$E$48</c:f>
              <c:strCache>
                <c:ptCount val="1"/>
                <c:pt idx="0">
                  <c:v>Won</c:v>
                </c:pt>
              </c:strCache>
            </c:strRef>
          </c:tx>
          <c:spPr>
            <a:solidFill>
              <a:schemeClr val="accent4"/>
            </a:solidFill>
            <a:ln>
              <a:noFill/>
            </a:ln>
            <a:effectLst/>
          </c:spPr>
          <c:invertIfNegative val="0"/>
          <c:cat>
            <c:strRef>
              <c:f>sales_team_analysis!$A$49:$A$54</c:f>
              <c:strCache>
                <c:ptCount val="5"/>
                <c:pt idx="0">
                  <c:v>Kami Bicknell</c:v>
                </c:pt>
                <c:pt idx="1">
                  <c:v>Kary Hendrixson</c:v>
                </c:pt>
                <c:pt idx="2">
                  <c:v>Anna Snelling</c:v>
                </c:pt>
                <c:pt idx="3">
                  <c:v>Vicki Laflamme</c:v>
                </c:pt>
                <c:pt idx="4">
                  <c:v>Darcel Schlecht</c:v>
                </c:pt>
              </c:strCache>
            </c:strRef>
          </c:cat>
          <c:val>
            <c:numRef>
              <c:f>sales_team_analysis!$E$49:$E$54</c:f>
              <c:numCache>
                <c:formatCode>General</c:formatCode>
                <c:ptCount val="5"/>
                <c:pt idx="0">
                  <c:v>174</c:v>
                </c:pt>
                <c:pt idx="1">
                  <c:v>209</c:v>
                </c:pt>
                <c:pt idx="2">
                  <c:v>208</c:v>
                </c:pt>
                <c:pt idx="3">
                  <c:v>221</c:v>
                </c:pt>
                <c:pt idx="4">
                  <c:v>349</c:v>
                </c:pt>
              </c:numCache>
            </c:numRef>
          </c:val>
          <c:extLst>
            <c:ext xmlns:c16="http://schemas.microsoft.com/office/drawing/2014/chart" uri="{C3380CC4-5D6E-409C-BE32-E72D297353CC}">
              <c16:uniqueId val="{0000000D-0242-4785-9D6C-AF0851AF9041}"/>
            </c:ext>
          </c:extLst>
        </c:ser>
        <c:dLbls>
          <c:showLegendKey val="0"/>
          <c:showVal val="0"/>
          <c:showCatName val="0"/>
          <c:showSerName val="0"/>
          <c:showPercent val="0"/>
          <c:showBubbleSize val="0"/>
        </c:dLbls>
        <c:gapWidth val="80"/>
        <c:overlap val="100"/>
        <c:axId val="1543271471"/>
        <c:axId val="1543277711"/>
      </c:barChart>
      <c:catAx>
        <c:axId val="154327147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Agent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543277711"/>
        <c:crosses val="autoZero"/>
        <c:auto val="1"/>
        <c:lblAlgn val="ctr"/>
        <c:lblOffset val="100"/>
        <c:noMultiLvlLbl val="0"/>
      </c:catAx>
      <c:valAx>
        <c:axId val="154327771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Deal</a:t>
                </a:r>
              </a:p>
              <a:p>
                <a:pPr>
                  <a:defRPr/>
                </a:pPr>
                <a:endParaRPr lang="en-US"/>
              </a:p>
            </c:rich>
          </c:tx>
          <c:layout>
            <c:manualLayout>
              <c:xMode val="edge"/>
              <c:yMode val="edge"/>
              <c:x val="0.49941896134374725"/>
              <c:y val="0.8836398538059830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327147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[capstone_dashboard_final.xlsx]sales_team_analysis!PivotTable23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31750" cap="rnd">
            <a:solidFill>
              <a:schemeClr val="accent1"/>
            </a:solidFill>
            <a:round/>
          </a:ln>
          <a:effectLst/>
        </c:spPr>
        <c:marker>
          <c:symbol val="square"/>
          <c:size val="6"/>
          <c:spPr>
            <a:solidFill>
              <a:schemeClr val="tx1"/>
            </a:solidFill>
            <a:ln w="31750">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accent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10000"/>
              <a:lumOff val="90000"/>
            </a:schemeClr>
          </a:solidFill>
          <a:ln>
            <a:noFill/>
          </a:ln>
          <a:effectLst/>
        </c:spPr>
      </c:pivotFmt>
      <c:pivotFmt>
        <c:idx val="7"/>
        <c:spPr>
          <a:solidFill>
            <a:schemeClr val="accent4">
              <a:lumMod val="50000"/>
            </a:schemeClr>
          </a:solidFill>
          <a:ln>
            <a:noFill/>
          </a:ln>
          <a:effectLst/>
        </c:spPr>
      </c:pivotFmt>
      <c:pivotFmt>
        <c:idx val="8"/>
        <c:spPr>
          <a:solidFill>
            <a:schemeClr val="accent4">
              <a:lumMod val="75000"/>
            </a:schemeClr>
          </a:solidFill>
          <a:ln>
            <a:noFill/>
          </a:ln>
          <a:effectLst/>
        </c:spPr>
      </c:pivotFmt>
      <c:pivotFmt>
        <c:idx val="9"/>
        <c:spPr>
          <a:solidFill>
            <a:schemeClr val="accent4">
              <a:lumMod val="60000"/>
              <a:lumOff val="40000"/>
            </a:schemeClr>
          </a:solidFill>
          <a:ln>
            <a:noFill/>
          </a:ln>
          <a:effectLst/>
        </c:spPr>
      </c:pivotFmt>
      <c:pivotFmt>
        <c:idx val="10"/>
        <c:spPr>
          <a:solidFill>
            <a:schemeClr val="accent4">
              <a:lumMod val="40000"/>
              <a:lumOff val="60000"/>
            </a:schemeClr>
          </a:solidFill>
          <a:ln>
            <a:noFill/>
          </a:ln>
          <a:effectLst/>
        </c:spPr>
      </c:pivotFmt>
      <c:pivotFmt>
        <c:idx val="11"/>
        <c:spPr>
          <a:solidFill>
            <a:schemeClr val="accent4">
              <a:lumMod val="20000"/>
              <a:lumOff val="80000"/>
            </a:schemeClr>
          </a:solidFill>
          <a:ln>
            <a:noFill/>
          </a:ln>
          <a:effectLst/>
        </c:spPr>
      </c:pivotFmt>
      <c:pivotFmt>
        <c:idx val="12"/>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4">
              <a:lumMod val="50000"/>
            </a:schemeClr>
          </a:solidFill>
          <a:ln>
            <a:noFill/>
          </a:ln>
          <a:effectLst/>
        </c:spPr>
      </c:pivotFmt>
      <c:pivotFmt>
        <c:idx val="14"/>
        <c:spPr>
          <a:solidFill>
            <a:schemeClr val="accent4">
              <a:lumMod val="75000"/>
            </a:schemeClr>
          </a:solidFill>
          <a:ln>
            <a:noFill/>
          </a:ln>
          <a:effectLst/>
        </c:spPr>
      </c:pivotFmt>
      <c:pivotFmt>
        <c:idx val="15"/>
        <c:spPr>
          <a:solidFill>
            <a:schemeClr val="accent4">
              <a:lumMod val="60000"/>
              <a:lumOff val="40000"/>
            </a:schemeClr>
          </a:solidFill>
          <a:ln>
            <a:noFill/>
          </a:ln>
          <a:effectLst/>
        </c:spPr>
      </c:pivotFmt>
      <c:pivotFmt>
        <c:idx val="16"/>
        <c:spPr>
          <a:solidFill>
            <a:schemeClr val="accent4">
              <a:lumMod val="40000"/>
              <a:lumOff val="60000"/>
            </a:schemeClr>
          </a:solidFill>
          <a:ln>
            <a:noFill/>
          </a:ln>
          <a:effectLst/>
        </c:spPr>
      </c:pivotFmt>
      <c:pivotFmt>
        <c:idx val="17"/>
        <c:spPr>
          <a:solidFill>
            <a:schemeClr val="accent4">
              <a:lumMod val="20000"/>
              <a:lumOff val="80000"/>
            </a:schemeClr>
          </a:solidFill>
          <a:ln>
            <a:noFill/>
          </a:ln>
          <a:effectLst/>
        </c:spPr>
      </c:pivotFmt>
      <c:pivotFmt>
        <c:idx val="18"/>
        <c:spPr>
          <a:solidFill>
            <a:schemeClr val="tx2">
              <a:lumMod val="10000"/>
              <a:lumOff val="90000"/>
            </a:schemeClr>
          </a:solidFill>
          <a:ln>
            <a:noFill/>
          </a:ln>
          <a:effectLst/>
        </c:spPr>
      </c:pivotFmt>
      <c:pivotFmt>
        <c:idx val="19"/>
        <c:spPr>
          <a:solidFill>
            <a:schemeClr val="accent1"/>
          </a:solidFill>
          <a:ln w="31750" cap="rnd">
            <a:solidFill>
              <a:schemeClr val="accent1"/>
            </a:solidFill>
            <a:round/>
          </a:ln>
          <a:effectLst/>
        </c:spPr>
        <c:marker>
          <c:symbol val="square"/>
          <c:size val="6"/>
          <c:spPr>
            <a:solidFill>
              <a:schemeClr val="tx1"/>
            </a:solidFill>
            <a:ln w="31750">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accent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31750" cap="rnd">
            <a:solidFill>
              <a:schemeClr val="accent1"/>
            </a:solidFill>
            <a:round/>
          </a:ln>
          <a:effectLst/>
        </c:spPr>
        <c:marker>
          <c:symbol val="square"/>
          <c:size val="6"/>
          <c:spPr>
            <a:solidFill>
              <a:schemeClr val="bg2">
                <a:lumMod val="10000"/>
              </a:schemeClr>
            </a:solidFill>
            <a:ln w="9525">
              <a:noFill/>
            </a:ln>
            <a:effectLst/>
          </c:spPr>
        </c:marker>
        <c:dLbl>
          <c:idx val="0"/>
          <c:numFmt formatCode="&quot;$&quot;#,##0;[Red]\-&quot;$&quot;#,##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2">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4">
              <a:lumMod val="50000"/>
            </a:schemeClr>
          </a:solidFill>
          <a:ln>
            <a:noFill/>
          </a:ln>
          <a:effectLst/>
        </c:spPr>
      </c:pivotFmt>
      <c:pivotFmt>
        <c:idx val="23"/>
        <c:spPr>
          <a:solidFill>
            <a:schemeClr val="accent4">
              <a:lumMod val="75000"/>
            </a:schemeClr>
          </a:solidFill>
          <a:ln>
            <a:noFill/>
          </a:ln>
          <a:effectLst/>
        </c:spPr>
      </c:pivotFmt>
      <c:pivotFmt>
        <c:idx val="24"/>
        <c:spPr>
          <a:solidFill>
            <a:schemeClr val="accent4">
              <a:lumMod val="60000"/>
              <a:lumOff val="40000"/>
            </a:schemeClr>
          </a:solidFill>
          <a:ln>
            <a:noFill/>
          </a:ln>
          <a:effectLst/>
        </c:spPr>
      </c:pivotFmt>
      <c:pivotFmt>
        <c:idx val="25"/>
        <c:spPr>
          <a:solidFill>
            <a:schemeClr val="accent4">
              <a:lumMod val="40000"/>
              <a:lumOff val="60000"/>
            </a:schemeClr>
          </a:solidFill>
          <a:ln>
            <a:noFill/>
          </a:ln>
          <a:effectLst/>
        </c:spPr>
      </c:pivotFmt>
      <c:pivotFmt>
        <c:idx val="26"/>
        <c:spPr>
          <a:solidFill>
            <a:schemeClr val="accent4">
              <a:lumMod val="20000"/>
              <a:lumOff val="80000"/>
            </a:schemeClr>
          </a:solidFill>
          <a:ln>
            <a:noFill/>
          </a:ln>
          <a:effectLst/>
        </c:spPr>
      </c:pivotFmt>
      <c:pivotFmt>
        <c:idx val="27"/>
        <c:spPr>
          <a:solidFill>
            <a:schemeClr val="tx2">
              <a:lumMod val="10000"/>
              <a:lumOff val="90000"/>
            </a:schemeClr>
          </a:solidFill>
          <a:ln>
            <a:noFill/>
          </a:ln>
          <a:effectLst/>
        </c:spPr>
      </c:pivotFmt>
      <c:pivotFmt>
        <c:idx val="28"/>
        <c:spPr>
          <a:ln w="31750" cap="rnd">
            <a:solidFill>
              <a:schemeClr val="accent2"/>
            </a:solidFill>
            <a:round/>
          </a:ln>
          <a:effectLst/>
        </c:spPr>
        <c:marker>
          <c:symbol val="square"/>
          <c:size val="6"/>
          <c:spPr>
            <a:solidFill>
              <a:schemeClr val="bg2">
                <a:lumMod val="10000"/>
              </a:schemeClr>
            </a:solidFill>
            <a:ln w="9525">
              <a:noFill/>
            </a:ln>
            <a:effectLst/>
          </c:spPr>
        </c:marker>
        <c:dLbl>
          <c:idx val="0"/>
          <c:layout>
            <c:manualLayout>
              <c:x val="-4.4550096642138777E-2"/>
              <c:y val="-3.8362541726815809E-2"/>
            </c:manualLayout>
          </c:layout>
          <c:numFmt formatCode="&quot;$&quot;#,##0;[Red]\-&quot;$&quot;#,##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2">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9"/>
        <c:spPr>
          <a:ln w="31750" cap="rnd">
            <a:solidFill>
              <a:schemeClr val="accent2"/>
            </a:solidFill>
            <a:round/>
          </a:ln>
          <a:effectLst/>
        </c:spPr>
        <c:marker>
          <c:symbol val="square"/>
          <c:size val="6"/>
          <c:spPr>
            <a:solidFill>
              <a:schemeClr val="bg2">
                <a:lumMod val="10000"/>
              </a:schemeClr>
            </a:solidFill>
            <a:ln w="9525">
              <a:noFill/>
            </a:ln>
            <a:effectLst/>
          </c:spPr>
        </c:marker>
      </c:pivotFmt>
    </c:pivotFmts>
    <c:plotArea>
      <c:layout>
        <c:manualLayout>
          <c:layoutTarget val="inner"/>
          <c:xMode val="edge"/>
          <c:yMode val="edge"/>
          <c:x val="0.12537870505380508"/>
          <c:y val="6.2557222866128942E-2"/>
          <c:w val="0.73655763745962954"/>
          <c:h val="0.75661293192219592"/>
        </c:manualLayout>
      </c:layout>
      <c:barChart>
        <c:barDir val="col"/>
        <c:grouping val="clustered"/>
        <c:varyColors val="0"/>
        <c:ser>
          <c:idx val="0"/>
          <c:order val="0"/>
          <c:tx>
            <c:strRef>
              <c:f>sales_team_analysis!$B$35</c:f>
              <c:strCache>
                <c:ptCount val="1"/>
                <c:pt idx="0">
                  <c:v>Sum of close_value</c:v>
                </c:pt>
              </c:strCache>
            </c:strRef>
          </c:tx>
          <c:spPr>
            <a:solidFill>
              <a:schemeClr val="accent1"/>
            </a:solidFill>
            <a:ln>
              <a:noFill/>
            </a:ln>
            <a:effectLst/>
          </c:spPr>
          <c:invertIfNegative val="0"/>
          <c:dPt>
            <c:idx val="0"/>
            <c:invertIfNegative val="0"/>
            <c:bubble3D val="0"/>
            <c:spPr>
              <a:solidFill>
                <a:schemeClr val="accent4">
                  <a:lumMod val="50000"/>
                </a:schemeClr>
              </a:solidFill>
              <a:ln>
                <a:noFill/>
              </a:ln>
              <a:effectLst/>
            </c:spPr>
            <c:extLst>
              <c:ext xmlns:c16="http://schemas.microsoft.com/office/drawing/2014/chart" uri="{C3380CC4-5D6E-409C-BE32-E72D297353CC}">
                <c16:uniqueId val="{00000015-AD33-44EB-97C1-4AD7964DD83F}"/>
              </c:ext>
            </c:extLst>
          </c:dPt>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14-AD33-44EB-97C1-4AD7964DD83F}"/>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16-AD33-44EB-97C1-4AD7964DD83F}"/>
              </c:ext>
            </c:extLst>
          </c:dPt>
          <c:dPt>
            <c:idx val="3"/>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11-AD33-44EB-97C1-4AD7964DD83F}"/>
              </c:ext>
            </c:extLst>
          </c:dPt>
          <c:dPt>
            <c:idx val="4"/>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13-AD33-44EB-97C1-4AD7964DD83F}"/>
              </c:ext>
            </c:extLst>
          </c:dPt>
          <c:dPt>
            <c:idx val="5"/>
            <c:invertIfNegative val="0"/>
            <c:bubble3D val="0"/>
            <c:spPr>
              <a:solidFill>
                <a:schemeClr val="tx2">
                  <a:lumMod val="10000"/>
                  <a:lumOff val="90000"/>
                </a:schemeClr>
              </a:solidFill>
              <a:ln>
                <a:noFill/>
              </a:ln>
              <a:effectLst/>
            </c:spPr>
            <c:extLst>
              <c:ext xmlns:c16="http://schemas.microsoft.com/office/drawing/2014/chart" uri="{C3380CC4-5D6E-409C-BE32-E72D297353CC}">
                <c16:uniqueId val="{00000012-AD33-44EB-97C1-4AD7964DD83F}"/>
              </c:ext>
            </c:extLst>
          </c:dPt>
          <c:cat>
            <c:strRef>
              <c:f>sales_team_analysis!$A$36:$A$42</c:f>
              <c:strCache>
                <c:ptCount val="6"/>
                <c:pt idx="0">
                  <c:v>Melvin Marxen</c:v>
                </c:pt>
                <c:pt idx="1">
                  <c:v>Summer Sewald</c:v>
                </c:pt>
                <c:pt idx="2">
                  <c:v>Rocco Neubert</c:v>
                </c:pt>
                <c:pt idx="3">
                  <c:v>Celia Rouche</c:v>
                </c:pt>
                <c:pt idx="4">
                  <c:v>Cara Losch</c:v>
                </c:pt>
                <c:pt idx="5">
                  <c:v>Dustin Brinkmann</c:v>
                </c:pt>
              </c:strCache>
            </c:strRef>
          </c:cat>
          <c:val>
            <c:numRef>
              <c:f>sales_team_analysis!$B$36:$B$42</c:f>
              <c:numCache>
                <c:formatCode>"$"#,##0</c:formatCode>
                <c:ptCount val="6"/>
                <c:pt idx="0">
                  <c:v>2251930</c:v>
                </c:pt>
                <c:pt idx="1">
                  <c:v>1964750</c:v>
                </c:pt>
                <c:pt idx="2">
                  <c:v>1960545</c:v>
                </c:pt>
                <c:pt idx="3">
                  <c:v>1603897</c:v>
                </c:pt>
                <c:pt idx="4">
                  <c:v>1130049</c:v>
                </c:pt>
                <c:pt idx="5">
                  <c:v>1094363</c:v>
                </c:pt>
              </c:numCache>
            </c:numRef>
          </c:val>
          <c:extLst>
            <c:ext xmlns:c16="http://schemas.microsoft.com/office/drawing/2014/chart" uri="{C3380CC4-5D6E-409C-BE32-E72D297353CC}">
              <c16:uniqueId val="{0000000E-AD33-44EB-97C1-4AD7964DD83F}"/>
            </c:ext>
          </c:extLst>
        </c:ser>
        <c:dLbls>
          <c:showLegendKey val="0"/>
          <c:showVal val="0"/>
          <c:showCatName val="0"/>
          <c:showSerName val="0"/>
          <c:showPercent val="0"/>
          <c:showBubbleSize val="0"/>
        </c:dLbls>
        <c:gapWidth val="104"/>
        <c:axId val="1217091439"/>
        <c:axId val="1217091919"/>
      </c:barChart>
      <c:lineChart>
        <c:grouping val="stacked"/>
        <c:varyColors val="0"/>
        <c:ser>
          <c:idx val="1"/>
          <c:order val="1"/>
          <c:tx>
            <c:strRef>
              <c:f>sales_team_analysis!$C$35</c:f>
              <c:strCache>
                <c:ptCount val="1"/>
                <c:pt idx="0">
                  <c:v>Sum of profit</c:v>
                </c:pt>
              </c:strCache>
            </c:strRef>
          </c:tx>
          <c:spPr>
            <a:ln w="31750" cap="rnd">
              <a:solidFill>
                <a:schemeClr val="accent2"/>
              </a:solidFill>
              <a:round/>
            </a:ln>
            <a:effectLst/>
          </c:spPr>
          <c:marker>
            <c:symbol val="square"/>
            <c:size val="6"/>
            <c:spPr>
              <a:solidFill>
                <a:schemeClr val="bg2">
                  <a:lumMod val="10000"/>
                </a:schemeClr>
              </a:solidFill>
              <a:ln w="9525">
                <a:noFill/>
              </a:ln>
              <a:effectLst/>
            </c:spPr>
          </c:marker>
          <c:dPt>
            <c:idx val="0"/>
            <c:marker>
              <c:symbol val="square"/>
              <c:size val="6"/>
              <c:spPr>
                <a:solidFill>
                  <a:schemeClr val="bg2">
                    <a:lumMod val="10000"/>
                  </a:schemeClr>
                </a:solidFill>
                <a:ln w="9525">
                  <a:noFill/>
                </a:ln>
                <a:effectLst/>
              </c:spPr>
            </c:marker>
            <c:bubble3D val="0"/>
            <c:spPr>
              <a:ln w="31750" cap="rnd">
                <a:solidFill>
                  <a:schemeClr val="accent2"/>
                </a:solidFill>
                <a:round/>
              </a:ln>
              <a:effectLst/>
            </c:spPr>
            <c:extLst>
              <c:ext xmlns:c16="http://schemas.microsoft.com/office/drawing/2014/chart" uri="{C3380CC4-5D6E-409C-BE32-E72D297353CC}">
                <c16:uniqueId val="{0000000D-2229-4D9C-B2F7-719D33B89BE1}"/>
              </c:ext>
            </c:extLst>
          </c:dPt>
          <c:dPt>
            <c:idx val="3"/>
            <c:marker>
              <c:symbol val="square"/>
              <c:size val="6"/>
              <c:spPr>
                <a:solidFill>
                  <a:schemeClr val="bg2">
                    <a:lumMod val="10000"/>
                  </a:schemeClr>
                </a:solidFill>
                <a:ln w="9525">
                  <a:noFill/>
                </a:ln>
                <a:effectLst/>
              </c:spPr>
            </c:marker>
            <c:bubble3D val="0"/>
            <c:extLst>
              <c:ext xmlns:c16="http://schemas.microsoft.com/office/drawing/2014/chart" uri="{C3380CC4-5D6E-409C-BE32-E72D297353CC}">
                <c16:uniqueId val="{00000017-AD33-44EB-97C1-4AD7964DD83F}"/>
              </c:ext>
            </c:extLst>
          </c:dPt>
          <c:dLbls>
            <c:dLbl>
              <c:idx val="0"/>
              <c:layout>
                <c:manualLayout>
                  <c:x val="-4.4550096642138777E-2"/>
                  <c:y val="-3.836254172681580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2229-4D9C-B2F7-719D33B89BE1}"/>
                </c:ext>
              </c:extLst>
            </c:dLbl>
            <c:numFmt formatCode="&quot;$&quot;#,##0;[Red]\-&quot;$&quot;#,##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2">
                        <a:lumMod val="75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sales_team_analysis!$A$36:$A$42</c:f>
              <c:strCache>
                <c:ptCount val="6"/>
                <c:pt idx="0">
                  <c:v>Melvin Marxen</c:v>
                </c:pt>
                <c:pt idx="1">
                  <c:v>Summer Sewald</c:v>
                </c:pt>
                <c:pt idx="2">
                  <c:v>Rocco Neubert</c:v>
                </c:pt>
                <c:pt idx="3">
                  <c:v>Celia Rouche</c:v>
                </c:pt>
                <c:pt idx="4">
                  <c:v>Cara Losch</c:v>
                </c:pt>
                <c:pt idx="5">
                  <c:v>Dustin Brinkmann</c:v>
                </c:pt>
              </c:strCache>
            </c:strRef>
          </c:cat>
          <c:val>
            <c:numRef>
              <c:f>sales_team_analysis!$C$36:$C$42</c:f>
              <c:numCache>
                <c:formatCode>"$"#,##0</c:formatCode>
                <c:ptCount val="6"/>
                <c:pt idx="0">
                  <c:v>3229</c:v>
                </c:pt>
                <c:pt idx="1">
                  <c:v>-12066</c:v>
                </c:pt>
                <c:pt idx="2">
                  <c:v>3913</c:v>
                </c:pt>
                <c:pt idx="3">
                  <c:v>-3209</c:v>
                </c:pt>
                <c:pt idx="4">
                  <c:v>-685</c:v>
                </c:pt>
                <c:pt idx="5">
                  <c:v>-9130</c:v>
                </c:pt>
              </c:numCache>
            </c:numRef>
          </c:val>
          <c:smooth val="0"/>
          <c:extLst>
            <c:ext xmlns:c16="http://schemas.microsoft.com/office/drawing/2014/chart" uri="{C3380CC4-5D6E-409C-BE32-E72D297353CC}">
              <c16:uniqueId val="{0000000F-AD33-44EB-97C1-4AD7964DD83F}"/>
            </c:ext>
          </c:extLst>
        </c:ser>
        <c:dLbls>
          <c:showLegendKey val="0"/>
          <c:showVal val="0"/>
          <c:showCatName val="0"/>
          <c:showSerName val="0"/>
          <c:showPercent val="0"/>
          <c:showBubbleSize val="0"/>
        </c:dLbls>
        <c:marker val="1"/>
        <c:smooth val="0"/>
        <c:axId val="1689410400"/>
        <c:axId val="1689409920"/>
      </c:lineChart>
      <c:catAx>
        <c:axId val="12170914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Managers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217091919"/>
        <c:crosses val="autoZero"/>
        <c:auto val="1"/>
        <c:lblAlgn val="ctr"/>
        <c:lblOffset val="100"/>
        <c:noMultiLvlLbl val="0"/>
      </c:catAx>
      <c:valAx>
        <c:axId val="12170919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Revenue</a:t>
                </a:r>
              </a:p>
            </c:rich>
          </c:tx>
          <c:layout>
            <c:manualLayout>
              <c:xMode val="edge"/>
              <c:yMode val="edge"/>
              <c:x val="1.8147440941889602E-2"/>
              <c:y val="0.3191968877406305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217091439"/>
        <c:crosses val="autoZero"/>
        <c:crossBetween val="between"/>
      </c:valAx>
      <c:valAx>
        <c:axId val="168940992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410400"/>
        <c:crosses val="max"/>
        <c:crossBetween val="between"/>
      </c:valAx>
      <c:catAx>
        <c:axId val="1689410400"/>
        <c:scaling>
          <c:orientation val="minMax"/>
        </c:scaling>
        <c:delete val="1"/>
        <c:axPos val="b"/>
        <c:numFmt formatCode="General" sourceLinked="1"/>
        <c:majorTickMark val="out"/>
        <c:minorTickMark val="none"/>
        <c:tickLblPos val="nextTo"/>
        <c:crossAx val="1689409920"/>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[capstone_dashboard_final.xlsx]product_analysis!PivotTable37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pivotFmt>
      <c:pivotFmt>
        <c:idx val="4"/>
        <c:spPr>
          <a:solidFill>
            <a:schemeClr val="accent1">
              <a:lumMod val="60000"/>
              <a:lumOff val="40000"/>
            </a:schemeClr>
          </a:solidFill>
          <a:ln>
            <a:noFill/>
          </a:ln>
          <a:effectLst/>
        </c:spPr>
      </c:pivotFmt>
      <c:pivotFmt>
        <c:idx val="5"/>
        <c:spPr>
          <a:solidFill>
            <a:schemeClr val="accent4">
              <a:lumMod val="60000"/>
              <a:lumOff val="40000"/>
            </a:schemeClr>
          </a:solidFill>
          <a:ln>
            <a:noFill/>
          </a:ln>
          <a:effectLst/>
        </c:spPr>
      </c:pivotFmt>
      <c:pivotFmt>
        <c:idx val="6"/>
        <c:spPr>
          <a:solidFill>
            <a:schemeClr val="accent4">
              <a:lumMod val="50000"/>
            </a:schemeClr>
          </a:solidFill>
          <a:ln>
            <a:noFill/>
          </a:ln>
          <a:effectLst/>
        </c:spPr>
      </c:pivotFmt>
      <c:pivotFmt>
        <c:idx val="7"/>
        <c:spPr>
          <a:solidFill>
            <a:schemeClr val="accent4">
              <a:lumMod val="40000"/>
              <a:lumOff val="60000"/>
            </a:schemeClr>
          </a:solidFill>
          <a:ln>
            <a:noFill/>
          </a:ln>
          <a:effectLst/>
        </c:spPr>
      </c:pivotFmt>
      <c:pivotFmt>
        <c:idx val="8"/>
        <c:spPr>
          <a:solidFill>
            <a:schemeClr val="accent4">
              <a:lumMod val="20000"/>
              <a:lumOff val="80000"/>
            </a:schemeClr>
          </a:solidFill>
          <a:ln>
            <a:noFill/>
          </a:ln>
          <a:effectLst/>
        </c:spPr>
      </c:pivotFmt>
      <c:pivotFmt>
        <c:idx val="9"/>
        <c:spPr>
          <a:solidFill>
            <a:schemeClr val="bg2">
              <a:lumMod val="10000"/>
            </a:schemeClr>
          </a:solidFill>
          <a:ln>
            <a:noFill/>
          </a:ln>
          <a:effectLst/>
        </c:spPr>
      </c:pivotFmt>
      <c:pivotFmt>
        <c:idx val="1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4">
              <a:lumMod val="50000"/>
            </a:schemeClr>
          </a:solidFill>
          <a:ln>
            <a:noFill/>
          </a:ln>
          <a:effectLst/>
        </c:spPr>
      </c:pivotFmt>
      <c:pivotFmt>
        <c:idx val="12"/>
        <c:spPr>
          <a:solidFill>
            <a:schemeClr val="accent4">
              <a:lumMod val="75000"/>
            </a:schemeClr>
          </a:solidFill>
          <a:ln>
            <a:noFill/>
          </a:ln>
          <a:effectLst/>
        </c:spPr>
      </c:pivotFmt>
      <c:pivotFmt>
        <c:idx val="13"/>
        <c:spPr>
          <a:solidFill>
            <a:schemeClr val="accent1">
              <a:lumMod val="60000"/>
              <a:lumOff val="40000"/>
            </a:schemeClr>
          </a:solidFill>
          <a:ln>
            <a:noFill/>
          </a:ln>
          <a:effectLst/>
        </c:spPr>
      </c:pivotFmt>
      <c:pivotFmt>
        <c:idx val="14"/>
        <c:spPr>
          <a:solidFill>
            <a:schemeClr val="accent4">
              <a:lumMod val="60000"/>
              <a:lumOff val="40000"/>
            </a:schemeClr>
          </a:solidFill>
          <a:ln>
            <a:noFill/>
          </a:ln>
          <a:effectLst/>
        </c:spPr>
      </c:pivotFmt>
      <c:pivotFmt>
        <c:idx val="15"/>
        <c:spPr>
          <a:solidFill>
            <a:schemeClr val="accent4">
              <a:lumMod val="40000"/>
              <a:lumOff val="60000"/>
            </a:schemeClr>
          </a:solidFill>
          <a:ln>
            <a:noFill/>
          </a:ln>
          <a:effectLst/>
        </c:spPr>
      </c:pivotFmt>
      <c:pivotFmt>
        <c:idx val="16"/>
        <c:spPr>
          <a:solidFill>
            <a:schemeClr val="accent4">
              <a:lumMod val="20000"/>
              <a:lumOff val="80000"/>
            </a:schemeClr>
          </a:solidFill>
          <a:ln>
            <a:noFill/>
          </a:ln>
          <a:effectLst/>
        </c:spPr>
      </c:pivotFmt>
      <c:pivotFmt>
        <c:idx val="17"/>
        <c:spPr>
          <a:solidFill>
            <a:schemeClr val="bg2">
              <a:lumMod val="10000"/>
            </a:schemeClr>
          </a:solidFill>
          <a:ln>
            <a:noFill/>
          </a:ln>
          <a:effectLst/>
        </c:spPr>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4">
              <a:lumMod val="50000"/>
            </a:schemeClr>
          </a:solidFill>
          <a:ln>
            <a:noFill/>
          </a:ln>
          <a:effectLst/>
        </c:spPr>
      </c:pivotFmt>
      <c:pivotFmt>
        <c:idx val="20"/>
        <c:spPr>
          <a:solidFill>
            <a:schemeClr val="accent4">
              <a:lumMod val="75000"/>
            </a:schemeClr>
          </a:solidFill>
          <a:ln>
            <a:noFill/>
          </a:ln>
          <a:effectLst/>
        </c:spPr>
      </c:pivotFmt>
      <c:pivotFmt>
        <c:idx val="21"/>
        <c:spPr>
          <a:solidFill>
            <a:schemeClr val="accent4">
              <a:lumMod val="60000"/>
              <a:lumOff val="40000"/>
            </a:schemeClr>
          </a:solidFill>
          <a:ln>
            <a:noFill/>
          </a:ln>
          <a:effectLst/>
        </c:spPr>
      </c:pivotFmt>
      <c:pivotFmt>
        <c:idx val="22"/>
        <c:spPr>
          <a:solidFill>
            <a:schemeClr val="accent4">
              <a:lumMod val="40000"/>
              <a:lumOff val="60000"/>
            </a:schemeClr>
          </a:solidFill>
          <a:ln>
            <a:noFill/>
          </a:ln>
          <a:effectLst/>
        </c:spPr>
      </c:pivotFmt>
      <c:pivotFmt>
        <c:idx val="23"/>
        <c:spPr>
          <a:solidFill>
            <a:schemeClr val="accent4">
              <a:lumMod val="20000"/>
              <a:lumOff val="80000"/>
            </a:schemeClr>
          </a:solidFill>
          <a:ln>
            <a:noFill/>
          </a:ln>
          <a:effectLst/>
        </c:spPr>
      </c:pivotFmt>
      <c:pivotFmt>
        <c:idx val="24"/>
        <c:spPr>
          <a:solidFill>
            <a:schemeClr val="accent4">
              <a:lumMod val="20000"/>
              <a:lumOff val="80000"/>
            </a:schemeClr>
          </a:solidFill>
          <a:ln>
            <a:noFill/>
          </a:ln>
          <a:effectLst/>
        </c:spPr>
      </c:pivotFmt>
      <c:pivotFmt>
        <c:idx val="25"/>
        <c:spPr>
          <a:solidFill>
            <a:schemeClr val="accent1"/>
          </a:solidFill>
          <a:ln>
            <a:noFill/>
          </a:ln>
          <a:effectLst/>
        </c:spPr>
      </c:pivotFmt>
    </c:pivotFmts>
    <c:plotArea>
      <c:layout>
        <c:manualLayout>
          <c:layoutTarget val="inner"/>
          <c:xMode val="edge"/>
          <c:yMode val="edge"/>
          <c:x val="8.4439752275824412E-2"/>
          <c:y val="5.7499839477899814E-2"/>
          <c:w val="0.88011526090631076"/>
          <c:h val="0.70566173795219889"/>
        </c:manualLayout>
      </c:layout>
      <c:barChart>
        <c:barDir val="col"/>
        <c:grouping val="clustered"/>
        <c:varyColors val="1"/>
        <c:ser>
          <c:idx val="0"/>
          <c:order val="0"/>
          <c:tx>
            <c:strRef>
              <c:f>product_analysis!$B$36:$B$37</c:f>
              <c:strCache>
                <c:ptCount val="1"/>
                <c:pt idx="0">
                  <c:v>Won</c:v>
                </c:pt>
              </c:strCache>
            </c:strRef>
          </c:tx>
          <c:invertIfNegative val="0"/>
          <c:dPt>
            <c:idx val="0"/>
            <c:invertIfNegative val="0"/>
            <c:bubble3D val="0"/>
            <c:spPr>
              <a:solidFill>
                <a:schemeClr val="accent4">
                  <a:lumMod val="50000"/>
                </a:schemeClr>
              </a:solidFill>
              <a:ln>
                <a:noFill/>
              </a:ln>
              <a:effectLst/>
            </c:spPr>
            <c:extLst>
              <c:ext xmlns:c16="http://schemas.microsoft.com/office/drawing/2014/chart" uri="{C3380CC4-5D6E-409C-BE32-E72D297353CC}">
                <c16:uniqueId val="{00000001-2B28-4451-8E88-45930BA514B1}"/>
              </c:ext>
            </c:extLst>
          </c:dPt>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03-2B28-4451-8E88-45930BA514B1}"/>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5-2B28-4451-8E88-45930BA514B1}"/>
              </c:ext>
            </c:extLst>
          </c:dPt>
          <c:dPt>
            <c:idx val="3"/>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7-2B28-4451-8E88-45930BA514B1}"/>
              </c:ext>
            </c:extLst>
          </c:dPt>
          <c:dPt>
            <c:idx val="4"/>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09-2B28-4451-8E88-45930BA514B1}"/>
              </c:ext>
            </c:extLst>
          </c:dPt>
          <c:dPt>
            <c:idx val="5"/>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0B-2B28-4451-8E88-45930BA514B1}"/>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2B28-4451-8E88-45930BA514B1}"/>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product_analysis!$A$38:$A$44</c:f>
              <c:strCache>
                <c:ptCount val="7"/>
                <c:pt idx="0">
                  <c:v>GTX Basic</c:v>
                </c:pt>
                <c:pt idx="1">
                  <c:v>MG Special</c:v>
                </c:pt>
                <c:pt idx="2">
                  <c:v>GTX Pro</c:v>
                </c:pt>
                <c:pt idx="3">
                  <c:v>MG Advanced</c:v>
                </c:pt>
                <c:pt idx="4">
                  <c:v>GTX Plus Basic</c:v>
                </c:pt>
                <c:pt idx="5">
                  <c:v>GTX Plus Pro</c:v>
                </c:pt>
                <c:pt idx="6">
                  <c:v>GTK 500</c:v>
                </c:pt>
              </c:strCache>
            </c:strRef>
          </c:cat>
          <c:val>
            <c:numRef>
              <c:f>product_analysis!$B$38:$B$44</c:f>
              <c:numCache>
                <c:formatCode>#,##0</c:formatCode>
                <c:ptCount val="7"/>
                <c:pt idx="0">
                  <c:v>915</c:v>
                </c:pt>
                <c:pt idx="1">
                  <c:v>793</c:v>
                </c:pt>
                <c:pt idx="2">
                  <c:v>729</c:v>
                </c:pt>
                <c:pt idx="3">
                  <c:v>654</c:v>
                </c:pt>
                <c:pt idx="4">
                  <c:v>653</c:v>
                </c:pt>
                <c:pt idx="5">
                  <c:v>479</c:v>
                </c:pt>
                <c:pt idx="6">
                  <c:v>15</c:v>
                </c:pt>
              </c:numCache>
            </c:numRef>
          </c:val>
          <c:extLst>
            <c:ext xmlns:c16="http://schemas.microsoft.com/office/drawing/2014/chart" uri="{C3380CC4-5D6E-409C-BE32-E72D297353CC}">
              <c16:uniqueId val="{00000017-3D70-4097-A01F-5FE44C7C92CF}"/>
            </c:ext>
          </c:extLst>
        </c:ser>
        <c:dLbls>
          <c:showLegendKey val="0"/>
          <c:showVal val="0"/>
          <c:showCatName val="0"/>
          <c:showSerName val="0"/>
          <c:showPercent val="0"/>
          <c:showBubbleSize val="0"/>
        </c:dLbls>
        <c:gapWidth val="80"/>
        <c:axId val="1926337519"/>
        <c:axId val="1926325519"/>
      </c:barChart>
      <c:catAx>
        <c:axId val="19263375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6325519"/>
        <c:crosses val="autoZero"/>
        <c:auto val="1"/>
        <c:lblAlgn val="ctr"/>
        <c:lblOffset val="100"/>
        <c:noMultiLvlLbl val="0"/>
      </c:catAx>
      <c:valAx>
        <c:axId val="1926325519"/>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Deals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crossAx val="192633751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[capstone_dashboard_final.xlsx]product_analysis!PivotTable1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50000"/>
            </a:schemeClr>
          </a:solidFill>
          <a:ln>
            <a:noFill/>
          </a:ln>
          <a:effectLst/>
        </c:spPr>
      </c:pivotFmt>
      <c:pivotFmt>
        <c:idx val="4"/>
        <c:spPr>
          <a:solidFill>
            <a:schemeClr val="accent4">
              <a:lumMod val="75000"/>
            </a:schemeClr>
          </a:solidFill>
          <a:ln>
            <a:noFill/>
          </a:ln>
          <a:effectLst/>
        </c:spPr>
      </c:pivotFmt>
      <c:pivotFmt>
        <c:idx val="5"/>
        <c:spPr>
          <a:solidFill>
            <a:schemeClr val="accent4">
              <a:lumMod val="60000"/>
              <a:lumOff val="40000"/>
            </a:schemeClr>
          </a:solidFill>
          <a:ln>
            <a:noFill/>
          </a:ln>
          <a:effectLst/>
        </c:spPr>
      </c:pivotFmt>
      <c:pivotFmt>
        <c:idx val="6"/>
        <c:spPr>
          <a:solidFill>
            <a:schemeClr val="accent4">
              <a:lumMod val="40000"/>
              <a:lumOff val="60000"/>
            </a:schemeClr>
          </a:solidFill>
          <a:ln>
            <a:noFill/>
          </a:ln>
          <a:effectLst/>
        </c:spPr>
      </c:pivotFmt>
      <c:pivotFmt>
        <c:idx val="7"/>
        <c:spPr>
          <a:solidFill>
            <a:schemeClr val="accent4">
              <a:lumMod val="40000"/>
              <a:lumOff val="60000"/>
            </a:schemeClr>
          </a:solidFill>
          <a:ln>
            <a:noFill/>
          </a:ln>
          <a:effectLst/>
        </c:spPr>
      </c:pivotFmt>
      <c:pivotFmt>
        <c:idx val="8"/>
        <c:spPr>
          <a:solidFill>
            <a:schemeClr val="accent4">
              <a:lumMod val="20000"/>
              <a:lumOff val="80000"/>
            </a:schemeClr>
          </a:solidFill>
          <a:ln>
            <a:noFill/>
          </a:ln>
          <a:effectLst/>
        </c:spPr>
      </c:pivotFmt>
      <c:pivotFmt>
        <c:idx val="9"/>
        <c:spPr>
          <a:solidFill>
            <a:schemeClr val="bg2">
              <a:lumMod val="10000"/>
            </a:schemeClr>
          </a:solidFill>
          <a:ln>
            <a:noFill/>
          </a:ln>
          <a:effectLst/>
        </c:spPr>
      </c:pivotFmt>
      <c:pivotFmt>
        <c:idx val="1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4">
              <a:lumMod val="50000"/>
            </a:schemeClr>
          </a:solidFill>
          <a:ln>
            <a:noFill/>
          </a:ln>
          <a:effectLst/>
        </c:spPr>
      </c:pivotFmt>
      <c:pivotFmt>
        <c:idx val="12"/>
        <c:spPr>
          <a:solidFill>
            <a:schemeClr val="accent4">
              <a:lumMod val="75000"/>
            </a:schemeClr>
          </a:solidFill>
          <a:ln>
            <a:noFill/>
          </a:ln>
          <a:effectLst/>
        </c:spPr>
      </c:pivotFmt>
      <c:pivotFmt>
        <c:idx val="13"/>
        <c:spPr>
          <a:solidFill>
            <a:schemeClr val="accent4">
              <a:lumMod val="60000"/>
              <a:lumOff val="40000"/>
            </a:schemeClr>
          </a:solidFill>
          <a:ln>
            <a:noFill/>
          </a:ln>
          <a:effectLst/>
        </c:spPr>
      </c:pivotFmt>
      <c:pivotFmt>
        <c:idx val="14"/>
        <c:spPr>
          <a:solidFill>
            <a:schemeClr val="accent4">
              <a:lumMod val="40000"/>
              <a:lumOff val="60000"/>
            </a:schemeClr>
          </a:solidFill>
          <a:ln>
            <a:noFill/>
          </a:ln>
          <a:effectLst/>
        </c:spPr>
      </c:pivotFmt>
      <c:pivotFmt>
        <c:idx val="15"/>
        <c:spPr>
          <a:solidFill>
            <a:schemeClr val="accent4">
              <a:lumMod val="40000"/>
              <a:lumOff val="60000"/>
            </a:schemeClr>
          </a:solidFill>
          <a:ln>
            <a:noFill/>
          </a:ln>
          <a:effectLst/>
        </c:spPr>
      </c:pivotFmt>
      <c:pivotFmt>
        <c:idx val="16"/>
        <c:spPr>
          <a:solidFill>
            <a:schemeClr val="accent4">
              <a:lumMod val="20000"/>
              <a:lumOff val="80000"/>
            </a:schemeClr>
          </a:solidFill>
          <a:ln>
            <a:noFill/>
          </a:ln>
          <a:effectLst/>
        </c:spPr>
      </c:pivotFmt>
      <c:pivotFmt>
        <c:idx val="17"/>
        <c:spPr>
          <a:solidFill>
            <a:schemeClr val="bg2">
              <a:lumMod val="10000"/>
            </a:schemeClr>
          </a:solidFill>
          <a:ln>
            <a:noFill/>
          </a:ln>
          <a:effectLst/>
        </c:spPr>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lumMod val="50000"/>
            </a:schemeClr>
          </a:solidFill>
          <a:ln>
            <a:noFill/>
          </a:ln>
          <a:effectLst/>
        </c:spPr>
      </c:pivotFmt>
      <c:pivotFmt>
        <c:idx val="20"/>
        <c:spPr>
          <a:solidFill>
            <a:schemeClr val="accent1">
              <a:lumMod val="75000"/>
            </a:schemeClr>
          </a:solidFill>
          <a:ln>
            <a:noFill/>
          </a:ln>
          <a:effectLst/>
        </c:spPr>
      </c:pivotFmt>
      <c:pivotFmt>
        <c:idx val="21"/>
        <c:spPr>
          <a:solidFill>
            <a:schemeClr val="accent1">
              <a:lumMod val="60000"/>
              <a:lumOff val="40000"/>
            </a:schemeClr>
          </a:solidFill>
          <a:ln>
            <a:noFill/>
          </a:ln>
          <a:effectLst/>
        </c:spPr>
      </c:pivotFmt>
      <c:pivotFmt>
        <c:idx val="22"/>
        <c:spPr>
          <a:solidFill>
            <a:schemeClr val="accent1">
              <a:lumMod val="40000"/>
              <a:lumOff val="60000"/>
            </a:schemeClr>
          </a:solidFill>
          <a:ln>
            <a:noFill/>
          </a:ln>
          <a:effectLst/>
        </c:spPr>
      </c:pivotFmt>
      <c:pivotFmt>
        <c:idx val="23"/>
        <c:spPr>
          <a:solidFill>
            <a:schemeClr val="accent1">
              <a:lumMod val="20000"/>
              <a:lumOff val="80000"/>
            </a:schemeClr>
          </a:solidFill>
          <a:ln>
            <a:noFill/>
          </a:ln>
          <a:effectLst/>
        </c:spPr>
      </c:pivotFmt>
      <c:pivotFmt>
        <c:idx val="24"/>
        <c:spPr>
          <a:solidFill>
            <a:schemeClr val="tx2">
              <a:lumMod val="10000"/>
              <a:lumOff val="90000"/>
            </a:schemeClr>
          </a:solidFill>
          <a:ln>
            <a:noFill/>
          </a:ln>
          <a:effectLst/>
        </c:spPr>
      </c:pivotFmt>
      <c:pivotFmt>
        <c:idx val="25"/>
        <c:spPr>
          <a:solidFill>
            <a:schemeClr val="tx2">
              <a:lumMod val="25000"/>
              <a:lumOff val="75000"/>
            </a:schemeClr>
          </a:solidFill>
          <a:ln>
            <a:noFill/>
          </a:ln>
          <a:effectLst/>
        </c:spPr>
      </c:pivotFmt>
    </c:pivotFmts>
    <c:plotArea>
      <c:layout>
        <c:manualLayout>
          <c:layoutTarget val="inner"/>
          <c:xMode val="edge"/>
          <c:yMode val="edge"/>
          <c:x val="4.262609258831266E-2"/>
          <c:y val="5.0925925925925923E-2"/>
          <c:w val="0.92653630107216423"/>
          <c:h val="0.72974482356372117"/>
        </c:manualLayout>
      </c:layout>
      <c:barChart>
        <c:barDir val="col"/>
        <c:grouping val="clustered"/>
        <c:varyColors val="1"/>
        <c:ser>
          <c:idx val="0"/>
          <c:order val="0"/>
          <c:tx>
            <c:strRef>
              <c:f>product_analysis!$E$36:$E$37</c:f>
              <c:strCache>
                <c:ptCount val="1"/>
                <c:pt idx="0">
                  <c:v>Lost</c:v>
                </c:pt>
              </c:strCache>
            </c:strRef>
          </c:tx>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1-3346-43D3-BAF4-908DA2C0CDD4}"/>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3-3346-43D3-BAF4-908DA2C0CDD4}"/>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5-3346-43D3-BAF4-908DA2C0CDD4}"/>
              </c:ext>
            </c:extLst>
          </c:dPt>
          <c:dPt>
            <c:idx val="3"/>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7-3346-43D3-BAF4-908DA2C0CDD4}"/>
              </c:ext>
            </c:extLst>
          </c:dPt>
          <c:dPt>
            <c:idx val="4"/>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9-3346-43D3-BAF4-908DA2C0CDD4}"/>
              </c:ext>
            </c:extLst>
          </c:dPt>
          <c:dPt>
            <c:idx val="5"/>
            <c:invertIfNegative val="0"/>
            <c:bubble3D val="0"/>
            <c:spPr>
              <a:solidFill>
                <a:schemeClr val="tx2">
                  <a:lumMod val="10000"/>
                  <a:lumOff val="90000"/>
                </a:schemeClr>
              </a:solidFill>
              <a:ln>
                <a:noFill/>
              </a:ln>
              <a:effectLst/>
            </c:spPr>
            <c:extLst>
              <c:ext xmlns:c16="http://schemas.microsoft.com/office/drawing/2014/chart" uri="{C3380CC4-5D6E-409C-BE32-E72D297353CC}">
                <c16:uniqueId val="{0000000B-3346-43D3-BAF4-908DA2C0CDD4}"/>
              </c:ext>
            </c:extLst>
          </c:dPt>
          <c:dPt>
            <c:idx val="6"/>
            <c:invertIfNegative val="0"/>
            <c:bubble3D val="0"/>
            <c:spPr>
              <a:solidFill>
                <a:schemeClr val="tx2">
                  <a:lumMod val="25000"/>
                  <a:lumOff val="75000"/>
                </a:schemeClr>
              </a:solidFill>
              <a:ln>
                <a:noFill/>
              </a:ln>
              <a:effectLst/>
            </c:spPr>
            <c:extLst>
              <c:ext xmlns:c16="http://schemas.microsoft.com/office/drawing/2014/chart" uri="{C3380CC4-5D6E-409C-BE32-E72D297353CC}">
                <c16:uniqueId val="{0000000D-3346-43D3-BAF4-908DA2C0CDD4}"/>
              </c:ext>
            </c:extLst>
          </c:dPt>
          <c:dLbls>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product_analysis!$D$38:$D$44</c:f>
              <c:strCache>
                <c:ptCount val="7"/>
                <c:pt idx="0">
                  <c:v>GTX Basic</c:v>
                </c:pt>
                <c:pt idx="1">
                  <c:v>MG Advanced</c:v>
                </c:pt>
                <c:pt idx="2">
                  <c:v>MG Special</c:v>
                </c:pt>
                <c:pt idx="3">
                  <c:v>GTX Pro</c:v>
                </c:pt>
                <c:pt idx="4">
                  <c:v>GTX Plus Basic</c:v>
                </c:pt>
                <c:pt idx="5">
                  <c:v>GTX Plus Pro</c:v>
                </c:pt>
                <c:pt idx="6">
                  <c:v>GTK 500</c:v>
                </c:pt>
              </c:strCache>
            </c:strRef>
          </c:cat>
          <c:val>
            <c:numRef>
              <c:f>product_analysis!$E$38:$E$44</c:f>
              <c:numCache>
                <c:formatCode>#,##0</c:formatCode>
                <c:ptCount val="7"/>
                <c:pt idx="0">
                  <c:v>521</c:v>
                </c:pt>
                <c:pt idx="1">
                  <c:v>430</c:v>
                </c:pt>
                <c:pt idx="2">
                  <c:v>430</c:v>
                </c:pt>
                <c:pt idx="3">
                  <c:v>418</c:v>
                </c:pt>
                <c:pt idx="4">
                  <c:v>398</c:v>
                </c:pt>
                <c:pt idx="5">
                  <c:v>266</c:v>
                </c:pt>
                <c:pt idx="6">
                  <c:v>10</c:v>
                </c:pt>
              </c:numCache>
            </c:numRef>
          </c:val>
          <c:extLst>
            <c:ext xmlns:c16="http://schemas.microsoft.com/office/drawing/2014/chart" uri="{C3380CC4-5D6E-409C-BE32-E72D297353CC}">
              <c16:uniqueId val="{00000018-84A5-41FD-8ED4-3CDA2980AB5D}"/>
            </c:ext>
          </c:extLst>
        </c:ser>
        <c:dLbls>
          <c:dLblPos val="outEnd"/>
          <c:showLegendKey val="0"/>
          <c:showVal val="1"/>
          <c:showCatName val="0"/>
          <c:showSerName val="0"/>
          <c:showPercent val="0"/>
          <c:showBubbleSize val="0"/>
        </c:dLbls>
        <c:gapWidth val="80"/>
        <c:axId val="1926335119"/>
        <c:axId val="1926325999"/>
      </c:barChart>
      <c:catAx>
        <c:axId val="1926335119"/>
        <c:scaling>
          <c:orientation val="minMax"/>
        </c:scaling>
        <c:delete val="0"/>
        <c:axPos val="b"/>
        <c:title>
          <c:tx>
            <c:rich>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r>
                  <a:rPr lang="en-US"/>
                  <a:t>Products</a:t>
                </a:r>
              </a:p>
            </c:rich>
          </c:tx>
          <c:layout>
            <c:manualLayout>
              <c:xMode val="edge"/>
              <c:yMode val="edge"/>
              <c:x val="0.45591035343787384"/>
              <c:y val="0.88331000291630213"/>
            </c:manualLayout>
          </c:layout>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926325999"/>
        <c:crosses val="autoZero"/>
        <c:auto val="1"/>
        <c:lblAlgn val="ctr"/>
        <c:lblOffset val="100"/>
        <c:noMultiLvlLbl val="0"/>
      </c:catAx>
      <c:valAx>
        <c:axId val="1926325999"/>
        <c:scaling>
          <c:orientation val="minMax"/>
        </c:scaling>
        <c:delete val="1"/>
        <c:axPos val="l"/>
        <c:title>
          <c:tx>
            <c:rich>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r>
                  <a:rPr lang="en-US"/>
                  <a:t>Deals</a:t>
                </a:r>
              </a:p>
            </c:rich>
          </c:tx>
          <c:overlay val="0"/>
          <c:spPr>
            <a:noFill/>
            <a:ln>
              <a:noFill/>
            </a:ln>
            <a:effectLst/>
          </c:spPr>
          <c:txPr>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crossAx val="1926335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[capstone_dashboard_final.xlsx]product_analysis!PivotTable35</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31750" cap="rnd">
            <a:solidFill>
              <a:schemeClr val="accent2"/>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w="317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lumMod val="75000"/>
            </a:schemeClr>
          </a:solidFill>
          <a:ln w="317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31750" cap="rnd">
            <a:solidFill>
              <a:schemeClr val="accent2"/>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75000"/>
            </a:schemeClr>
          </a:solidFill>
          <a:ln w="317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1750" cap="rnd">
            <a:solidFill>
              <a:schemeClr val="accent2"/>
            </a:solidFill>
            <a:round/>
          </a:ln>
          <a:effectLst/>
        </c:spPr>
        <c:marker>
          <c:symbol val="square"/>
          <c:size val="6"/>
          <c:spPr>
            <a:solidFill>
              <a:schemeClr val="tx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68777499387408"/>
          <c:y val="5.6156362584940271E-2"/>
          <c:w val="0.85502477942575161"/>
          <c:h val="0.80515958933540255"/>
        </c:manualLayout>
      </c:layout>
      <c:barChart>
        <c:barDir val="col"/>
        <c:grouping val="clustered"/>
        <c:varyColors val="0"/>
        <c:ser>
          <c:idx val="1"/>
          <c:order val="1"/>
          <c:tx>
            <c:strRef>
              <c:f>product_analysis!$C$22</c:f>
              <c:strCache>
                <c:ptCount val="1"/>
                <c:pt idx="0">
                  <c:v>Sum of close_value</c:v>
                </c:pt>
              </c:strCache>
            </c:strRef>
          </c:tx>
          <c:spPr>
            <a:solidFill>
              <a:schemeClr val="accent1">
                <a:lumMod val="75000"/>
              </a:schemeClr>
            </a:solidFill>
            <a:ln w="31750">
              <a:noFill/>
            </a:ln>
            <a:effectLst/>
          </c:spPr>
          <c:invertIfNegative val="0"/>
          <c:cat>
            <c:strRef>
              <c:f>product_analysis!$A$23:$A$33</c:f>
              <c:strCache>
                <c:ptCount val="10"/>
                <c:pt idx="0">
                  <c:v>Mar</c:v>
                </c:pt>
                <c:pt idx="1">
                  <c:v>Apr</c:v>
                </c:pt>
                <c:pt idx="2">
                  <c:v>May</c:v>
                </c:pt>
                <c:pt idx="3">
                  <c:v>Jun</c:v>
                </c:pt>
                <c:pt idx="4">
                  <c:v>Jul</c:v>
                </c:pt>
                <c:pt idx="5">
                  <c:v>Aug</c:v>
                </c:pt>
                <c:pt idx="6">
                  <c:v>Sep</c:v>
                </c:pt>
                <c:pt idx="7">
                  <c:v>Oct</c:v>
                </c:pt>
                <c:pt idx="8">
                  <c:v>Nov</c:v>
                </c:pt>
                <c:pt idx="9">
                  <c:v>Dec</c:v>
                </c:pt>
              </c:strCache>
            </c:strRef>
          </c:cat>
          <c:val>
            <c:numRef>
              <c:f>product_analysis!$C$23:$C$33</c:f>
              <c:numCache>
                <c:formatCode>General</c:formatCode>
                <c:ptCount val="10"/>
                <c:pt idx="0">
                  <c:v>1134672</c:v>
                </c:pt>
                <c:pt idx="1">
                  <c:v>721932</c:v>
                </c:pt>
                <c:pt idx="2">
                  <c:v>1025713</c:v>
                </c:pt>
                <c:pt idx="3">
                  <c:v>1338466</c:v>
                </c:pt>
                <c:pt idx="4">
                  <c:v>696932</c:v>
                </c:pt>
                <c:pt idx="5">
                  <c:v>1050059</c:v>
                </c:pt>
                <c:pt idx="6">
                  <c:v>1235264</c:v>
                </c:pt>
                <c:pt idx="7">
                  <c:v>731980</c:v>
                </c:pt>
                <c:pt idx="8">
                  <c:v>938943</c:v>
                </c:pt>
                <c:pt idx="9">
                  <c:v>1131573</c:v>
                </c:pt>
              </c:numCache>
            </c:numRef>
          </c:val>
          <c:extLst>
            <c:ext xmlns:c16="http://schemas.microsoft.com/office/drawing/2014/chart" uri="{C3380CC4-5D6E-409C-BE32-E72D297353CC}">
              <c16:uniqueId val="{00000003-883B-4417-BCE4-8F7E0451E6D1}"/>
            </c:ext>
          </c:extLst>
        </c:ser>
        <c:dLbls>
          <c:showLegendKey val="0"/>
          <c:showVal val="0"/>
          <c:showCatName val="0"/>
          <c:showSerName val="0"/>
          <c:showPercent val="0"/>
          <c:showBubbleSize val="0"/>
        </c:dLbls>
        <c:gapWidth val="80"/>
        <c:axId val="1217116879"/>
        <c:axId val="1217089519"/>
      </c:barChart>
      <c:lineChart>
        <c:grouping val="stacked"/>
        <c:varyColors val="0"/>
        <c:ser>
          <c:idx val="0"/>
          <c:order val="0"/>
          <c:tx>
            <c:strRef>
              <c:f>product_analysis!$B$22</c:f>
              <c:strCache>
                <c:ptCount val="1"/>
                <c:pt idx="0">
                  <c:v>product quantity</c:v>
                </c:pt>
              </c:strCache>
            </c:strRef>
          </c:tx>
          <c:spPr>
            <a:ln w="31750" cap="rnd">
              <a:solidFill>
                <a:schemeClr val="accent2"/>
              </a:solidFill>
              <a:round/>
            </a:ln>
            <a:effectLst/>
          </c:spPr>
          <c:marker>
            <c:symbol val="square"/>
            <c:size val="6"/>
            <c:spPr>
              <a:solidFill>
                <a:schemeClr val="tx1"/>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product_analysis!$A$23:$A$33</c:f>
              <c:strCache>
                <c:ptCount val="10"/>
                <c:pt idx="0">
                  <c:v>Mar</c:v>
                </c:pt>
                <c:pt idx="1">
                  <c:v>Apr</c:v>
                </c:pt>
                <c:pt idx="2">
                  <c:v>May</c:v>
                </c:pt>
                <c:pt idx="3">
                  <c:v>Jun</c:v>
                </c:pt>
                <c:pt idx="4">
                  <c:v>Jul</c:v>
                </c:pt>
                <c:pt idx="5">
                  <c:v>Aug</c:v>
                </c:pt>
                <c:pt idx="6">
                  <c:v>Sep</c:v>
                </c:pt>
                <c:pt idx="7">
                  <c:v>Oct</c:v>
                </c:pt>
                <c:pt idx="8">
                  <c:v>Nov</c:v>
                </c:pt>
                <c:pt idx="9">
                  <c:v>Dec</c:v>
                </c:pt>
              </c:strCache>
            </c:strRef>
          </c:cat>
          <c:val>
            <c:numRef>
              <c:f>product_analysis!$B$23:$B$33</c:f>
              <c:numCache>
                <c:formatCode>General</c:formatCode>
                <c:ptCount val="10"/>
                <c:pt idx="0">
                  <c:v>531</c:v>
                </c:pt>
                <c:pt idx="1">
                  <c:v>285</c:v>
                </c:pt>
                <c:pt idx="2">
                  <c:v>438</c:v>
                </c:pt>
                <c:pt idx="3">
                  <c:v>531</c:v>
                </c:pt>
                <c:pt idx="4">
                  <c:v>308</c:v>
                </c:pt>
                <c:pt idx="5">
                  <c:v>446</c:v>
                </c:pt>
                <c:pt idx="6">
                  <c:v>503</c:v>
                </c:pt>
                <c:pt idx="7">
                  <c:v>279</c:v>
                </c:pt>
                <c:pt idx="8">
                  <c:v>406</c:v>
                </c:pt>
                <c:pt idx="9">
                  <c:v>511</c:v>
                </c:pt>
              </c:numCache>
            </c:numRef>
          </c:val>
          <c:smooth val="0"/>
          <c:extLst>
            <c:ext xmlns:c16="http://schemas.microsoft.com/office/drawing/2014/chart" uri="{C3380CC4-5D6E-409C-BE32-E72D297353CC}">
              <c16:uniqueId val="{00000002-883B-4417-BCE4-8F7E0451E6D1}"/>
            </c:ext>
          </c:extLst>
        </c:ser>
        <c:dLbls>
          <c:showLegendKey val="0"/>
          <c:showVal val="0"/>
          <c:showCatName val="0"/>
          <c:showSerName val="0"/>
          <c:showPercent val="0"/>
          <c:showBubbleSize val="0"/>
        </c:dLbls>
        <c:marker val="1"/>
        <c:smooth val="0"/>
        <c:axId val="1653173904"/>
        <c:axId val="1582834688"/>
      </c:lineChart>
      <c:catAx>
        <c:axId val="1217116879"/>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US"/>
                  <a:t>	Months</a:t>
                </a:r>
              </a:p>
            </c:rich>
          </c:tx>
          <c:layout>
            <c:manualLayout>
              <c:xMode val="edge"/>
              <c:yMode val="edge"/>
              <c:x val="0.28738048727487003"/>
              <c:y val="0.92309316009274833"/>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217089519"/>
        <c:crosses val="autoZero"/>
        <c:auto val="1"/>
        <c:lblAlgn val="ctr"/>
        <c:lblOffset val="100"/>
        <c:noMultiLvlLbl val="0"/>
      </c:catAx>
      <c:valAx>
        <c:axId val="12170895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US"/>
                  <a:t>Revenue</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217116879"/>
        <c:crosses val="autoZero"/>
        <c:crossBetween val="between"/>
      </c:valAx>
      <c:valAx>
        <c:axId val="1582834688"/>
        <c:scaling>
          <c:orientation val="minMax"/>
        </c:scaling>
        <c:delete val="0"/>
        <c:axPos val="r"/>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US"/>
                  <a:t>Quantity</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653173904"/>
        <c:crosses val="max"/>
        <c:crossBetween val="between"/>
      </c:valAx>
      <c:catAx>
        <c:axId val="1653173904"/>
        <c:scaling>
          <c:orientation val="minMax"/>
        </c:scaling>
        <c:delete val="1"/>
        <c:axPos val="b"/>
        <c:numFmt formatCode="General" sourceLinked="1"/>
        <c:majorTickMark val="out"/>
        <c:minorTickMark val="none"/>
        <c:tickLblPos val="nextTo"/>
        <c:crossAx val="158283468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05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[capstone_dashboard_final.xlsx]product_analysis!PivotTable5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50000"/>
            </a:schemeClr>
          </a:solidFill>
          <a:ln>
            <a:noFill/>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pivotFmt>
      <c:pivotFmt>
        <c:idx val="4"/>
        <c:spPr>
          <a:solidFill>
            <a:schemeClr val="accent4">
              <a:lumMod val="60000"/>
              <a:lumOff val="40000"/>
            </a:schemeClr>
          </a:solidFill>
          <a:ln>
            <a:noFill/>
          </a:ln>
          <a:effectLst/>
        </c:spPr>
      </c:pivotFmt>
      <c:pivotFmt>
        <c:idx val="5"/>
        <c:spPr>
          <a:solidFill>
            <a:schemeClr val="accent4">
              <a:lumMod val="60000"/>
              <a:lumOff val="40000"/>
            </a:schemeClr>
          </a:solidFill>
          <a:ln>
            <a:noFill/>
          </a:ln>
          <a:effectLst/>
        </c:spPr>
      </c:pivotFmt>
      <c:pivotFmt>
        <c:idx val="6"/>
        <c:spPr>
          <a:solidFill>
            <a:schemeClr val="accent4">
              <a:lumMod val="40000"/>
              <a:lumOff val="60000"/>
            </a:schemeClr>
          </a:solidFill>
          <a:ln>
            <a:noFill/>
          </a:ln>
          <a:effectLst/>
        </c:spPr>
      </c:pivotFmt>
      <c:pivotFmt>
        <c:idx val="7"/>
        <c:spPr>
          <a:solidFill>
            <a:schemeClr val="accent4">
              <a:lumMod val="20000"/>
              <a:lumOff val="80000"/>
            </a:schemeClr>
          </a:solidFill>
          <a:ln>
            <a:noFill/>
          </a:ln>
          <a:effectLst/>
        </c:spPr>
      </c:pivotFmt>
      <c:pivotFmt>
        <c:idx val="8"/>
        <c:spPr>
          <a:solidFill>
            <a:schemeClr val="accent4">
              <a:lumMod val="50000"/>
            </a:schemeClr>
          </a:solidFill>
          <a:ln>
            <a:noFill/>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lumMod val="75000"/>
            </a:schemeClr>
          </a:solidFill>
          <a:ln>
            <a:noFill/>
          </a:ln>
          <a:effectLst/>
        </c:spPr>
      </c:pivotFmt>
      <c:pivotFmt>
        <c:idx val="10"/>
        <c:spPr>
          <a:solidFill>
            <a:schemeClr val="accent4">
              <a:lumMod val="60000"/>
              <a:lumOff val="40000"/>
            </a:schemeClr>
          </a:solidFill>
          <a:ln>
            <a:noFill/>
          </a:ln>
          <a:effectLst/>
        </c:spPr>
      </c:pivotFmt>
      <c:pivotFmt>
        <c:idx val="11"/>
        <c:spPr>
          <a:solidFill>
            <a:schemeClr val="accent4">
              <a:lumMod val="60000"/>
              <a:lumOff val="40000"/>
            </a:schemeClr>
          </a:solidFill>
          <a:ln>
            <a:noFill/>
          </a:ln>
          <a:effectLst/>
        </c:spPr>
      </c:pivotFmt>
      <c:pivotFmt>
        <c:idx val="12"/>
        <c:spPr>
          <a:solidFill>
            <a:schemeClr val="accent4">
              <a:lumMod val="40000"/>
              <a:lumOff val="60000"/>
            </a:schemeClr>
          </a:solidFill>
          <a:ln>
            <a:noFill/>
          </a:ln>
          <a:effectLst/>
        </c:spPr>
      </c:pivotFmt>
      <c:pivotFmt>
        <c:idx val="13"/>
        <c:spPr>
          <a:solidFill>
            <a:schemeClr val="accent4">
              <a:lumMod val="20000"/>
              <a:lumOff val="80000"/>
            </a:schemeClr>
          </a:solidFill>
          <a:ln>
            <a:noFill/>
          </a:ln>
          <a:effectLst/>
        </c:spPr>
      </c:pivotFmt>
      <c:pivotFmt>
        <c:idx val="14"/>
        <c:spPr>
          <a:solidFill>
            <a:schemeClr val="accent4">
              <a:lumMod val="50000"/>
            </a:schemeClr>
          </a:solidFill>
          <a:ln>
            <a:noFill/>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4">
              <a:lumMod val="75000"/>
            </a:schemeClr>
          </a:solidFill>
          <a:ln>
            <a:noFill/>
          </a:ln>
          <a:effectLst/>
        </c:spPr>
      </c:pivotFmt>
      <c:pivotFmt>
        <c:idx val="16"/>
        <c:spPr>
          <a:solidFill>
            <a:schemeClr val="accent4">
              <a:lumMod val="60000"/>
              <a:lumOff val="40000"/>
            </a:schemeClr>
          </a:solidFill>
          <a:ln>
            <a:noFill/>
          </a:ln>
          <a:effectLst/>
        </c:spPr>
      </c:pivotFmt>
      <c:pivotFmt>
        <c:idx val="17"/>
        <c:spPr>
          <a:solidFill>
            <a:schemeClr val="accent4">
              <a:lumMod val="40000"/>
              <a:lumOff val="60000"/>
            </a:schemeClr>
          </a:solidFill>
          <a:ln>
            <a:noFill/>
          </a:ln>
          <a:effectLst/>
        </c:spPr>
      </c:pivotFmt>
      <c:pivotFmt>
        <c:idx val="18"/>
        <c:spPr>
          <a:solidFill>
            <a:schemeClr val="accent4">
              <a:lumMod val="20000"/>
              <a:lumOff val="80000"/>
            </a:schemeClr>
          </a:solidFill>
          <a:ln>
            <a:noFill/>
          </a:ln>
          <a:effectLst/>
        </c:spPr>
      </c:pivotFmt>
      <c:pivotFmt>
        <c:idx val="19"/>
        <c:spPr>
          <a:solidFill>
            <a:schemeClr val="accent1">
              <a:lumMod val="20000"/>
              <a:lumOff val="80000"/>
            </a:schemeClr>
          </a:solidFill>
          <a:ln>
            <a:noFill/>
          </a:ln>
          <a:effectLst/>
        </c:spPr>
      </c:pivotFmt>
      <c:pivotFmt>
        <c:idx val="20"/>
        <c:spPr>
          <a:solidFill>
            <a:schemeClr val="tx1">
              <a:lumMod val="85000"/>
              <a:lumOff val="15000"/>
            </a:schemeClr>
          </a:solidFill>
          <a:ln>
            <a:noFill/>
          </a:ln>
          <a:effectLst/>
        </c:spPr>
      </c:pivotFmt>
    </c:pivotFmts>
    <c:plotArea>
      <c:layout>
        <c:manualLayout>
          <c:layoutTarget val="inner"/>
          <c:xMode val="edge"/>
          <c:yMode val="edge"/>
          <c:x val="3.0837727101656925E-2"/>
          <c:y val="5.0745335189865848E-2"/>
          <c:w val="0.86623692992476653"/>
          <c:h val="0.65775039177064798"/>
        </c:manualLayout>
      </c:layout>
      <c:barChart>
        <c:barDir val="col"/>
        <c:grouping val="clustered"/>
        <c:varyColors val="0"/>
        <c:ser>
          <c:idx val="0"/>
          <c:order val="0"/>
          <c:tx>
            <c:strRef>
              <c:f>product_analysis!$B$66</c:f>
              <c:strCache>
                <c:ptCount val="1"/>
                <c:pt idx="0">
                  <c:v>Total</c:v>
                </c:pt>
              </c:strCache>
            </c:strRef>
          </c:tx>
          <c:spPr>
            <a:solidFill>
              <a:schemeClr val="accent4">
                <a:lumMod val="50000"/>
              </a:schemeClr>
            </a:solidFill>
            <a:ln>
              <a:noFill/>
            </a:ln>
            <a:effectLst/>
          </c:spPr>
          <c:invertIfNegative val="0"/>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01-64A2-432C-B092-D11BD80487F1}"/>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3-64A2-432C-B092-D11BD80487F1}"/>
              </c:ext>
            </c:extLst>
          </c:dPt>
          <c:dPt>
            <c:idx val="3"/>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5-64A2-432C-B092-D11BD80487F1}"/>
              </c:ext>
            </c:extLst>
          </c:dPt>
          <c:dPt>
            <c:idx val="4"/>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07-64A2-432C-B092-D11BD80487F1}"/>
              </c:ext>
            </c:extLst>
          </c:dPt>
          <c:dPt>
            <c:idx val="5"/>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9-64A2-432C-B092-D11BD80487F1}"/>
              </c:ext>
            </c:extLst>
          </c:dPt>
          <c:dPt>
            <c:idx val="6"/>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B-64A2-432C-B092-D11BD80487F1}"/>
              </c:ext>
            </c:extLst>
          </c:dPt>
          <c:dLbls>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product_analysis!$A$67:$A$73</c:f>
              <c:strCache>
                <c:ptCount val="7"/>
                <c:pt idx="0">
                  <c:v>GTX Pro</c:v>
                </c:pt>
                <c:pt idx="1">
                  <c:v>GTX Plus Pro</c:v>
                </c:pt>
                <c:pt idx="2">
                  <c:v>MG Advanced</c:v>
                </c:pt>
                <c:pt idx="3">
                  <c:v>GTX Plus Basic</c:v>
                </c:pt>
                <c:pt idx="4">
                  <c:v>GTX Basic</c:v>
                </c:pt>
                <c:pt idx="5">
                  <c:v>GTK 500</c:v>
                </c:pt>
                <c:pt idx="6">
                  <c:v>MG Special</c:v>
                </c:pt>
              </c:strCache>
            </c:strRef>
          </c:cat>
          <c:val>
            <c:numRef>
              <c:f>product_analysis!$B$67:$B$73</c:f>
              <c:numCache>
                <c:formatCode>"$"#,##0</c:formatCode>
                <c:ptCount val="7"/>
                <c:pt idx="0">
                  <c:v>3510578</c:v>
                </c:pt>
                <c:pt idx="1">
                  <c:v>2629651</c:v>
                </c:pt>
                <c:pt idx="2">
                  <c:v>2216387</c:v>
                </c:pt>
                <c:pt idx="3">
                  <c:v>705275</c:v>
                </c:pt>
                <c:pt idx="4">
                  <c:v>499263</c:v>
                </c:pt>
                <c:pt idx="5">
                  <c:v>400612</c:v>
                </c:pt>
                <c:pt idx="6">
                  <c:v>43768</c:v>
                </c:pt>
              </c:numCache>
            </c:numRef>
          </c:val>
          <c:extLst>
            <c:ext xmlns:c16="http://schemas.microsoft.com/office/drawing/2014/chart" uri="{C3380CC4-5D6E-409C-BE32-E72D297353CC}">
              <c16:uniqueId val="{00000013-E5A4-4F15-A96B-9F5B224BFC2A}"/>
            </c:ext>
          </c:extLst>
        </c:ser>
        <c:dLbls>
          <c:dLblPos val="outEnd"/>
          <c:showLegendKey val="0"/>
          <c:showVal val="1"/>
          <c:showCatName val="0"/>
          <c:showSerName val="0"/>
          <c:showPercent val="0"/>
          <c:showBubbleSize val="0"/>
        </c:dLbls>
        <c:gapWidth val="80"/>
        <c:axId val="1929565023"/>
        <c:axId val="1929565503"/>
      </c:barChart>
      <c:catAx>
        <c:axId val="1929565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929565503"/>
        <c:crosses val="autoZero"/>
        <c:auto val="1"/>
        <c:lblAlgn val="ctr"/>
        <c:lblOffset val="100"/>
        <c:noMultiLvlLbl val="0"/>
      </c:catAx>
      <c:valAx>
        <c:axId val="1929565503"/>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crossAx val="1929565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[capstone_dashboard_final.xlsx]product_analysis!PivotTable2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5">
                <a:lumMod val="75000"/>
              </a:schemeClr>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5">
                <a:lumMod val="75000"/>
              </a:schemeClr>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702044835509078"/>
          <c:y val="4.9449822058514323E-2"/>
          <c:w val="0.639350990746126"/>
          <c:h val="0.81423361979068976"/>
        </c:manualLayout>
      </c:layout>
      <c:lineChart>
        <c:grouping val="standard"/>
        <c:varyColors val="0"/>
        <c:ser>
          <c:idx val="0"/>
          <c:order val="0"/>
          <c:tx>
            <c:strRef>
              <c:f>product_analysis!$B$48:$B$49</c:f>
              <c:strCache>
                <c:ptCount val="1"/>
                <c:pt idx="0">
                  <c:v>GTK 500</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product_analysis!$A$50:$A$59</c:f>
              <c:strCache>
                <c:ptCount val="10"/>
                <c:pt idx="0">
                  <c:v>Mar</c:v>
                </c:pt>
                <c:pt idx="1">
                  <c:v>Apr</c:v>
                </c:pt>
                <c:pt idx="2">
                  <c:v>May</c:v>
                </c:pt>
                <c:pt idx="3">
                  <c:v>Jun</c:v>
                </c:pt>
                <c:pt idx="4">
                  <c:v>Jul</c:v>
                </c:pt>
                <c:pt idx="5">
                  <c:v>Aug</c:v>
                </c:pt>
                <c:pt idx="6">
                  <c:v>Sep</c:v>
                </c:pt>
                <c:pt idx="7">
                  <c:v>Oct</c:v>
                </c:pt>
                <c:pt idx="8">
                  <c:v>Nov</c:v>
                </c:pt>
                <c:pt idx="9">
                  <c:v>Dec</c:v>
                </c:pt>
              </c:strCache>
            </c:strRef>
          </c:cat>
          <c:val>
            <c:numRef>
              <c:f>product_analysis!$B$50:$B$59</c:f>
              <c:numCache>
                <c:formatCode>"$"#,##0</c:formatCode>
                <c:ptCount val="10"/>
                <c:pt idx="0">
                  <c:v>25897</c:v>
                </c:pt>
                <c:pt idx="1">
                  <c:v>49034</c:v>
                </c:pt>
                <c:pt idx="2">
                  <c:v>0</c:v>
                </c:pt>
                <c:pt idx="3">
                  <c:v>137703</c:v>
                </c:pt>
                <c:pt idx="4">
                  <c:v>0</c:v>
                </c:pt>
                <c:pt idx="5">
                  <c:v>75435</c:v>
                </c:pt>
                <c:pt idx="6">
                  <c:v>29166</c:v>
                </c:pt>
                <c:pt idx="7">
                  <c:v>27971</c:v>
                </c:pt>
                <c:pt idx="8">
                  <c:v>26186</c:v>
                </c:pt>
                <c:pt idx="9">
                  <c:v>29220</c:v>
                </c:pt>
              </c:numCache>
            </c:numRef>
          </c:val>
          <c:smooth val="0"/>
          <c:extLst>
            <c:ext xmlns:c16="http://schemas.microsoft.com/office/drawing/2014/chart" uri="{C3380CC4-5D6E-409C-BE32-E72D297353CC}">
              <c16:uniqueId val="{0000001E-60B9-4FFF-AF6E-432A21C91238}"/>
            </c:ext>
          </c:extLst>
        </c:ser>
        <c:ser>
          <c:idx val="1"/>
          <c:order val="1"/>
          <c:tx>
            <c:strRef>
              <c:f>product_analysis!$C$48:$C$49</c:f>
              <c:strCache>
                <c:ptCount val="1"/>
                <c:pt idx="0">
                  <c:v>GTX Basic</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product_analysis!$A$50:$A$59</c:f>
              <c:strCache>
                <c:ptCount val="10"/>
                <c:pt idx="0">
                  <c:v>Mar</c:v>
                </c:pt>
                <c:pt idx="1">
                  <c:v>Apr</c:v>
                </c:pt>
                <c:pt idx="2">
                  <c:v>May</c:v>
                </c:pt>
                <c:pt idx="3">
                  <c:v>Jun</c:v>
                </c:pt>
                <c:pt idx="4">
                  <c:v>Jul</c:v>
                </c:pt>
                <c:pt idx="5">
                  <c:v>Aug</c:v>
                </c:pt>
                <c:pt idx="6">
                  <c:v>Sep</c:v>
                </c:pt>
                <c:pt idx="7">
                  <c:v>Oct</c:v>
                </c:pt>
                <c:pt idx="8">
                  <c:v>Nov</c:v>
                </c:pt>
                <c:pt idx="9">
                  <c:v>Dec</c:v>
                </c:pt>
              </c:strCache>
            </c:strRef>
          </c:cat>
          <c:val>
            <c:numRef>
              <c:f>product_analysis!$C$50:$C$59</c:f>
              <c:numCache>
                <c:formatCode>"$"#,##0</c:formatCode>
                <c:ptCount val="10"/>
                <c:pt idx="0">
                  <c:v>69204</c:v>
                </c:pt>
                <c:pt idx="1">
                  <c:v>32563</c:v>
                </c:pt>
                <c:pt idx="2">
                  <c:v>57705</c:v>
                </c:pt>
                <c:pt idx="3">
                  <c:v>60549</c:v>
                </c:pt>
                <c:pt idx="4">
                  <c:v>32896</c:v>
                </c:pt>
                <c:pt idx="5">
                  <c:v>47532</c:v>
                </c:pt>
                <c:pt idx="6">
                  <c:v>59155</c:v>
                </c:pt>
                <c:pt idx="7">
                  <c:v>23589</c:v>
                </c:pt>
                <c:pt idx="8">
                  <c:v>50933</c:v>
                </c:pt>
                <c:pt idx="9">
                  <c:v>65137</c:v>
                </c:pt>
              </c:numCache>
            </c:numRef>
          </c:val>
          <c:smooth val="0"/>
          <c:extLst>
            <c:ext xmlns:c16="http://schemas.microsoft.com/office/drawing/2014/chart" uri="{C3380CC4-5D6E-409C-BE32-E72D297353CC}">
              <c16:uniqueId val="{0000001F-60B9-4FFF-AF6E-432A21C91238}"/>
            </c:ext>
          </c:extLst>
        </c:ser>
        <c:ser>
          <c:idx val="2"/>
          <c:order val="2"/>
          <c:tx>
            <c:strRef>
              <c:f>product_analysis!$D$48:$D$49</c:f>
              <c:strCache>
                <c:ptCount val="1"/>
                <c:pt idx="0">
                  <c:v>GTX Plus Basic</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product_analysis!$A$50:$A$59</c:f>
              <c:strCache>
                <c:ptCount val="10"/>
                <c:pt idx="0">
                  <c:v>Mar</c:v>
                </c:pt>
                <c:pt idx="1">
                  <c:v>Apr</c:v>
                </c:pt>
                <c:pt idx="2">
                  <c:v>May</c:v>
                </c:pt>
                <c:pt idx="3">
                  <c:v>Jun</c:v>
                </c:pt>
                <c:pt idx="4">
                  <c:v>Jul</c:v>
                </c:pt>
                <c:pt idx="5">
                  <c:v>Aug</c:v>
                </c:pt>
                <c:pt idx="6">
                  <c:v>Sep</c:v>
                </c:pt>
                <c:pt idx="7">
                  <c:v>Oct</c:v>
                </c:pt>
                <c:pt idx="8">
                  <c:v>Nov</c:v>
                </c:pt>
                <c:pt idx="9">
                  <c:v>Dec</c:v>
                </c:pt>
              </c:strCache>
            </c:strRef>
          </c:cat>
          <c:val>
            <c:numRef>
              <c:f>product_analysis!$D$50:$D$59</c:f>
              <c:numCache>
                <c:formatCode>"$"#,##0</c:formatCode>
                <c:ptCount val="10"/>
                <c:pt idx="0">
                  <c:v>88512</c:v>
                </c:pt>
                <c:pt idx="1">
                  <c:v>41009</c:v>
                </c:pt>
                <c:pt idx="2">
                  <c:v>59517</c:v>
                </c:pt>
                <c:pt idx="3">
                  <c:v>94736</c:v>
                </c:pt>
                <c:pt idx="4">
                  <c:v>56153</c:v>
                </c:pt>
                <c:pt idx="5">
                  <c:v>95162</c:v>
                </c:pt>
                <c:pt idx="6">
                  <c:v>76739</c:v>
                </c:pt>
                <c:pt idx="7">
                  <c:v>48131</c:v>
                </c:pt>
                <c:pt idx="8">
                  <c:v>62403</c:v>
                </c:pt>
                <c:pt idx="9">
                  <c:v>82913</c:v>
                </c:pt>
              </c:numCache>
            </c:numRef>
          </c:val>
          <c:smooth val="0"/>
          <c:extLst>
            <c:ext xmlns:c16="http://schemas.microsoft.com/office/drawing/2014/chart" uri="{C3380CC4-5D6E-409C-BE32-E72D297353CC}">
              <c16:uniqueId val="{00000020-60B9-4FFF-AF6E-432A21C91238}"/>
            </c:ext>
          </c:extLst>
        </c:ser>
        <c:ser>
          <c:idx val="3"/>
          <c:order val="3"/>
          <c:tx>
            <c:strRef>
              <c:f>product_analysis!$E$48:$E$49</c:f>
              <c:strCache>
                <c:ptCount val="1"/>
                <c:pt idx="0">
                  <c:v>GTX Plus Pro</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product_analysis!$A$50:$A$59</c:f>
              <c:strCache>
                <c:ptCount val="10"/>
                <c:pt idx="0">
                  <c:v>Mar</c:v>
                </c:pt>
                <c:pt idx="1">
                  <c:v>Apr</c:v>
                </c:pt>
                <c:pt idx="2">
                  <c:v>May</c:v>
                </c:pt>
                <c:pt idx="3">
                  <c:v>Jun</c:v>
                </c:pt>
                <c:pt idx="4">
                  <c:v>Jul</c:v>
                </c:pt>
                <c:pt idx="5">
                  <c:v>Aug</c:v>
                </c:pt>
                <c:pt idx="6">
                  <c:v>Sep</c:v>
                </c:pt>
                <c:pt idx="7">
                  <c:v>Oct</c:v>
                </c:pt>
                <c:pt idx="8">
                  <c:v>Nov</c:v>
                </c:pt>
                <c:pt idx="9">
                  <c:v>Dec</c:v>
                </c:pt>
              </c:strCache>
            </c:strRef>
          </c:cat>
          <c:val>
            <c:numRef>
              <c:f>product_analysis!$E$50:$E$59</c:f>
              <c:numCache>
                <c:formatCode>"$"#,##0</c:formatCode>
                <c:ptCount val="10"/>
                <c:pt idx="0">
                  <c:v>278081</c:v>
                </c:pt>
                <c:pt idx="1">
                  <c:v>194577</c:v>
                </c:pt>
                <c:pt idx="2">
                  <c:v>312946</c:v>
                </c:pt>
                <c:pt idx="3">
                  <c:v>272911</c:v>
                </c:pt>
                <c:pt idx="4">
                  <c:v>203155</c:v>
                </c:pt>
                <c:pt idx="5">
                  <c:v>246837</c:v>
                </c:pt>
                <c:pt idx="6">
                  <c:v>325614</c:v>
                </c:pt>
                <c:pt idx="7">
                  <c:v>191987</c:v>
                </c:pt>
                <c:pt idx="8">
                  <c:v>271041</c:v>
                </c:pt>
                <c:pt idx="9">
                  <c:v>332502</c:v>
                </c:pt>
              </c:numCache>
            </c:numRef>
          </c:val>
          <c:smooth val="0"/>
          <c:extLst>
            <c:ext xmlns:c16="http://schemas.microsoft.com/office/drawing/2014/chart" uri="{C3380CC4-5D6E-409C-BE32-E72D297353CC}">
              <c16:uniqueId val="{00000021-60B9-4FFF-AF6E-432A21C91238}"/>
            </c:ext>
          </c:extLst>
        </c:ser>
        <c:ser>
          <c:idx val="4"/>
          <c:order val="4"/>
          <c:tx>
            <c:strRef>
              <c:f>product_analysis!$F$48:$F$49</c:f>
              <c:strCache>
                <c:ptCount val="1"/>
                <c:pt idx="0">
                  <c:v>GTX Pro</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product_analysis!$A$50:$A$59</c:f>
              <c:strCache>
                <c:ptCount val="10"/>
                <c:pt idx="0">
                  <c:v>Mar</c:v>
                </c:pt>
                <c:pt idx="1">
                  <c:v>Apr</c:v>
                </c:pt>
                <c:pt idx="2">
                  <c:v>May</c:v>
                </c:pt>
                <c:pt idx="3">
                  <c:v>Jun</c:v>
                </c:pt>
                <c:pt idx="4">
                  <c:v>Jul</c:v>
                </c:pt>
                <c:pt idx="5">
                  <c:v>Aug</c:v>
                </c:pt>
                <c:pt idx="6">
                  <c:v>Sep</c:v>
                </c:pt>
                <c:pt idx="7">
                  <c:v>Oct</c:v>
                </c:pt>
                <c:pt idx="8">
                  <c:v>Nov</c:v>
                </c:pt>
                <c:pt idx="9">
                  <c:v>Dec</c:v>
                </c:pt>
              </c:strCache>
            </c:strRef>
          </c:cat>
          <c:val>
            <c:numRef>
              <c:f>product_analysis!$F$50:$F$59</c:f>
              <c:numCache>
                <c:formatCode>"$"#,##0</c:formatCode>
                <c:ptCount val="10"/>
                <c:pt idx="0">
                  <c:v>376966</c:v>
                </c:pt>
                <c:pt idx="1">
                  <c:v>272451</c:v>
                </c:pt>
                <c:pt idx="2">
                  <c:v>352576</c:v>
                </c:pt>
                <c:pt idx="3">
                  <c:v>453495</c:v>
                </c:pt>
                <c:pt idx="4">
                  <c:v>253735</c:v>
                </c:pt>
                <c:pt idx="5">
                  <c:v>353669</c:v>
                </c:pt>
                <c:pt idx="6">
                  <c:v>489195</c:v>
                </c:pt>
                <c:pt idx="7">
                  <c:v>265015</c:v>
                </c:pt>
                <c:pt idx="8">
                  <c:v>316471</c:v>
                </c:pt>
                <c:pt idx="9">
                  <c:v>377005</c:v>
                </c:pt>
              </c:numCache>
            </c:numRef>
          </c:val>
          <c:smooth val="0"/>
          <c:extLst>
            <c:ext xmlns:c16="http://schemas.microsoft.com/office/drawing/2014/chart" uri="{C3380CC4-5D6E-409C-BE32-E72D297353CC}">
              <c16:uniqueId val="{00000022-60B9-4FFF-AF6E-432A21C91238}"/>
            </c:ext>
          </c:extLst>
        </c:ser>
        <c:ser>
          <c:idx val="5"/>
          <c:order val="5"/>
          <c:tx>
            <c:strRef>
              <c:f>product_analysis!$G$48:$G$49</c:f>
              <c:strCache>
                <c:ptCount val="1"/>
                <c:pt idx="0">
                  <c:v>MG Advanced</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product_analysis!$A$50:$A$59</c:f>
              <c:strCache>
                <c:ptCount val="10"/>
                <c:pt idx="0">
                  <c:v>Mar</c:v>
                </c:pt>
                <c:pt idx="1">
                  <c:v>Apr</c:v>
                </c:pt>
                <c:pt idx="2">
                  <c:v>May</c:v>
                </c:pt>
                <c:pt idx="3">
                  <c:v>Jun</c:v>
                </c:pt>
                <c:pt idx="4">
                  <c:v>Jul</c:v>
                </c:pt>
                <c:pt idx="5">
                  <c:v>Aug</c:v>
                </c:pt>
                <c:pt idx="6">
                  <c:v>Sep</c:v>
                </c:pt>
                <c:pt idx="7">
                  <c:v>Oct</c:v>
                </c:pt>
                <c:pt idx="8">
                  <c:v>Nov</c:v>
                </c:pt>
                <c:pt idx="9">
                  <c:v>Dec</c:v>
                </c:pt>
              </c:strCache>
            </c:strRef>
          </c:cat>
          <c:val>
            <c:numRef>
              <c:f>product_analysis!$G$50:$G$59</c:f>
              <c:numCache>
                <c:formatCode>"$"#,##0</c:formatCode>
                <c:ptCount val="10"/>
                <c:pt idx="0">
                  <c:v>290207</c:v>
                </c:pt>
                <c:pt idx="1">
                  <c:v>129212</c:v>
                </c:pt>
                <c:pt idx="2">
                  <c:v>238700</c:v>
                </c:pt>
                <c:pt idx="3">
                  <c:v>314043</c:v>
                </c:pt>
                <c:pt idx="4">
                  <c:v>147623</c:v>
                </c:pt>
                <c:pt idx="5">
                  <c:v>227009</c:v>
                </c:pt>
                <c:pt idx="6">
                  <c:v>250431</c:v>
                </c:pt>
                <c:pt idx="7">
                  <c:v>172529</c:v>
                </c:pt>
                <c:pt idx="8">
                  <c:v>207547</c:v>
                </c:pt>
                <c:pt idx="9">
                  <c:v>239086</c:v>
                </c:pt>
              </c:numCache>
            </c:numRef>
          </c:val>
          <c:smooth val="0"/>
          <c:extLst>
            <c:ext xmlns:c16="http://schemas.microsoft.com/office/drawing/2014/chart" uri="{C3380CC4-5D6E-409C-BE32-E72D297353CC}">
              <c16:uniqueId val="{00000023-60B9-4FFF-AF6E-432A21C91238}"/>
            </c:ext>
          </c:extLst>
        </c:ser>
        <c:ser>
          <c:idx val="6"/>
          <c:order val="6"/>
          <c:tx>
            <c:strRef>
              <c:f>product_analysis!$H$48:$H$49</c:f>
              <c:strCache>
                <c:ptCount val="1"/>
                <c:pt idx="0">
                  <c:v>MG Special</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product_analysis!$A$50:$A$59</c:f>
              <c:strCache>
                <c:ptCount val="10"/>
                <c:pt idx="0">
                  <c:v>Mar</c:v>
                </c:pt>
                <c:pt idx="1">
                  <c:v>Apr</c:v>
                </c:pt>
                <c:pt idx="2">
                  <c:v>May</c:v>
                </c:pt>
                <c:pt idx="3">
                  <c:v>Jun</c:v>
                </c:pt>
                <c:pt idx="4">
                  <c:v>Jul</c:v>
                </c:pt>
                <c:pt idx="5">
                  <c:v>Aug</c:v>
                </c:pt>
                <c:pt idx="6">
                  <c:v>Sep</c:v>
                </c:pt>
                <c:pt idx="7">
                  <c:v>Oct</c:v>
                </c:pt>
                <c:pt idx="8">
                  <c:v>Nov</c:v>
                </c:pt>
                <c:pt idx="9">
                  <c:v>Dec</c:v>
                </c:pt>
              </c:strCache>
            </c:strRef>
          </c:cat>
          <c:val>
            <c:numRef>
              <c:f>product_analysis!$H$50:$H$59</c:f>
              <c:numCache>
                <c:formatCode>"$"#,##0</c:formatCode>
                <c:ptCount val="10"/>
                <c:pt idx="0">
                  <c:v>5805</c:v>
                </c:pt>
                <c:pt idx="1">
                  <c:v>3086</c:v>
                </c:pt>
                <c:pt idx="2">
                  <c:v>4269</c:v>
                </c:pt>
                <c:pt idx="3">
                  <c:v>5029</c:v>
                </c:pt>
                <c:pt idx="4">
                  <c:v>3370</c:v>
                </c:pt>
                <c:pt idx="5">
                  <c:v>4415</c:v>
                </c:pt>
                <c:pt idx="6">
                  <c:v>4964</c:v>
                </c:pt>
                <c:pt idx="7">
                  <c:v>2758</c:v>
                </c:pt>
                <c:pt idx="8">
                  <c:v>4362</c:v>
                </c:pt>
                <c:pt idx="9">
                  <c:v>5710</c:v>
                </c:pt>
              </c:numCache>
            </c:numRef>
          </c:val>
          <c:smooth val="0"/>
          <c:extLst>
            <c:ext xmlns:c16="http://schemas.microsoft.com/office/drawing/2014/chart" uri="{C3380CC4-5D6E-409C-BE32-E72D297353CC}">
              <c16:uniqueId val="{00000025-60B9-4FFF-AF6E-432A21C91238}"/>
            </c:ext>
          </c:extLst>
        </c:ser>
        <c:dLbls>
          <c:showLegendKey val="0"/>
          <c:showVal val="0"/>
          <c:showCatName val="0"/>
          <c:showSerName val="0"/>
          <c:showPercent val="0"/>
          <c:showBubbleSize val="0"/>
        </c:dLbls>
        <c:marker val="1"/>
        <c:smooth val="0"/>
        <c:axId val="1929548703"/>
        <c:axId val="1929565503"/>
      </c:lineChart>
      <c:catAx>
        <c:axId val="19295487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9565503"/>
        <c:crosses val="autoZero"/>
        <c:auto val="1"/>
        <c:lblAlgn val="ctr"/>
        <c:lblOffset val="100"/>
        <c:noMultiLvlLbl val="0"/>
      </c:catAx>
      <c:valAx>
        <c:axId val="19295655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Revenue</a:t>
                </a:r>
              </a:p>
            </c:rich>
          </c:tx>
          <c:layout>
            <c:manualLayout>
              <c:xMode val="edge"/>
              <c:yMode val="edge"/>
              <c:x val="1.6931652625578008E-2"/>
              <c:y val="0.3656911683396540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9548703"/>
        <c:crosses val="autoZero"/>
        <c:crossBetween val="between"/>
      </c:valAx>
      <c:spPr>
        <a:noFill/>
        <a:ln>
          <a:noFill/>
        </a:ln>
        <a:effectLst/>
      </c:spPr>
    </c:plotArea>
    <c:legend>
      <c:legendPos val="r"/>
      <c:layout>
        <c:manualLayout>
          <c:xMode val="edge"/>
          <c:yMode val="edge"/>
          <c:x val="0.79502896537877998"/>
          <c:y val="0.17414018546692031"/>
          <c:w val="0.15868127344793692"/>
          <c:h val="0.531027374033923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[capstone_dashboard_final.xlsx]product_analysis!PivotTable4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5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pivotFmt>
      <c:pivotFmt>
        <c:idx val="4"/>
        <c:spPr>
          <a:solidFill>
            <a:schemeClr val="accent4">
              <a:lumMod val="60000"/>
              <a:lumOff val="40000"/>
            </a:schemeClr>
          </a:solidFill>
          <a:ln>
            <a:noFill/>
          </a:ln>
          <a:effectLst/>
        </c:spPr>
      </c:pivotFmt>
      <c:pivotFmt>
        <c:idx val="5"/>
        <c:spPr>
          <a:solidFill>
            <a:schemeClr val="accent4">
              <a:lumMod val="60000"/>
              <a:lumOff val="40000"/>
            </a:schemeClr>
          </a:solidFill>
          <a:ln>
            <a:noFill/>
          </a:ln>
          <a:effectLst/>
        </c:spPr>
      </c:pivotFmt>
      <c:pivotFmt>
        <c:idx val="6"/>
        <c:spPr>
          <a:solidFill>
            <a:schemeClr val="accent4">
              <a:lumMod val="40000"/>
              <a:lumOff val="60000"/>
            </a:schemeClr>
          </a:solidFill>
          <a:ln>
            <a:noFill/>
          </a:ln>
          <a:effectLst/>
        </c:spPr>
      </c:pivotFmt>
      <c:pivotFmt>
        <c:idx val="7"/>
        <c:spPr>
          <a:solidFill>
            <a:schemeClr val="accent4">
              <a:lumMod val="20000"/>
              <a:lumOff val="80000"/>
            </a:schemeClr>
          </a:solidFill>
          <a:ln>
            <a:noFill/>
          </a:ln>
          <a:effectLst/>
        </c:spPr>
      </c:pivotFmt>
      <c:pivotFmt>
        <c:idx val="8"/>
        <c:spPr>
          <a:solidFill>
            <a:schemeClr val="tx1">
              <a:lumMod val="95000"/>
              <a:lumOff val="5000"/>
            </a:schemeClr>
          </a:solidFill>
          <a:ln>
            <a:noFill/>
          </a:ln>
          <a:effectLst/>
        </c:spPr>
      </c:pivotFmt>
      <c:pivotFmt>
        <c:idx val="9"/>
        <c:spPr>
          <a:solidFill>
            <a:schemeClr val="accent4">
              <a:lumMod val="50000"/>
            </a:schemeClr>
          </a:solidFill>
          <a:ln>
            <a:noFill/>
          </a:ln>
          <a:effectLst/>
        </c:spPr>
      </c:pivotFmt>
      <c:pivotFmt>
        <c:idx val="10"/>
        <c:spPr>
          <a:solidFill>
            <a:schemeClr val="accent4">
              <a:lumMod val="5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4">
              <a:lumMod val="50000"/>
            </a:schemeClr>
          </a:solidFill>
          <a:ln>
            <a:noFill/>
          </a:ln>
          <a:effectLst/>
        </c:spPr>
      </c:pivotFmt>
      <c:pivotFmt>
        <c:idx val="12"/>
        <c:spPr>
          <a:solidFill>
            <a:schemeClr val="accent4">
              <a:lumMod val="75000"/>
            </a:schemeClr>
          </a:solidFill>
          <a:ln>
            <a:noFill/>
          </a:ln>
          <a:effectLst/>
        </c:spPr>
      </c:pivotFmt>
      <c:pivotFmt>
        <c:idx val="13"/>
        <c:spPr>
          <a:solidFill>
            <a:schemeClr val="accent4">
              <a:lumMod val="60000"/>
              <a:lumOff val="40000"/>
            </a:schemeClr>
          </a:solidFill>
          <a:ln>
            <a:noFill/>
          </a:ln>
          <a:effectLst/>
        </c:spPr>
      </c:pivotFmt>
      <c:pivotFmt>
        <c:idx val="14"/>
        <c:spPr>
          <a:solidFill>
            <a:schemeClr val="accent4">
              <a:lumMod val="60000"/>
              <a:lumOff val="40000"/>
            </a:schemeClr>
          </a:solidFill>
          <a:ln>
            <a:noFill/>
          </a:ln>
          <a:effectLst/>
        </c:spPr>
      </c:pivotFmt>
      <c:pivotFmt>
        <c:idx val="15"/>
        <c:spPr>
          <a:solidFill>
            <a:schemeClr val="accent4">
              <a:lumMod val="40000"/>
              <a:lumOff val="60000"/>
            </a:schemeClr>
          </a:solidFill>
          <a:ln>
            <a:noFill/>
          </a:ln>
          <a:effectLst/>
        </c:spPr>
      </c:pivotFmt>
      <c:pivotFmt>
        <c:idx val="16"/>
        <c:spPr>
          <a:solidFill>
            <a:schemeClr val="accent4">
              <a:lumMod val="20000"/>
              <a:lumOff val="80000"/>
            </a:schemeClr>
          </a:solidFill>
          <a:ln>
            <a:noFill/>
          </a:ln>
          <a:effectLst/>
        </c:spPr>
      </c:pivotFmt>
      <c:pivotFmt>
        <c:idx val="17"/>
        <c:spPr>
          <a:solidFill>
            <a:schemeClr val="tx1">
              <a:lumMod val="95000"/>
              <a:lumOff val="5000"/>
            </a:schemeClr>
          </a:solidFill>
          <a:ln>
            <a:noFill/>
          </a:ln>
          <a:effectLst/>
        </c:spPr>
      </c:pivotFmt>
      <c:pivotFmt>
        <c:idx val="18"/>
        <c:spPr>
          <a:solidFill>
            <a:schemeClr val="accent1"/>
          </a:solidFill>
          <a:ln>
            <a:noFill/>
          </a:ln>
          <a:effectLst/>
        </c:spPr>
        <c:marker>
          <c:symbol val="none"/>
        </c:marker>
        <c:dLbl>
          <c:idx val="0"/>
          <c:numFmt formatCode="&quot;$&quot;#,##0;[Red]\-&quot;$&quot;#,##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tx2">
              <a:lumMod val="90000"/>
              <a:lumOff val="10000"/>
            </a:schemeClr>
          </a:solidFill>
          <a:ln>
            <a:noFill/>
          </a:ln>
          <a:effectLst/>
        </c:spPr>
      </c:pivotFmt>
      <c:pivotFmt>
        <c:idx val="20"/>
        <c:spPr>
          <a:solidFill>
            <a:schemeClr val="tx2">
              <a:lumMod val="75000"/>
              <a:lumOff val="25000"/>
            </a:schemeClr>
          </a:solidFill>
          <a:ln>
            <a:noFill/>
          </a:ln>
          <a:effectLst/>
        </c:spPr>
      </c:pivotFmt>
      <c:pivotFmt>
        <c:idx val="21"/>
        <c:spPr>
          <a:solidFill>
            <a:schemeClr val="accent4">
              <a:lumMod val="50000"/>
            </a:schemeClr>
          </a:solidFill>
          <a:ln>
            <a:noFill/>
          </a:ln>
          <a:effectLst/>
        </c:spPr>
      </c:pivotFmt>
      <c:pivotFmt>
        <c:idx val="22"/>
        <c:spPr>
          <a:solidFill>
            <a:schemeClr val="accent4">
              <a:lumMod val="75000"/>
            </a:schemeClr>
          </a:solidFill>
          <a:ln>
            <a:noFill/>
          </a:ln>
          <a:effectLst/>
        </c:spPr>
      </c:pivotFmt>
      <c:pivotFmt>
        <c:idx val="23"/>
        <c:spPr>
          <a:solidFill>
            <a:schemeClr val="accent4">
              <a:lumMod val="60000"/>
              <a:lumOff val="40000"/>
            </a:schemeClr>
          </a:solidFill>
          <a:ln>
            <a:noFill/>
          </a:ln>
          <a:effectLst/>
        </c:spPr>
      </c:pivotFmt>
      <c:pivotFmt>
        <c:idx val="24"/>
        <c:spPr>
          <a:solidFill>
            <a:schemeClr val="accent4">
              <a:lumMod val="40000"/>
              <a:lumOff val="60000"/>
            </a:schemeClr>
          </a:solidFill>
          <a:ln>
            <a:noFill/>
          </a:ln>
          <a:effectLst/>
        </c:spPr>
      </c:pivotFmt>
      <c:pivotFmt>
        <c:idx val="25"/>
        <c:spPr>
          <a:solidFill>
            <a:schemeClr val="accent4">
              <a:lumMod val="20000"/>
              <a:lumOff val="80000"/>
            </a:schemeClr>
          </a:solidFill>
          <a:ln>
            <a:noFill/>
          </a:ln>
          <a:effectLst/>
        </c:spPr>
      </c:pivotFmt>
    </c:pivotFmts>
    <c:plotArea>
      <c:layout>
        <c:manualLayout>
          <c:layoutTarget val="inner"/>
          <c:xMode val="edge"/>
          <c:yMode val="edge"/>
          <c:x val="7.2168368862672277E-2"/>
          <c:y val="4.6979175143880031E-2"/>
          <c:w val="0.85898192646461213"/>
          <c:h val="0.69057100715684183"/>
        </c:manualLayout>
      </c:layout>
      <c:barChart>
        <c:barDir val="col"/>
        <c:grouping val="clustered"/>
        <c:varyColors val="1"/>
        <c:ser>
          <c:idx val="0"/>
          <c:order val="0"/>
          <c:tx>
            <c:strRef>
              <c:f>product_analysis!$E$66</c:f>
              <c:strCache>
                <c:ptCount val="1"/>
                <c:pt idx="0">
                  <c:v>Total</c:v>
                </c:pt>
              </c:strCache>
            </c:strRef>
          </c:tx>
          <c:invertIfNegative val="0"/>
          <c:dPt>
            <c:idx val="0"/>
            <c:invertIfNegative val="0"/>
            <c:bubble3D val="0"/>
            <c:spPr>
              <a:solidFill>
                <a:schemeClr val="tx2">
                  <a:lumMod val="90000"/>
                  <a:lumOff val="10000"/>
                </a:schemeClr>
              </a:solidFill>
              <a:ln>
                <a:noFill/>
              </a:ln>
              <a:effectLst/>
            </c:spPr>
            <c:extLst>
              <c:ext xmlns:c16="http://schemas.microsoft.com/office/drawing/2014/chart" uri="{C3380CC4-5D6E-409C-BE32-E72D297353CC}">
                <c16:uniqueId val="{00000001-DDDD-4297-8075-F2CE159F7D74}"/>
              </c:ext>
            </c:extLst>
          </c:dPt>
          <c:dPt>
            <c:idx val="1"/>
            <c:invertIfNegative val="0"/>
            <c:bubble3D val="0"/>
            <c:spPr>
              <a:solidFill>
                <a:schemeClr val="tx2">
                  <a:lumMod val="75000"/>
                  <a:lumOff val="25000"/>
                </a:schemeClr>
              </a:solidFill>
              <a:ln>
                <a:noFill/>
              </a:ln>
              <a:effectLst/>
            </c:spPr>
            <c:extLst>
              <c:ext xmlns:c16="http://schemas.microsoft.com/office/drawing/2014/chart" uri="{C3380CC4-5D6E-409C-BE32-E72D297353CC}">
                <c16:uniqueId val="{00000003-DDDD-4297-8075-F2CE159F7D74}"/>
              </c:ext>
            </c:extLst>
          </c:dPt>
          <c:dPt>
            <c:idx val="2"/>
            <c:invertIfNegative val="0"/>
            <c:bubble3D val="0"/>
            <c:spPr>
              <a:solidFill>
                <a:schemeClr val="accent4">
                  <a:lumMod val="50000"/>
                </a:schemeClr>
              </a:solidFill>
              <a:ln>
                <a:noFill/>
              </a:ln>
              <a:effectLst/>
            </c:spPr>
            <c:extLst>
              <c:ext xmlns:c16="http://schemas.microsoft.com/office/drawing/2014/chart" uri="{C3380CC4-5D6E-409C-BE32-E72D297353CC}">
                <c16:uniqueId val="{00000005-DDDD-4297-8075-F2CE159F7D74}"/>
              </c:ext>
            </c:extLst>
          </c:dPt>
          <c:dPt>
            <c:idx val="3"/>
            <c:invertIfNegative val="0"/>
            <c:bubble3D val="0"/>
            <c:spPr>
              <a:solidFill>
                <a:schemeClr val="accent4">
                  <a:lumMod val="75000"/>
                </a:schemeClr>
              </a:solidFill>
              <a:ln>
                <a:noFill/>
              </a:ln>
              <a:effectLst/>
            </c:spPr>
            <c:extLst>
              <c:ext xmlns:c16="http://schemas.microsoft.com/office/drawing/2014/chart" uri="{C3380CC4-5D6E-409C-BE32-E72D297353CC}">
                <c16:uniqueId val="{00000007-DDDD-4297-8075-F2CE159F7D74}"/>
              </c:ext>
            </c:extLst>
          </c:dPt>
          <c:dPt>
            <c:idx val="4"/>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9-DDDD-4297-8075-F2CE159F7D74}"/>
              </c:ext>
            </c:extLst>
          </c:dPt>
          <c:dPt>
            <c:idx val="5"/>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B-DDDD-4297-8075-F2CE159F7D74}"/>
              </c:ext>
            </c:extLst>
          </c:dPt>
          <c:dPt>
            <c:idx val="6"/>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0D-DDDD-4297-8075-F2CE159F7D74}"/>
              </c:ext>
            </c:extLst>
          </c:dPt>
          <c:dLbls>
            <c:numFmt formatCode="&quot;$&quot;#,##0;[Red]\-&quot;$&quot;#,##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product_analysis!$D$67:$D$73</c:f>
              <c:strCache>
                <c:ptCount val="7"/>
                <c:pt idx="0">
                  <c:v>GTX Plus Pro</c:v>
                </c:pt>
                <c:pt idx="1">
                  <c:v>MG Special</c:v>
                </c:pt>
                <c:pt idx="2">
                  <c:v>GTK 500</c:v>
                </c:pt>
                <c:pt idx="3">
                  <c:v>MG Advanced</c:v>
                </c:pt>
                <c:pt idx="4">
                  <c:v>GTX Pro</c:v>
                </c:pt>
                <c:pt idx="5">
                  <c:v>GTX Basic</c:v>
                </c:pt>
                <c:pt idx="6">
                  <c:v>GTX Plus Basic</c:v>
                </c:pt>
              </c:strCache>
            </c:strRef>
          </c:cat>
          <c:val>
            <c:numRef>
              <c:f>product_analysis!$E$67:$E$73</c:f>
              <c:numCache>
                <c:formatCode>"$"#,##0</c:formatCode>
                <c:ptCount val="7"/>
                <c:pt idx="0">
                  <c:v>3773</c:v>
                </c:pt>
                <c:pt idx="1">
                  <c:v>153</c:v>
                </c:pt>
                <c:pt idx="2">
                  <c:v>-908</c:v>
                </c:pt>
                <c:pt idx="3">
                  <c:v>-2635</c:v>
                </c:pt>
                <c:pt idx="4">
                  <c:v>-3931</c:v>
                </c:pt>
                <c:pt idx="5">
                  <c:v>-3987</c:v>
                </c:pt>
                <c:pt idx="6">
                  <c:v>-10413</c:v>
                </c:pt>
              </c:numCache>
            </c:numRef>
          </c:val>
          <c:extLst>
            <c:ext xmlns:c16="http://schemas.microsoft.com/office/drawing/2014/chart" uri="{C3380CC4-5D6E-409C-BE32-E72D297353CC}">
              <c16:uniqueId val="{00000018-9908-4D9B-BA56-C0C15864E5AC}"/>
            </c:ext>
          </c:extLst>
        </c:ser>
        <c:dLbls>
          <c:showLegendKey val="0"/>
          <c:showVal val="0"/>
          <c:showCatName val="0"/>
          <c:showSerName val="0"/>
          <c:showPercent val="0"/>
          <c:showBubbleSize val="0"/>
        </c:dLbls>
        <c:gapWidth val="80"/>
        <c:axId val="1926338479"/>
        <c:axId val="1926325999"/>
      </c:barChart>
      <c:catAx>
        <c:axId val="19263384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26325999"/>
        <c:crosses val="autoZero"/>
        <c:auto val="1"/>
        <c:lblAlgn val="ctr"/>
        <c:lblOffset val="100"/>
        <c:noMultiLvlLbl val="0"/>
      </c:catAx>
      <c:valAx>
        <c:axId val="192632599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6338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9777209517857678"/>
          <c:y val="0.20560857718527178"/>
          <c:w val="0.4561268591426072"/>
          <c:h val="0.87083569094572444"/>
        </c:manualLayout>
      </c:layout>
      <c:doughnutChart>
        <c:varyColors val="1"/>
        <c:ser>
          <c:idx val="0"/>
          <c:order val="0"/>
          <c:explosion val="14"/>
          <c:dPt>
            <c:idx val="0"/>
            <c:bubble3D val="0"/>
            <c:spPr>
              <a:solidFill>
                <a:schemeClr val="tx2">
                  <a:lumMod val="50000"/>
                  <a:lumOff val="50000"/>
                </a:schemeClr>
              </a:solidFill>
              <a:ln w="19050">
                <a:solidFill>
                  <a:schemeClr val="lt1"/>
                </a:solidFill>
              </a:ln>
              <a:effectLst/>
            </c:spPr>
            <c:extLst>
              <c:ext xmlns:c16="http://schemas.microsoft.com/office/drawing/2014/chart" uri="{C3380CC4-5D6E-409C-BE32-E72D297353CC}">
                <c16:uniqueId val="{00000001-6798-4F42-B6EE-55BB6922EE2D}"/>
              </c:ext>
            </c:extLst>
          </c:dPt>
          <c:dPt>
            <c:idx val="1"/>
            <c:bubble3D val="0"/>
            <c:spPr>
              <a:solidFill>
                <a:schemeClr val="tx1"/>
              </a:solidFill>
              <a:ln w="19050">
                <a:solidFill>
                  <a:schemeClr val="lt1"/>
                </a:solidFill>
              </a:ln>
              <a:effectLst/>
            </c:spPr>
            <c:extLst>
              <c:ext xmlns:c16="http://schemas.microsoft.com/office/drawing/2014/chart" uri="{C3380CC4-5D6E-409C-BE32-E72D297353CC}">
                <c16:uniqueId val="{00000003-6798-4F42-B6EE-55BB6922EE2D}"/>
              </c:ext>
            </c:extLst>
          </c:dPt>
          <c:dLbls>
            <c:dLbl>
              <c:idx val="0"/>
              <c:layout>
                <c:manualLayout>
                  <c:x val="-0.14927430893523802"/>
                  <c:y val="0.1537963649270793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6798-4F42-B6EE-55BB6922EE2D}"/>
                </c:ext>
              </c:extLst>
            </c:dLbl>
            <c:dLbl>
              <c:idx val="1"/>
              <c:layout>
                <c:manualLayout>
                  <c:x val="0.18154983519150569"/>
                  <c:y val="-6.3639875142239719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6798-4F42-B6EE-55BB6922EE2D}"/>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eparator>
</c:separator>
            <c:showLeaderLines val="0"/>
            <c:extLst>
              <c:ext xmlns:c15="http://schemas.microsoft.com/office/drawing/2012/chart" uri="{CE6537A1-D6FC-4f65-9D91-7224C49458BB}"/>
            </c:extLst>
          </c:dLbls>
          <c:cat>
            <c:strRef>
              <c:f>account_analysis!$D$28:$D$29</c:f>
              <c:strCache>
                <c:ptCount val="2"/>
                <c:pt idx="0">
                  <c:v>United States</c:v>
                </c:pt>
                <c:pt idx="1">
                  <c:v>Others</c:v>
                </c:pt>
              </c:strCache>
            </c:strRef>
          </c:cat>
          <c:val>
            <c:numRef>
              <c:f>account_analysis!$E$28:$E$29</c:f>
              <c:numCache>
                <c:formatCode>General</c:formatCode>
                <c:ptCount val="2"/>
                <c:pt idx="0">
                  <c:v>71</c:v>
                </c:pt>
                <c:pt idx="1">
                  <c:v>14</c:v>
                </c:pt>
              </c:numCache>
            </c:numRef>
          </c:val>
          <c:extLst>
            <c:ext xmlns:c16="http://schemas.microsoft.com/office/drawing/2014/chart" uri="{C3380CC4-5D6E-409C-BE32-E72D297353CC}">
              <c16:uniqueId val="{00000004-6798-4F42-B6EE-55BB6922EE2D}"/>
            </c:ext>
          </c:extLst>
        </c:ser>
        <c:dLbls>
          <c:showLegendKey val="0"/>
          <c:showVal val="0"/>
          <c:showCatName val="0"/>
          <c:showSerName val="0"/>
          <c:showPercent val="0"/>
          <c:showBubbleSize val="0"/>
          <c:showLeaderLines val="0"/>
        </c:dLbls>
        <c:firstSliceAng val="90"/>
        <c:holeSize val="56"/>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[capstone_dashboard_final.xlsx]account_analysis!PivotTable12</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4E95D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31750" cap="rnd">
            <a:solidFill>
              <a:schemeClr val="accent1"/>
            </a:solidFill>
            <a:round/>
          </a:ln>
          <a:effectLst/>
        </c:spPr>
        <c:marker>
          <c:symbol val="square"/>
          <c:size val="6"/>
          <c:spPr>
            <a:solidFill>
              <a:schemeClr val="tx1"/>
            </a:solidFill>
            <a:ln w="9525">
              <a:solidFill>
                <a:schemeClr val="tx1"/>
              </a:solidFill>
            </a:ln>
            <a:effectLst/>
          </c:spPr>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4E95D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31750" cap="rnd">
            <a:solidFill>
              <a:schemeClr val="accent1"/>
            </a:solidFill>
            <a:round/>
          </a:ln>
          <a:effectLst/>
        </c:spPr>
        <c:marker>
          <c:symbol val="square"/>
          <c:size val="6"/>
          <c:spPr>
            <a:solidFill>
              <a:schemeClr val="tx1"/>
            </a:solidFill>
            <a:ln w="9525">
              <a:solidFill>
                <a:schemeClr val="tx1"/>
              </a:solidFill>
            </a:ln>
            <a:effectLst/>
          </c:spPr>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1750" cap="rnd">
            <a:solidFill>
              <a:schemeClr val="accent1"/>
            </a:solidFill>
            <a:round/>
          </a:ln>
          <a:effectLst/>
        </c:spPr>
        <c:marker>
          <c:symbol val="square"/>
          <c:size val="6"/>
          <c:spPr>
            <a:solidFill>
              <a:schemeClr val="tx1">
                <a:lumMod val="95000"/>
                <a:lumOff val="5000"/>
              </a:schemeClr>
            </a:solidFill>
            <a:ln w="9525">
              <a:noFill/>
            </a:ln>
            <a:effectLst/>
          </c:spPr>
        </c:marker>
        <c:dLbl>
          <c:idx val="0"/>
          <c:numFmt formatCode="&quot;$&quot;#,##0;[Red]\-&quot;$&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072646164354907"/>
          <c:y val="6.5683895260720215E-2"/>
          <c:w val="0.78119669404691972"/>
          <c:h val="0.57458063454372321"/>
        </c:manualLayout>
      </c:layout>
      <c:barChart>
        <c:barDir val="col"/>
        <c:grouping val="clustered"/>
        <c:varyColors val="0"/>
        <c:ser>
          <c:idx val="0"/>
          <c:order val="0"/>
          <c:tx>
            <c:strRef>
              <c:f>account_analysis!$B$83</c:f>
              <c:strCache>
                <c:ptCount val="1"/>
                <c:pt idx="0">
                  <c:v>Revenue</c:v>
                </c:pt>
              </c:strCache>
            </c:strRef>
          </c:tx>
          <c:spPr>
            <a:solidFill>
              <a:schemeClr val="tx2">
                <a:lumMod val="50000"/>
                <a:lumOff val="50000"/>
              </a:schemeClr>
            </a:solidFill>
            <a:ln>
              <a:noFill/>
            </a:ln>
            <a:effectLst/>
          </c:spPr>
          <c:invertIfNegative val="0"/>
          <c:cat>
            <c:strRef>
              <c:f>account_analysis!$A$84:$A$94</c:f>
              <c:strCache>
                <c:ptCount val="10"/>
                <c:pt idx="0">
                  <c:v>retail</c:v>
                </c:pt>
                <c:pt idx="1">
                  <c:v>technology</c:v>
                </c:pt>
                <c:pt idx="2">
                  <c:v>medical</c:v>
                </c:pt>
                <c:pt idx="3">
                  <c:v>software</c:v>
                </c:pt>
                <c:pt idx="4">
                  <c:v>finance</c:v>
                </c:pt>
                <c:pt idx="5">
                  <c:v>marketing</c:v>
                </c:pt>
                <c:pt idx="6">
                  <c:v>entertainment</c:v>
                </c:pt>
                <c:pt idx="7">
                  <c:v>telecommunications</c:v>
                </c:pt>
                <c:pt idx="8">
                  <c:v>services</c:v>
                </c:pt>
                <c:pt idx="9">
                  <c:v>employment</c:v>
                </c:pt>
              </c:strCache>
            </c:strRef>
          </c:cat>
          <c:val>
            <c:numRef>
              <c:f>account_analysis!$B$84:$B$94</c:f>
              <c:numCache>
                <c:formatCode>"$"#,##0</c:formatCode>
                <c:ptCount val="10"/>
                <c:pt idx="0">
                  <c:v>1867528</c:v>
                </c:pt>
                <c:pt idx="1">
                  <c:v>1515487</c:v>
                </c:pt>
                <c:pt idx="2">
                  <c:v>1359595</c:v>
                </c:pt>
                <c:pt idx="3">
                  <c:v>1077934</c:v>
                </c:pt>
                <c:pt idx="4">
                  <c:v>950908</c:v>
                </c:pt>
                <c:pt idx="5">
                  <c:v>922321</c:v>
                </c:pt>
                <c:pt idx="6">
                  <c:v>689007</c:v>
                </c:pt>
                <c:pt idx="7">
                  <c:v>653574</c:v>
                </c:pt>
                <c:pt idx="8">
                  <c:v>533006</c:v>
                </c:pt>
                <c:pt idx="9">
                  <c:v>436174</c:v>
                </c:pt>
              </c:numCache>
            </c:numRef>
          </c:val>
          <c:extLst>
            <c:ext xmlns:c16="http://schemas.microsoft.com/office/drawing/2014/chart" uri="{C3380CC4-5D6E-409C-BE32-E72D297353CC}">
              <c16:uniqueId val="{00000002-9F27-4A6A-A39B-18D9C0459C54}"/>
            </c:ext>
          </c:extLst>
        </c:ser>
        <c:dLbls>
          <c:showLegendKey val="0"/>
          <c:showVal val="0"/>
          <c:showCatName val="0"/>
          <c:showSerName val="0"/>
          <c:showPercent val="0"/>
          <c:showBubbleSize val="0"/>
        </c:dLbls>
        <c:gapWidth val="80"/>
        <c:axId val="7139840"/>
        <c:axId val="7120160"/>
      </c:barChart>
      <c:lineChart>
        <c:grouping val="stacked"/>
        <c:varyColors val="0"/>
        <c:ser>
          <c:idx val="1"/>
          <c:order val="1"/>
          <c:tx>
            <c:strRef>
              <c:f>account_analysis!$C$83</c:f>
              <c:strCache>
                <c:ptCount val="1"/>
                <c:pt idx="0">
                  <c:v>Profit</c:v>
                </c:pt>
              </c:strCache>
            </c:strRef>
          </c:tx>
          <c:spPr>
            <a:ln w="31750" cap="rnd">
              <a:solidFill>
                <a:schemeClr val="accent2"/>
              </a:solidFill>
              <a:round/>
            </a:ln>
            <a:effectLst/>
          </c:spPr>
          <c:marker>
            <c:symbol val="square"/>
            <c:size val="6"/>
            <c:spPr>
              <a:solidFill>
                <a:schemeClr val="tx1">
                  <a:lumMod val="95000"/>
                  <a:lumOff val="5000"/>
                </a:schemeClr>
              </a:solidFill>
              <a:ln w="9525">
                <a:noFill/>
              </a:ln>
              <a:effectLst/>
            </c:spPr>
          </c:marker>
          <c:dLbls>
            <c:numFmt formatCode="&quot;$&quot;#,##0;[Red]\-&quot;$&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account_analysis!$A$84:$A$94</c:f>
              <c:strCache>
                <c:ptCount val="10"/>
                <c:pt idx="0">
                  <c:v>retail</c:v>
                </c:pt>
                <c:pt idx="1">
                  <c:v>technology</c:v>
                </c:pt>
                <c:pt idx="2">
                  <c:v>medical</c:v>
                </c:pt>
                <c:pt idx="3">
                  <c:v>software</c:v>
                </c:pt>
                <c:pt idx="4">
                  <c:v>finance</c:v>
                </c:pt>
                <c:pt idx="5">
                  <c:v>marketing</c:v>
                </c:pt>
                <c:pt idx="6">
                  <c:v>entertainment</c:v>
                </c:pt>
                <c:pt idx="7">
                  <c:v>telecommunications</c:v>
                </c:pt>
                <c:pt idx="8">
                  <c:v>services</c:v>
                </c:pt>
                <c:pt idx="9">
                  <c:v>employment</c:v>
                </c:pt>
              </c:strCache>
            </c:strRef>
          </c:cat>
          <c:val>
            <c:numRef>
              <c:f>account_analysis!$C$84:$C$94</c:f>
              <c:numCache>
                <c:formatCode>General</c:formatCode>
                <c:ptCount val="10"/>
                <c:pt idx="0">
                  <c:v>-9203</c:v>
                </c:pt>
                <c:pt idx="1">
                  <c:v>5921</c:v>
                </c:pt>
                <c:pt idx="2">
                  <c:v>-5867</c:v>
                </c:pt>
                <c:pt idx="3">
                  <c:v>-6284</c:v>
                </c:pt>
                <c:pt idx="4">
                  <c:v>2041</c:v>
                </c:pt>
                <c:pt idx="5">
                  <c:v>2316</c:v>
                </c:pt>
                <c:pt idx="6">
                  <c:v>1553</c:v>
                </c:pt>
                <c:pt idx="7">
                  <c:v>-6956</c:v>
                </c:pt>
                <c:pt idx="8">
                  <c:v>757</c:v>
                </c:pt>
                <c:pt idx="9">
                  <c:v>-2226</c:v>
                </c:pt>
              </c:numCache>
            </c:numRef>
          </c:val>
          <c:smooth val="0"/>
          <c:extLst>
            <c:ext xmlns:c16="http://schemas.microsoft.com/office/drawing/2014/chart" uri="{C3380CC4-5D6E-409C-BE32-E72D297353CC}">
              <c16:uniqueId val="{00000003-9F27-4A6A-A39B-18D9C0459C54}"/>
            </c:ext>
          </c:extLst>
        </c:ser>
        <c:dLbls>
          <c:showLegendKey val="0"/>
          <c:showVal val="0"/>
          <c:showCatName val="0"/>
          <c:showSerName val="0"/>
          <c:showPercent val="0"/>
          <c:showBubbleSize val="0"/>
        </c:dLbls>
        <c:marker val="1"/>
        <c:smooth val="0"/>
        <c:axId val="487952064"/>
        <c:axId val="487935744"/>
      </c:lineChart>
      <c:catAx>
        <c:axId val="71398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Sector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7120160"/>
        <c:crosses val="autoZero"/>
        <c:auto val="1"/>
        <c:lblAlgn val="ctr"/>
        <c:lblOffset val="100"/>
        <c:noMultiLvlLbl val="0"/>
      </c:catAx>
      <c:valAx>
        <c:axId val="71201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139840"/>
        <c:crosses val="autoZero"/>
        <c:crossBetween val="between"/>
        <c:majorUnit val="500000"/>
        <c:minorUnit val="10000"/>
      </c:valAx>
      <c:valAx>
        <c:axId val="48793574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952064"/>
        <c:crosses val="max"/>
        <c:crossBetween val="between"/>
      </c:valAx>
      <c:catAx>
        <c:axId val="487952064"/>
        <c:scaling>
          <c:orientation val="minMax"/>
        </c:scaling>
        <c:delete val="1"/>
        <c:axPos val="b"/>
        <c:numFmt formatCode="General" sourceLinked="1"/>
        <c:majorTickMark val="out"/>
        <c:minorTickMark val="none"/>
        <c:tickLblPos val="nextTo"/>
        <c:crossAx val="48793574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[capstone_dashboard_final.xlsx]account_analysis!PivotTable13</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31750" cap="rnd">
            <a:solidFill>
              <a:schemeClr val="accent1"/>
            </a:solidFill>
            <a:round/>
          </a:ln>
          <a:effectLst/>
        </c:spPr>
        <c:marker>
          <c:symbol val="square"/>
          <c:size val="6"/>
          <c:spPr>
            <a:solidFill>
              <a:schemeClr val="tx1"/>
            </a:solidFill>
            <a:ln w="9525">
              <a:solidFill>
                <a:schemeClr val="tx1"/>
              </a:solidFill>
            </a:ln>
            <a:effectLst/>
          </c:spPr>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31750" cap="rnd">
            <a:solidFill>
              <a:schemeClr val="accent2"/>
            </a:solidFill>
            <a:round/>
          </a:ln>
          <a:effectLst/>
        </c:spPr>
        <c:marker>
          <c:symbol val="square"/>
          <c:size val="6"/>
          <c:spPr>
            <a:solidFill>
              <a:schemeClr val="tx1"/>
            </a:solidFill>
            <a:ln w="9525">
              <a:solidFill>
                <a:schemeClr val="tx1"/>
              </a:solidFill>
            </a:ln>
            <a:effectLst/>
          </c:spPr>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31750" cap="rnd">
            <a:solidFill>
              <a:schemeClr val="accent2"/>
            </a:solidFill>
            <a:round/>
          </a:ln>
          <a:effectLst/>
        </c:spPr>
        <c:marker>
          <c:symbol val="square"/>
          <c:size val="6"/>
          <c:spPr>
            <a:solidFill>
              <a:schemeClr val="tx1"/>
            </a:solidFill>
            <a:ln w="9525">
              <a:solidFill>
                <a:schemeClr val="tx1"/>
              </a:solidFill>
            </a:ln>
            <a:effectLst/>
          </c:spPr>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31750" cap="rnd">
            <a:solidFill>
              <a:schemeClr val="accent2"/>
            </a:solidFill>
            <a:round/>
          </a:ln>
          <a:effectLst/>
        </c:spPr>
        <c:marker>
          <c:symbol val="square"/>
          <c:size val="6"/>
          <c:spPr>
            <a:solidFill>
              <a:schemeClr val="tx1"/>
            </a:solidFill>
            <a:ln w="9525">
              <a:solidFill>
                <a:schemeClr val="tx1"/>
              </a:solidFill>
            </a:ln>
            <a:effectLst/>
          </c:spPr>
        </c:marker>
        <c:dLbl>
          <c:idx val="0"/>
          <c:layout>
            <c:manualLayout>
              <c:x val="-3.5056774031487631E-2"/>
              <c:y val="7.143492886781759E-2"/>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31750" cap="rnd">
            <a:solidFill>
              <a:schemeClr val="accent1"/>
            </a:solidFill>
            <a:round/>
          </a:ln>
          <a:effectLst/>
        </c:spPr>
        <c:marker>
          <c:symbol val="square"/>
          <c:size val="6"/>
          <c:spPr>
            <a:solidFill>
              <a:schemeClr val="tx1"/>
            </a:solidFill>
            <a:ln w="9525">
              <a:solidFill>
                <a:schemeClr val="tx1"/>
              </a:solidFill>
            </a:ln>
            <a:effectLst/>
          </c:spPr>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31750" cap="rnd">
            <a:solidFill>
              <a:schemeClr val="accent2"/>
            </a:solidFill>
            <a:round/>
          </a:ln>
          <a:effectLst/>
        </c:spPr>
        <c:marker>
          <c:symbol val="square"/>
          <c:size val="6"/>
          <c:spPr>
            <a:solidFill>
              <a:schemeClr val="tx1"/>
            </a:solidFill>
            <a:ln w="9525">
              <a:solidFill>
                <a:schemeClr val="tx1"/>
              </a:solidFill>
            </a:ln>
            <a:effectLst/>
          </c:spPr>
        </c:marker>
        <c:dLbl>
          <c:idx val="0"/>
          <c:layout>
            <c:manualLayout>
              <c:x val="-3.5056774031487631E-2"/>
              <c:y val="7.143492886781759E-2"/>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31750" cap="rnd">
            <a:solidFill>
              <a:schemeClr val="accent2"/>
            </a:solidFill>
            <a:round/>
          </a:ln>
          <a:effectLst/>
        </c:spPr>
        <c:marker>
          <c:symbol val="square"/>
          <c:size val="6"/>
          <c:spPr>
            <a:solidFill>
              <a:schemeClr val="tx1"/>
            </a:solidFill>
            <a:ln w="9525">
              <a:solidFill>
                <a:schemeClr val="tx1"/>
              </a:solidFill>
            </a:ln>
            <a:effectLst/>
          </c:spPr>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31750" cap="rnd">
            <a:solidFill>
              <a:schemeClr val="accent2"/>
            </a:solidFill>
            <a:round/>
          </a:ln>
          <a:effectLst/>
        </c:spPr>
        <c:marker>
          <c:symbol val="square"/>
          <c:size val="6"/>
          <c:spPr>
            <a:solidFill>
              <a:schemeClr val="tx1"/>
            </a:solidFill>
            <a:ln w="9525">
              <a:solidFill>
                <a:schemeClr val="tx1"/>
              </a:solidFill>
            </a:ln>
            <a:effectLst/>
          </c:spPr>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tx2">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31750" cap="rnd">
            <a:solidFill>
              <a:schemeClr val="accent1"/>
            </a:solidFill>
            <a:round/>
          </a:ln>
          <a:effectLst/>
        </c:spPr>
        <c:marker>
          <c:symbol val="square"/>
          <c:size val="6"/>
          <c:spPr>
            <a:solidFill>
              <a:schemeClr val="tx1">
                <a:lumMod val="95000"/>
                <a:lumOff val="5000"/>
              </a:schemeClr>
            </a:solidFill>
            <a:ln w="9525">
              <a:noFill/>
            </a:ln>
            <a:effectLst/>
          </c:spPr>
        </c:marker>
        <c:dLbl>
          <c:idx val="0"/>
          <c:numFmt formatCode="&quot;$&quot;#,##0;[Red]\-&quot;$&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414020714694121"/>
          <c:y val="5.4117623467162319E-2"/>
          <c:w val="0.79577091174363956"/>
          <c:h val="0.66260768068019471"/>
        </c:manualLayout>
      </c:layout>
      <c:barChart>
        <c:barDir val="col"/>
        <c:grouping val="clustered"/>
        <c:varyColors val="0"/>
        <c:ser>
          <c:idx val="0"/>
          <c:order val="0"/>
          <c:tx>
            <c:strRef>
              <c:f>account_analysis!$B$100</c:f>
              <c:strCache>
                <c:ptCount val="1"/>
                <c:pt idx="0">
                  <c:v>Revenue</c:v>
                </c:pt>
              </c:strCache>
            </c:strRef>
          </c:tx>
          <c:spPr>
            <a:solidFill>
              <a:schemeClr val="tx2">
                <a:lumMod val="75000"/>
                <a:lumOff val="25000"/>
              </a:schemeClr>
            </a:solidFill>
            <a:ln>
              <a:noFill/>
            </a:ln>
            <a:effectLst/>
          </c:spPr>
          <c:invertIfNegative val="0"/>
          <c:cat>
            <c:strRef>
              <c:f>account_analysis!$A$101:$A$116</c:f>
              <c:strCache>
                <c:ptCount val="15"/>
                <c:pt idx="0">
                  <c:v>United States</c:v>
                </c:pt>
                <c:pt idx="1">
                  <c:v>Korea</c:v>
                </c:pt>
                <c:pt idx="2">
                  <c:v>Jordan</c:v>
                </c:pt>
                <c:pt idx="3">
                  <c:v>Panama</c:v>
                </c:pt>
                <c:pt idx="4">
                  <c:v>Japan</c:v>
                </c:pt>
                <c:pt idx="5">
                  <c:v>Belgium</c:v>
                </c:pt>
                <c:pt idx="6">
                  <c:v>Norway</c:v>
                </c:pt>
                <c:pt idx="7">
                  <c:v>Italy</c:v>
                </c:pt>
                <c:pt idx="8">
                  <c:v>Kenya</c:v>
                </c:pt>
                <c:pt idx="9">
                  <c:v>Poland</c:v>
                </c:pt>
                <c:pt idx="10">
                  <c:v>Philipines</c:v>
                </c:pt>
                <c:pt idx="11">
                  <c:v>China</c:v>
                </c:pt>
                <c:pt idx="12">
                  <c:v>Germany</c:v>
                </c:pt>
                <c:pt idx="13">
                  <c:v>Brazil</c:v>
                </c:pt>
                <c:pt idx="14">
                  <c:v>Romania</c:v>
                </c:pt>
              </c:strCache>
            </c:strRef>
          </c:cat>
          <c:val>
            <c:numRef>
              <c:f>account_analysis!$B$101:$B$116</c:f>
              <c:numCache>
                <c:formatCode>"$"#,##0</c:formatCode>
                <c:ptCount val="15"/>
                <c:pt idx="0">
                  <c:v>8426955</c:v>
                </c:pt>
                <c:pt idx="1">
                  <c:v>194957</c:v>
                </c:pt>
                <c:pt idx="2">
                  <c:v>163339</c:v>
                </c:pt>
                <c:pt idx="3">
                  <c:v>151777</c:v>
                </c:pt>
                <c:pt idx="4">
                  <c:v>123506</c:v>
                </c:pt>
                <c:pt idx="5">
                  <c:v>117463</c:v>
                </c:pt>
                <c:pt idx="6">
                  <c:v>115712</c:v>
                </c:pt>
                <c:pt idx="7">
                  <c:v>114352</c:v>
                </c:pt>
                <c:pt idx="8">
                  <c:v>107408</c:v>
                </c:pt>
                <c:pt idx="9">
                  <c:v>106754</c:v>
                </c:pt>
                <c:pt idx="10">
                  <c:v>90991</c:v>
                </c:pt>
                <c:pt idx="11">
                  <c:v>86690</c:v>
                </c:pt>
                <c:pt idx="12">
                  <c:v>82622</c:v>
                </c:pt>
                <c:pt idx="13">
                  <c:v>63103</c:v>
                </c:pt>
                <c:pt idx="14">
                  <c:v>59905</c:v>
                </c:pt>
              </c:numCache>
            </c:numRef>
          </c:val>
          <c:extLst>
            <c:ext xmlns:c16="http://schemas.microsoft.com/office/drawing/2014/chart" uri="{C3380CC4-5D6E-409C-BE32-E72D297353CC}">
              <c16:uniqueId val="{00000008-F44C-4680-9F45-EF1D56A92AB4}"/>
            </c:ext>
          </c:extLst>
        </c:ser>
        <c:dLbls>
          <c:showLegendKey val="0"/>
          <c:showVal val="0"/>
          <c:showCatName val="0"/>
          <c:showSerName val="0"/>
          <c:showPercent val="0"/>
          <c:showBubbleSize val="0"/>
        </c:dLbls>
        <c:gapWidth val="80"/>
        <c:axId val="84981776"/>
        <c:axId val="84986096"/>
      </c:barChart>
      <c:lineChart>
        <c:grouping val="stacked"/>
        <c:varyColors val="0"/>
        <c:ser>
          <c:idx val="1"/>
          <c:order val="1"/>
          <c:tx>
            <c:strRef>
              <c:f>account_analysis!$C$100</c:f>
              <c:strCache>
                <c:ptCount val="1"/>
                <c:pt idx="0">
                  <c:v>Profit</c:v>
                </c:pt>
              </c:strCache>
            </c:strRef>
          </c:tx>
          <c:spPr>
            <a:ln w="31750" cap="rnd">
              <a:solidFill>
                <a:schemeClr val="accent2"/>
              </a:solidFill>
              <a:round/>
            </a:ln>
            <a:effectLst/>
          </c:spPr>
          <c:marker>
            <c:symbol val="square"/>
            <c:size val="6"/>
            <c:spPr>
              <a:solidFill>
                <a:schemeClr val="tx1">
                  <a:lumMod val="95000"/>
                  <a:lumOff val="5000"/>
                </a:schemeClr>
              </a:solidFill>
              <a:ln w="9525">
                <a:noFill/>
              </a:ln>
              <a:effectLst/>
            </c:spPr>
          </c:marker>
          <c:dLbls>
            <c:numFmt formatCode="&quot;$&quot;#,##0;[Red]\-&quot;$&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account_analysis!$A$101:$A$116</c:f>
              <c:strCache>
                <c:ptCount val="15"/>
                <c:pt idx="0">
                  <c:v>United States</c:v>
                </c:pt>
                <c:pt idx="1">
                  <c:v>Korea</c:v>
                </c:pt>
                <c:pt idx="2">
                  <c:v>Jordan</c:v>
                </c:pt>
                <c:pt idx="3">
                  <c:v>Panama</c:v>
                </c:pt>
                <c:pt idx="4">
                  <c:v>Japan</c:v>
                </c:pt>
                <c:pt idx="5">
                  <c:v>Belgium</c:v>
                </c:pt>
                <c:pt idx="6">
                  <c:v>Norway</c:v>
                </c:pt>
                <c:pt idx="7">
                  <c:v>Italy</c:v>
                </c:pt>
                <c:pt idx="8">
                  <c:v>Kenya</c:v>
                </c:pt>
                <c:pt idx="9">
                  <c:v>Poland</c:v>
                </c:pt>
                <c:pt idx="10">
                  <c:v>Philipines</c:v>
                </c:pt>
                <c:pt idx="11">
                  <c:v>China</c:v>
                </c:pt>
                <c:pt idx="12">
                  <c:v>Germany</c:v>
                </c:pt>
                <c:pt idx="13">
                  <c:v>Brazil</c:v>
                </c:pt>
                <c:pt idx="14">
                  <c:v>Romania</c:v>
                </c:pt>
              </c:strCache>
            </c:strRef>
          </c:cat>
          <c:val>
            <c:numRef>
              <c:f>account_analysis!$C$101:$C$116</c:f>
              <c:numCache>
                <c:formatCode>General</c:formatCode>
                <c:ptCount val="15"/>
                <c:pt idx="0">
                  <c:v>-1351</c:v>
                </c:pt>
                <c:pt idx="1">
                  <c:v>-1067</c:v>
                </c:pt>
                <c:pt idx="2">
                  <c:v>-4479</c:v>
                </c:pt>
                <c:pt idx="3">
                  <c:v>357</c:v>
                </c:pt>
                <c:pt idx="4">
                  <c:v>-1330</c:v>
                </c:pt>
                <c:pt idx="5">
                  <c:v>-3285</c:v>
                </c:pt>
                <c:pt idx="6">
                  <c:v>-1709</c:v>
                </c:pt>
                <c:pt idx="7">
                  <c:v>-4011</c:v>
                </c:pt>
                <c:pt idx="8">
                  <c:v>-982</c:v>
                </c:pt>
                <c:pt idx="9">
                  <c:v>-2156</c:v>
                </c:pt>
                <c:pt idx="10">
                  <c:v>884</c:v>
                </c:pt>
                <c:pt idx="11">
                  <c:v>1253</c:v>
                </c:pt>
                <c:pt idx="12">
                  <c:v>-1262</c:v>
                </c:pt>
                <c:pt idx="13">
                  <c:v>2873</c:v>
                </c:pt>
                <c:pt idx="14">
                  <c:v>-1683</c:v>
                </c:pt>
              </c:numCache>
            </c:numRef>
          </c:val>
          <c:smooth val="0"/>
          <c:extLst>
            <c:ext xmlns:c16="http://schemas.microsoft.com/office/drawing/2014/chart" uri="{C3380CC4-5D6E-409C-BE32-E72D297353CC}">
              <c16:uniqueId val="{00000009-F44C-4680-9F45-EF1D56A92AB4}"/>
            </c:ext>
          </c:extLst>
        </c:ser>
        <c:dLbls>
          <c:showLegendKey val="0"/>
          <c:showVal val="0"/>
          <c:showCatName val="0"/>
          <c:showSerName val="0"/>
          <c:showPercent val="0"/>
          <c:showBubbleSize val="0"/>
        </c:dLbls>
        <c:marker val="1"/>
        <c:smooth val="0"/>
        <c:axId val="1582830848"/>
        <c:axId val="1582836128"/>
      </c:lineChart>
      <c:catAx>
        <c:axId val="849817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84986096"/>
        <c:crosses val="autoZero"/>
        <c:auto val="1"/>
        <c:lblAlgn val="ctr"/>
        <c:lblOffset val="100"/>
        <c:noMultiLvlLbl val="0"/>
      </c:catAx>
      <c:valAx>
        <c:axId val="849860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4981776"/>
        <c:crosses val="autoZero"/>
        <c:crossBetween val="between"/>
        <c:majorUnit val="2000000"/>
      </c:valAx>
      <c:valAx>
        <c:axId val="158283612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2830848"/>
        <c:crosses val="max"/>
        <c:crossBetween val="between"/>
      </c:valAx>
      <c:catAx>
        <c:axId val="1582830848"/>
        <c:scaling>
          <c:orientation val="minMax"/>
        </c:scaling>
        <c:delete val="1"/>
        <c:axPos val="b"/>
        <c:numFmt formatCode="General" sourceLinked="1"/>
        <c:majorTickMark val="out"/>
        <c:minorTickMark val="none"/>
        <c:tickLblPos val="nextTo"/>
        <c:crossAx val="158283612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[capstone_dashboard_final.xlsx]account_analysis!PivotTable11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50000"/>
            </a:schemeClr>
          </a:solidFill>
          <a:ln>
            <a:noFill/>
          </a:ln>
          <a:effectLst/>
        </c:spPr>
      </c:pivotFmt>
      <c:pivotFmt>
        <c:idx val="4"/>
        <c:spPr>
          <a:solidFill>
            <a:schemeClr val="accent4">
              <a:lumMod val="75000"/>
            </a:schemeClr>
          </a:solidFill>
          <a:ln>
            <a:noFill/>
          </a:ln>
          <a:effectLst/>
        </c:spPr>
      </c:pivotFmt>
      <c:pivotFmt>
        <c:idx val="5"/>
        <c:spPr>
          <a:solidFill>
            <a:schemeClr val="accent4">
              <a:lumMod val="60000"/>
              <a:lumOff val="40000"/>
            </a:schemeClr>
          </a:solidFill>
          <a:ln>
            <a:noFill/>
          </a:ln>
          <a:effectLst/>
        </c:spPr>
      </c:pivotFmt>
      <c:pivotFmt>
        <c:idx val="6"/>
        <c:spPr>
          <a:solidFill>
            <a:schemeClr val="accent4">
              <a:lumMod val="40000"/>
              <a:lumOff val="60000"/>
            </a:schemeClr>
          </a:solidFill>
          <a:ln>
            <a:noFill/>
          </a:ln>
          <a:effectLst/>
        </c:spPr>
      </c:pivotFmt>
      <c:pivotFmt>
        <c:idx val="7"/>
        <c:spPr>
          <a:solidFill>
            <a:schemeClr val="accent4">
              <a:lumMod val="20000"/>
              <a:lumOff val="80000"/>
            </a:schemeClr>
          </a:solidFill>
          <a:ln>
            <a:noFill/>
          </a:ln>
          <a:effectLst/>
        </c:spPr>
      </c:pivotFmt>
      <c:pivotFmt>
        <c:idx val="8"/>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lumMod val="50000"/>
            </a:schemeClr>
          </a:solidFill>
          <a:ln>
            <a:noFill/>
          </a:ln>
          <a:effectLst/>
        </c:spPr>
      </c:pivotFmt>
      <c:pivotFmt>
        <c:idx val="10"/>
        <c:spPr>
          <a:solidFill>
            <a:schemeClr val="accent4">
              <a:lumMod val="75000"/>
            </a:schemeClr>
          </a:solidFill>
          <a:ln>
            <a:noFill/>
          </a:ln>
          <a:effectLst/>
        </c:spPr>
      </c:pivotFmt>
      <c:pivotFmt>
        <c:idx val="11"/>
        <c:spPr>
          <a:solidFill>
            <a:schemeClr val="accent4">
              <a:lumMod val="60000"/>
              <a:lumOff val="40000"/>
            </a:schemeClr>
          </a:solidFill>
          <a:ln>
            <a:noFill/>
          </a:ln>
          <a:effectLst/>
        </c:spPr>
      </c:pivotFmt>
      <c:pivotFmt>
        <c:idx val="12"/>
        <c:spPr>
          <a:solidFill>
            <a:schemeClr val="accent4">
              <a:lumMod val="40000"/>
              <a:lumOff val="60000"/>
            </a:schemeClr>
          </a:solidFill>
          <a:ln>
            <a:noFill/>
          </a:ln>
          <a:effectLst/>
        </c:spPr>
      </c:pivotFmt>
      <c:pivotFmt>
        <c:idx val="13"/>
        <c:spPr>
          <a:solidFill>
            <a:schemeClr val="accent4">
              <a:lumMod val="20000"/>
              <a:lumOff val="80000"/>
            </a:schemeClr>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tx2">
              <a:lumMod val="90000"/>
              <a:lumOff val="10000"/>
            </a:schemeClr>
          </a:solidFill>
          <a:ln>
            <a:noFill/>
          </a:ln>
          <a:effectLst/>
        </c:spPr>
      </c:pivotFmt>
      <c:pivotFmt>
        <c:idx val="16"/>
        <c:spPr>
          <a:solidFill>
            <a:schemeClr val="tx2">
              <a:lumMod val="75000"/>
              <a:lumOff val="25000"/>
            </a:schemeClr>
          </a:solidFill>
          <a:ln>
            <a:noFill/>
          </a:ln>
          <a:effectLst/>
        </c:spPr>
      </c:pivotFmt>
      <c:pivotFmt>
        <c:idx val="17"/>
        <c:spPr>
          <a:solidFill>
            <a:schemeClr val="tx2">
              <a:lumMod val="50000"/>
              <a:lumOff val="50000"/>
            </a:schemeClr>
          </a:solidFill>
          <a:ln>
            <a:noFill/>
          </a:ln>
          <a:effectLst/>
        </c:spPr>
      </c:pivotFmt>
      <c:pivotFmt>
        <c:idx val="18"/>
        <c:spPr>
          <a:solidFill>
            <a:schemeClr val="tx2">
              <a:lumMod val="25000"/>
              <a:lumOff val="75000"/>
            </a:schemeClr>
          </a:solidFill>
          <a:ln>
            <a:noFill/>
          </a:ln>
          <a:effectLst/>
        </c:spPr>
      </c:pivotFmt>
      <c:pivotFmt>
        <c:idx val="19"/>
        <c:spPr>
          <a:solidFill>
            <a:schemeClr val="tx2">
              <a:lumMod val="10000"/>
              <a:lumOff val="90000"/>
            </a:schemeClr>
          </a:solidFill>
          <a:ln>
            <a:noFill/>
          </a:ln>
          <a:effectLst/>
        </c:spPr>
      </c:pivotFmt>
    </c:pivotFmts>
    <c:plotArea>
      <c:layout/>
      <c:barChart>
        <c:barDir val="col"/>
        <c:grouping val="clustered"/>
        <c:varyColors val="1"/>
        <c:ser>
          <c:idx val="0"/>
          <c:order val="0"/>
          <c:tx>
            <c:strRef>
              <c:f>account_analysis!$B$66</c:f>
              <c:strCache>
                <c:ptCount val="1"/>
                <c:pt idx="0">
                  <c:v>Total</c:v>
                </c:pt>
              </c:strCache>
            </c:strRef>
          </c:tx>
          <c:invertIfNegative val="0"/>
          <c:dPt>
            <c:idx val="0"/>
            <c:invertIfNegative val="0"/>
            <c:bubble3D val="0"/>
            <c:spPr>
              <a:solidFill>
                <a:schemeClr val="tx2">
                  <a:lumMod val="90000"/>
                  <a:lumOff val="10000"/>
                </a:schemeClr>
              </a:solidFill>
              <a:ln>
                <a:noFill/>
              </a:ln>
              <a:effectLst/>
            </c:spPr>
            <c:extLst>
              <c:ext xmlns:c16="http://schemas.microsoft.com/office/drawing/2014/chart" uri="{C3380CC4-5D6E-409C-BE32-E72D297353CC}">
                <c16:uniqueId val="{0000000D-F4A3-4657-911E-0171B51E4048}"/>
              </c:ext>
            </c:extLst>
          </c:dPt>
          <c:dPt>
            <c:idx val="1"/>
            <c:invertIfNegative val="0"/>
            <c:bubble3D val="0"/>
            <c:spPr>
              <a:solidFill>
                <a:schemeClr val="tx2">
                  <a:lumMod val="75000"/>
                  <a:lumOff val="25000"/>
                </a:schemeClr>
              </a:solidFill>
              <a:ln>
                <a:noFill/>
              </a:ln>
              <a:effectLst/>
            </c:spPr>
            <c:extLst>
              <c:ext xmlns:c16="http://schemas.microsoft.com/office/drawing/2014/chart" uri="{C3380CC4-5D6E-409C-BE32-E72D297353CC}">
                <c16:uniqueId val="{0000000E-F4A3-4657-911E-0171B51E4048}"/>
              </c:ext>
            </c:extLst>
          </c:dPt>
          <c:dPt>
            <c:idx val="2"/>
            <c:invertIfNegative val="0"/>
            <c:bubble3D val="0"/>
            <c:spPr>
              <a:solidFill>
                <a:schemeClr val="tx2">
                  <a:lumMod val="50000"/>
                  <a:lumOff val="50000"/>
                </a:schemeClr>
              </a:solidFill>
              <a:ln>
                <a:noFill/>
              </a:ln>
              <a:effectLst/>
            </c:spPr>
            <c:extLst>
              <c:ext xmlns:c16="http://schemas.microsoft.com/office/drawing/2014/chart" uri="{C3380CC4-5D6E-409C-BE32-E72D297353CC}">
                <c16:uniqueId val="{0000000F-F4A3-4657-911E-0171B51E4048}"/>
              </c:ext>
            </c:extLst>
          </c:dPt>
          <c:dPt>
            <c:idx val="3"/>
            <c:invertIfNegative val="0"/>
            <c:bubble3D val="0"/>
            <c:spPr>
              <a:solidFill>
                <a:schemeClr val="tx2">
                  <a:lumMod val="25000"/>
                  <a:lumOff val="75000"/>
                </a:schemeClr>
              </a:solidFill>
              <a:ln>
                <a:noFill/>
              </a:ln>
              <a:effectLst/>
            </c:spPr>
            <c:extLst>
              <c:ext xmlns:c16="http://schemas.microsoft.com/office/drawing/2014/chart" uri="{C3380CC4-5D6E-409C-BE32-E72D297353CC}">
                <c16:uniqueId val="{00000010-F4A3-4657-911E-0171B51E4048}"/>
              </c:ext>
            </c:extLst>
          </c:dPt>
          <c:dPt>
            <c:idx val="4"/>
            <c:invertIfNegative val="0"/>
            <c:bubble3D val="0"/>
            <c:spPr>
              <a:solidFill>
                <a:schemeClr val="tx2">
                  <a:lumMod val="10000"/>
                  <a:lumOff val="90000"/>
                </a:schemeClr>
              </a:solidFill>
              <a:ln>
                <a:noFill/>
              </a:ln>
              <a:effectLst/>
            </c:spPr>
            <c:extLst>
              <c:ext xmlns:c16="http://schemas.microsoft.com/office/drawing/2014/chart" uri="{C3380CC4-5D6E-409C-BE32-E72D297353CC}">
                <c16:uniqueId val="{00000011-F4A3-4657-911E-0171B51E4048}"/>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account_analysis!$A$67:$A$72</c:f>
              <c:strCache>
                <c:ptCount val="5"/>
                <c:pt idx="0">
                  <c:v>Xx-holding</c:v>
                </c:pt>
                <c:pt idx="1">
                  <c:v>Cheers</c:v>
                </c:pt>
                <c:pt idx="2">
                  <c:v>Vehement Capital Partners</c:v>
                </c:pt>
                <c:pt idx="3">
                  <c:v>Ontomedia</c:v>
                </c:pt>
                <c:pt idx="4">
                  <c:v>Umbrella Corporation</c:v>
                </c:pt>
              </c:strCache>
            </c:strRef>
          </c:cat>
          <c:val>
            <c:numRef>
              <c:f>account_analysis!$B$67:$B$72</c:f>
              <c:numCache>
                <c:formatCode>"$"#,##0</c:formatCode>
                <c:ptCount val="5"/>
                <c:pt idx="0">
                  <c:v>3528.2708333333335</c:v>
                </c:pt>
                <c:pt idx="1">
                  <c:v>3474.0350877192982</c:v>
                </c:pt>
                <c:pt idx="2">
                  <c:v>3280.3823529411766</c:v>
                </c:pt>
                <c:pt idx="3">
                  <c:v>3238.1764705882351</c:v>
                </c:pt>
                <c:pt idx="4">
                  <c:v>3181.2708333333335</c:v>
                </c:pt>
              </c:numCache>
            </c:numRef>
          </c:val>
          <c:extLst>
            <c:ext xmlns:c16="http://schemas.microsoft.com/office/drawing/2014/chart" uri="{C3380CC4-5D6E-409C-BE32-E72D297353CC}">
              <c16:uniqueId val="{0000000B-F4A3-4657-911E-0171B51E4048}"/>
            </c:ext>
          </c:extLst>
        </c:ser>
        <c:dLbls>
          <c:showLegendKey val="0"/>
          <c:showVal val="0"/>
          <c:showCatName val="0"/>
          <c:showSerName val="0"/>
          <c:showPercent val="0"/>
          <c:showBubbleSize val="0"/>
        </c:dLbls>
        <c:gapWidth val="80"/>
        <c:axId val="1760137551"/>
        <c:axId val="1760138991"/>
      </c:barChart>
      <c:catAx>
        <c:axId val="17601375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Accounts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0138991"/>
        <c:crosses val="autoZero"/>
        <c:auto val="1"/>
        <c:lblAlgn val="ctr"/>
        <c:lblOffset val="100"/>
        <c:noMultiLvlLbl val="0"/>
      </c:catAx>
      <c:valAx>
        <c:axId val="1760138991"/>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a:t>
                </a:r>
                <a:r>
                  <a:rPr lang="en-US" baseline="0"/>
                  <a:t> Order Value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crossAx val="176013755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[capstone_dashboard_final.xlsx]account_analysis!PivotTable10</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31750" cap="rnd">
            <a:solidFill>
              <a:schemeClr val="accent1"/>
            </a:solidFill>
            <a:round/>
          </a:ln>
          <a:effectLst/>
        </c:spPr>
        <c:marker>
          <c:symbol val="square"/>
          <c:size val="6"/>
          <c:spPr>
            <a:solidFill>
              <a:schemeClr val="tx1"/>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31750" cap="rnd">
            <a:solidFill>
              <a:schemeClr val="accent1"/>
            </a:solidFill>
            <a:round/>
          </a:ln>
          <a:effectLst/>
        </c:spPr>
        <c:marker>
          <c:symbol val="square"/>
          <c:size val="6"/>
          <c:spPr>
            <a:solidFill>
              <a:schemeClr val="tx1"/>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tx2">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31750" cap="rnd">
            <a:solidFill>
              <a:schemeClr val="accent1"/>
            </a:solidFill>
            <a:round/>
          </a:ln>
          <a:effectLst/>
        </c:spPr>
        <c:marker>
          <c:symbol val="square"/>
          <c:size val="6"/>
          <c:spPr>
            <a:solidFill>
              <a:schemeClr val="tx1">
                <a:lumMod val="95000"/>
                <a:lumOff val="5000"/>
              </a:schemeClr>
            </a:solidFill>
            <a:ln w="9525">
              <a:noFill/>
            </a:ln>
            <a:effectLst/>
          </c:spPr>
        </c:marker>
        <c:dLbl>
          <c:idx val="0"/>
          <c:numFmt formatCode="&quot;$&quot;#,##0;[Red]\-&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469246208387982"/>
          <c:y val="4.8299875499032446E-2"/>
          <c:w val="0.77575654603225552"/>
          <c:h val="0.69860220782637772"/>
        </c:manualLayout>
      </c:layout>
      <c:barChart>
        <c:barDir val="col"/>
        <c:grouping val="clustered"/>
        <c:varyColors val="0"/>
        <c:ser>
          <c:idx val="0"/>
          <c:order val="0"/>
          <c:tx>
            <c:strRef>
              <c:f>account_analysis!$B$49</c:f>
              <c:strCache>
                <c:ptCount val="1"/>
                <c:pt idx="0">
                  <c:v>Revenue</c:v>
                </c:pt>
              </c:strCache>
            </c:strRef>
          </c:tx>
          <c:spPr>
            <a:solidFill>
              <a:schemeClr val="tx2">
                <a:lumMod val="75000"/>
                <a:lumOff val="25000"/>
              </a:schemeClr>
            </a:solidFill>
            <a:ln>
              <a:noFill/>
            </a:ln>
            <a:effectLst/>
          </c:spPr>
          <c:invertIfNegative val="0"/>
          <c:cat>
            <c:strRef>
              <c:f>account_analysis!$A$50:$A$60</c:f>
              <c:strCache>
                <c:ptCount val="10"/>
                <c:pt idx="0">
                  <c:v>Kan-code</c:v>
                </c:pt>
                <c:pt idx="1">
                  <c:v>Konex</c:v>
                </c:pt>
                <c:pt idx="2">
                  <c:v>Condax</c:v>
                </c:pt>
                <c:pt idx="3">
                  <c:v>Cheers</c:v>
                </c:pt>
                <c:pt idx="4">
                  <c:v>Hottechi</c:v>
                </c:pt>
                <c:pt idx="5">
                  <c:v>Goodsilron</c:v>
                </c:pt>
                <c:pt idx="6">
                  <c:v>Treequote</c:v>
                </c:pt>
                <c:pt idx="7">
                  <c:v>Warephase</c:v>
                </c:pt>
                <c:pt idx="8">
                  <c:v>Xx-holding</c:v>
                </c:pt>
                <c:pt idx="9">
                  <c:v>Isdom</c:v>
                </c:pt>
              </c:strCache>
            </c:strRef>
          </c:cat>
          <c:val>
            <c:numRef>
              <c:f>account_analysis!$B$50:$B$60</c:f>
              <c:numCache>
                <c:formatCode>"$"#,##0</c:formatCode>
                <c:ptCount val="10"/>
                <c:pt idx="0">
                  <c:v>341455</c:v>
                </c:pt>
                <c:pt idx="1">
                  <c:v>269245</c:v>
                </c:pt>
                <c:pt idx="2">
                  <c:v>206410</c:v>
                </c:pt>
                <c:pt idx="3">
                  <c:v>198020</c:v>
                </c:pt>
                <c:pt idx="4">
                  <c:v>194957</c:v>
                </c:pt>
                <c:pt idx="5">
                  <c:v>182522</c:v>
                </c:pt>
                <c:pt idx="6">
                  <c:v>176751</c:v>
                </c:pt>
                <c:pt idx="7">
                  <c:v>170046</c:v>
                </c:pt>
                <c:pt idx="8">
                  <c:v>169357</c:v>
                </c:pt>
                <c:pt idx="9">
                  <c:v>164683</c:v>
                </c:pt>
              </c:numCache>
            </c:numRef>
          </c:val>
          <c:extLst>
            <c:ext xmlns:c16="http://schemas.microsoft.com/office/drawing/2014/chart" uri="{C3380CC4-5D6E-409C-BE32-E72D297353CC}">
              <c16:uniqueId val="{00000002-A612-40C3-8700-58CD182C8E67}"/>
            </c:ext>
          </c:extLst>
        </c:ser>
        <c:dLbls>
          <c:showLegendKey val="0"/>
          <c:showVal val="0"/>
          <c:showCatName val="0"/>
          <c:showSerName val="0"/>
          <c:showPercent val="0"/>
          <c:showBubbleSize val="0"/>
        </c:dLbls>
        <c:gapWidth val="80"/>
        <c:axId val="84951056"/>
        <c:axId val="84954896"/>
      </c:barChart>
      <c:lineChart>
        <c:grouping val="stacked"/>
        <c:varyColors val="0"/>
        <c:ser>
          <c:idx val="1"/>
          <c:order val="1"/>
          <c:tx>
            <c:strRef>
              <c:f>account_analysis!$C$49</c:f>
              <c:strCache>
                <c:ptCount val="1"/>
                <c:pt idx="0">
                  <c:v>Profit</c:v>
                </c:pt>
              </c:strCache>
            </c:strRef>
          </c:tx>
          <c:spPr>
            <a:ln w="31750" cap="rnd">
              <a:solidFill>
                <a:schemeClr val="accent2"/>
              </a:solidFill>
              <a:round/>
            </a:ln>
            <a:effectLst/>
          </c:spPr>
          <c:marker>
            <c:symbol val="square"/>
            <c:size val="6"/>
            <c:spPr>
              <a:solidFill>
                <a:schemeClr val="tx1">
                  <a:lumMod val="95000"/>
                  <a:lumOff val="5000"/>
                </a:schemeClr>
              </a:solidFill>
              <a:ln w="9525">
                <a:noFill/>
              </a:ln>
              <a:effectLst/>
            </c:spPr>
          </c:marker>
          <c:dLbls>
            <c:numFmt formatCode="&quot;$&quot;#,##0;[Red]\-&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account_analysis!$A$50:$A$60</c:f>
              <c:strCache>
                <c:ptCount val="10"/>
                <c:pt idx="0">
                  <c:v>Kan-code</c:v>
                </c:pt>
                <c:pt idx="1">
                  <c:v>Konex</c:v>
                </c:pt>
                <c:pt idx="2">
                  <c:v>Condax</c:v>
                </c:pt>
                <c:pt idx="3">
                  <c:v>Cheers</c:v>
                </c:pt>
                <c:pt idx="4">
                  <c:v>Hottechi</c:v>
                </c:pt>
                <c:pt idx="5">
                  <c:v>Goodsilron</c:v>
                </c:pt>
                <c:pt idx="6">
                  <c:v>Treequote</c:v>
                </c:pt>
                <c:pt idx="7">
                  <c:v>Warephase</c:v>
                </c:pt>
                <c:pt idx="8">
                  <c:v>Xx-holding</c:v>
                </c:pt>
                <c:pt idx="9">
                  <c:v>Isdom</c:v>
                </c:pt>
              </c:strCache>
            </c:strRef>
          </c:cat>
          <c:val>
            <c:numRef>
              <c:f>account_analysis!$C$50:$C$60</c:f>
              <c:numCache>
                <c:formatCode>General</c:formatCode>
                <c:ptCount val="10"/>
                <c:pt idx="0">
                  <c:v>-3003</c:v>
                </c:pt>
                <c:pt idx="1">
                  <c:v>1871</c:v>
                </c:pt>
                <c:pt idx="2">
                  <c:v>1006</c:v>
                </c:pt>
                <c:pt idx="3">
                  <c:v>2380</c:v>
                </c:pt>
                <c:pt idx="4">
                  <c:v>-1067</c:v>
                </c:pt>
                <c:pt idx="5">
                  <c:v>2076</c:v>
                </c:pt>
                <c:pt idx="6">
                  <c:v>5581</c:v>
                </c:pt>
                <c:pt idx="7">
                  <c:v>86</c:v>
                </c:pt>
                <c:pt idx="8">
                  <c:v>-1479</c:v>
                </c:pt>
                <c:pt idx="9">
                  <c:v>-825</c:v>
                </c:pt>
              </c:numCache>
            </c:numRef>
          </c:val>
          <c:smooth val="0"/>
          <c:extLst>
            <c:ext xmlns:c16="http://schemas.microsoft.com/office/drawing/2014/chart" uri="{C3380CC4-5D6E-409C-BE32-E72D297353CC}">
              <c16:uniqueId val="{00000003-A612-40C3-8700-58CD182C8E67}"/>
            </c:ext>
          </c:extLst>
        </c:ser>
        <c:dLbls>
          <c:showLegendKey val="0"/>
          <c:showVal val="0"/>
          <c:showCatName val="0"/>
          <c:showSerName val="0"/>
          <c:showPercent val="0"/>
          <c:showBubbleSize val="0"/>
        </c:dLbls>
        <c:marker val="1"/>
        <c:smooth val="0"/>
        <c:axId val="1582835168"/>
        <c:axId val="1582829888"/>
      </c:lineChart>
      <c:catAx>
        <c:axId val="849510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Accounts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84954896"/>
        <c:crosses val="autoZero"/>
        <c:auto val="1"/>
        <c:lblAlgn val="ctr"/>
        <c:lblOffset val="100"/>
        <c:noMultiLvlLbl val="0"/>
      </c:catAx>
      <c:valAx>
        <c:axId val="84954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84951056"/>
        <c:crosses val="autoZero"/>
        <c:crossBetween val="between"/>
        <c:majorUnit val="100000"/>
      </c:valAx>
      <c:valAx>
        <c:axId val="158282988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2835168"/>
        <c:crosses val="max"/>
        <c:crossBetween val="between"/>
      </c:valAx>
      <c:catAx>
        <c:axId val="1582835168"/>
        <c:scaling>
          <c:orientation val="minMax"/>
        </c:scaling>
        <c:delete val="1"/>
        <c:axPos val="b"/>
        <c:numFmt formatCode="General" sourceLinked="1"/>
        <c:majorTickMark val="out"/>
        <c:minorTickMark val="none"/>
        <c:tickLblPos val="nextTo"/>
        <c:crossAx val="158282988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treemap" uniqueId="{6108322F-FA20-4CC6-A8E3-55090281EC85}">
          <cx:tx>
            <cx:txData>
              <cx:f>_xlchart.v1.1</cx:f>
              <cx:v>Distinct Count of account</cx:v>
            </cx:txData>
          </cx:tx>
          <cx:dataPt idx="2">
            <cx:spPr>
              <a:solidFill>
                <a:srgbClr val="E97132">
                  <a:lumMod val="75000"/>
                </a:srgbClr>
              </a:solidFill>
            </cx:spPr>
          </cx:dataPt>
          <cx:dataPt idx="5">
            <cx:spPr>
              <a:solidFill>
                <a:srgbClr val="E97132">
                  <a:lumMod val="40000"/>
                  <a:lumOff val="60000"/>
                </a:srgbClr>
              </a:solidFill>
            </cx:spPr>
          </cx:dataPt>
          <cx:dataPt idx="7">
            <cx:spPr>
              <a:solidFill>
                <a:srgbClr val="196B24">
                  <a:lumMod val="40000"/>
                  <a:lumOff val="60000"/>
                </a:srgbClr>
              </a:solidFill>
            </cx:spPr>
          </cx:dataPt>
          <cx:dataPt idx="8">
            <cx:spPr>
              <a:solidFill>
                <a:srgbClr val="E97132">
                  <a:lumMod val="60000"/>
                  <a:lumOff val="40000"/>
                </a:srgbClr>
              </a:solidFill>
            </cx:spPr>
          </cx:dataPt>
          <cx:dataLabels>
            <cx:visibility seriesName="0" categoryName="1" value="1"/>
            <cx:separator>
</cx:separator>
          </cx:dataLabels>
          <cx:dataId val="0"/>
          <cx:layoutPr>
            <cx:parentLabelLayout val="banner"/>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hyperlink" Target="#product_dashboard!A1"/><Relationship Id="rId7" Type="http://schemas.openxmlformats.org/officeDocument/2006/relationships/chart" Target="../charts/chart3.xml"/><Relationship Id="rId2" Type="http://schemas.openxmlformats.org/officeDocument/2006/relationships/hyperlink" Target="#st_dashboard!A1"/><Relationship Id="rId1" Type="http://schemas.openxmlformats.org/officeDocument/2006/relationships/hyperlink" Target="#sp_dashboard!A1"/><Relationship Id="rId6" Type="http://schemas.openxmlformats.org/officeDocument/2006/relationships/chart" Target="../charts/chart2.xml"/><Relationship Id="rId5" Type="http://schemas.openxmlformats.org/officeDocument/2006/relationships/chart" Target="../charts/chart1.xml"/><Relationship Id="rId4" Type="http://schemas.openxmlformats.org/officeDocument/2006/relationships/hyperlink" Target="#acct_dashboard!A1"/><Relationship Id="rId9" Type="http://schemas.openxmlformats.org/officeDocument/2006/relationships/chart" Target="../charts/chart5.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hyperlink" Target="#product_dashboard!A1"/><Relationship Id="rId7" Type="http://schemas.openxmlformats.org/officeDocument/2006/relationships/chart" Target="../charts/chart8.xml"/><Relationship Id="rId2" Type="http://schemas.openxmlformats.org/officeDocument/2006/relationships/hyperlink" Target="#st_dashboard!A1"/><Relationship Id="rId1" Type="http://schemas.openxmlformats.org/officeDocument/2006/relationships/hyperlink" Target="#sp_dashboard!A1"/><Relationship Id="rId6" Type="http://schemas.openxmlformats.org/officeDocument/2006/relationships/chart" Target="../charts/chart7.xml"/><Relationship Id="rId11" Type="http://schemas.openxmlformats.org/officeDocument/2006/relationships/chart" Target="../charts/chart12.xml"/><Relationship Id="rId5" Type="http://schemas.openxmlformats.org/officeDocument/2006/relationships/chart" Target="../charts/chart6.xml"/><Relationship Id="rId10" Type="http://schemas.openxmlformats.org/officeDocument/2006/relationships/chart" Target="../charts/chart11.xml"/><Relationship Id="rId4" Type="http://schemas.openxmlformats.org/officeDocument/2006/relationships/hyperlink" Target="#acct_dashboard!A1"/><Relationship Id="rId9"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hyperlink" Target="#product_dashboard!A1"/><Relationship Id="rId7" Type="http://schemas.openxmlformats.org/officeDocument/2006/relationships/chart" Target="../charts/chart15.xml"/><Relationship Id="rId2" Type="http://schemas.openxmlformats.org/officeDocument/2006/relationships/hyperlink" Target="#st_dashboard!A1"/><Relationship Id="rId1" Type="http://schemas.openxmlformats.org/officeDocument/2006/relationships/hyperlink" Target="#sp_dashboard!A1"/><Relationship Id="rId6" Type="http://schemas.openxmlformats.org/officeDocument/2006/relationships/chart" Target="../charts/chart14.xml"/><Relationship Id="rId5" Type="http://schemas.openxmlformats.org/officeDocument/2006/relationships/chart" Target="../charts/chart13.xml"/><Relationship Id="rId10" Type="http://schemas.openxmlformats.org/officeDocument/2006/relationships/chart" Target="../charts/chart18.xml"/><Relationship Id="rId4" Type="http://schemas.openxmlformats.org/officeDocument/2006/relationships/hyperlink" Target="#acct_dashboard!A1"/><Relationship Id="rId9" Type="http://schemas.openxmlformats.org/officeDocument/2006/relationships/chart" Target="../charts/chart17.xml"/></Relationships>
</file>

<file path=xl/drawings/_rels/drawing4.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hyperlink" Target="#product_dashboard!A1"/><Relationship Id="rId7" Type="http://schemas.openxmlformats.org/officeDocument/2006/relationships/chart" Target="../charts/chart20.xml"/><Relationship Id="rId2" Type="http://schemas.openxmlformats.org/officeDocument/2006/relationships/hyperlink" Target="#st_dashboard!A1"/><Relationship Id="rId1" Type="http://schemas.openxmlformats.org/officeDocument/2006/relationships/hyperlink" Target="#sp_dashboard!A1"/><Relationship Id="rId6" Type="http://schemas.openxmlformats.org/officeDocument/2006/relationships/chart" Target="../charts/chart19.xml"/><Relationship Id="rId5" Type="http://schemas.microsoft.com/office/2014/relationships/chartEx" Target="../charts/chartEx1.xml"/><Relationship Id="rId10" Type="http://schemas.openxmlformats.org/officeDocument/2006/relationships/chart" Target="../charts/chart23.xml"/><Relationship Id="rId4" Type="http://schemas.openxmlformats.org/officeDocument/2006/relationships/hyperlink" Target="#acct_dashboard!A1"/><Relationship Id="rId9"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19050</xdr:rowOff>
    </xdr:from>
    <xdr:to>
      <xdr:col>26</xdr:col>
      <xdr:colOff>607217</xdr:colOff>
      <xdr:row>4</xdr:row>
      <xdr:rowOff>11205</xdr:rowOff>
    </xdr:to>
    <xdr:sp macro="" textlink="">
      <xdr:nvSpPr>
        <xdr:cNvPr id="2" name="Rectangle 1">
          <a:extLst>
            <a:ext uri="{FF2B5EF4-FFF2-40B4-BE49-F238E27FC236}">
              <a16:creationId xmlns:a16="http://schemas.microsoft.com/office/drawing/2014/main" id="{00000000-0008-0000-0000-000002000000}"/>
            </a:ext>
          </a:extLst>
        </xdr:cNvPr>
        <xdr:cNvSpPr/>
      </xdr:nvSpPr>
      <xdr:spPr>
        <a:xfrm>
          <a:off x="0" y="19050"/>
          <a:ext cx="16313942" cy="754155"/>
        </a:xfrm>
        <a:prstGeom prst="rect">
          <a:avLst/>
        </a:prstGeom>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200"/>
        </a:p>
      </xdr:txBody>
    </xdr:sp>
    <xdr:clientData/>
  </xdr:twoCellAnchor>
  <xdr:twoCellAnchor>
    <xdr:from>
      <xdr:col>12</xdr:col>
      <xdr:colOff>300461</xdr:colOff>
      <xdr:row>0</xdr:row>
      <xdr:rowOff>22412</xdr:rowOff>
    </xdr:from>
    <xdr:to>
      <xdr:col>15</xdr:col>
      <xdr:colOff>392198</xdr:colOff>
      <xdr:row>4</xdr:row>
      <xdr:rowOff>11206</xdr:rowOff>
    </xdr:to>
    <xdr:sp macro="" textlink="">
      <xdr:nvSpPr>
        <xdr:cNvPr id="3" name="Rectangle 2">
          <a:hlinkClick xmlns:r="http://schemas.openxmlformats.org/officeDocument/2006/relationships" r:id="rId1" tooltip="Sales Pipeline Dashboard"/>
          <a:extLst>
            <a:ext uri="{FF2B5EF4-FFF2-40B4-BE49-F238E27FC236}">
              <a16:creationId xmlns:a16="http://schemas.microsoft.com/office/drawing/2014/main" id="{00000000-0008-0000-0000-000003000000}"/>
            </a:ext>
          </a:extLst>
        </xdr:cNvPr>
        <xdr:cNvSpPr/>
      </xdr:nvSpPr>
      <xdr:spPr>
        <a:xfrm>
          <a:off x="7615661" y="22412"/>
          <a:ext cx="1777662" cy="750794"/>
        </a:xfrm>
        <a:prstGeom prst="rect">
          <a:avLst/>
        </a:prstGeom>
        <a:solidFill>
          <a:srgbClr val="FFC000"/>
        </a:solidFill>
        <a:ln>
          <a:solidFill>
            <a:srgbClr val="FFC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br>
            <a:rPr lang="en-US" sz="1800"/>
          </a:br>
          <a:r>
            <a:rPr lang="en-US" sz="1800">
              <a:solidFill>
                <a:sysClr val="windowText" lastClr="000000"/>
              </a:solidFill>
            </a:rPr>
            <a:t>SALES</a:t>
          </a:r>
          <a:r>
            <a:rPr lang="en-US" sz="1800" baseline="0">
              <a:solidFill>
                <a:sysClr val="windowText" lastClr="000000"/>
              </a:solidFill>
            </a:rPr>
            <a:t> PIPELINE</a:t>
          </a:r>
          <a:endParaRPr lang="en-US" sz="1800">
            <a:solidFill>
              <a:sysClr val="windowText" lastClr="000000"/>
            </a:solidFill>
          </a:endParaRPr>
        </a:p>
      </xdr:txBody>
    </xdr:sp>
    <xdr:clientData/>
  </xdr:twoCellAnchor>
  <xdr:twoCellAnchor>
    <xdr:from>
      <xdr:col>16</xdr:col>
      <xdr:colOff>233224</xdr:colOff>
      <xdr:row>0</xdr:row>
      <xdr:rowOff>22412</xdr:rowOff>
    </xdr:from>
    <xdr:to>
      <xdr:col>19</xdr:col>
      <xdr:colOff>154783</xdr:colOff>
      <xdr:row>4</xdr:row>
      <xdr:rowOff>11206</xdr:rowOff>
    </xdr:to>
    <xdr:sp macro="" textlink="">
      <xdr:nvSpPr>
        <xdr:cNvPr id="4" name="Rectangle 3">
          <a:hlinkClick xmlns:r="http://schemas.openxmlformats.org/officeDocument/2006/relationships" r:id="rId2" tooltip="Sales Team Dashboard"/>
          <a:extLst>
            <a:ext uri="{FF2B5EF4-FFF2-40B4-BE49-F238E27FC236}">
              <a16:creationId xmlns:a16="http://schemas.microsoft.com/office/drawing/2014/main" id="{00000000-0008-0000-0000-000004000000}"/>
            </a:ext>
          </a:extLst>
        </xdr:cNvPr>
        <xdr:cNvSpPr/>
      </xdr:nvSpPr>
      <xdr:spPr>
        <a:xfrm>
          <a:off x="9843949" y="22412"/>
          <a:ext cx="1750359" cy="75079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800">
            <a:solidFill>
              <a:schemeClr val="bg1"/>
            </a:solidFill>
          </a:endParaRPr>
        </a:p>
        <a:p>
          <a:pPr algn="ctr"/>
          <a:r>
            <a:rPr lang="en-US" sz="1800">
              <a:solidFill>
                <a:schemeClr val="bg1"/>
              </a:solidFill>
            </a:rPr>
            <a:t>SALES</a:t>
          </a:r>
          <a:r>
            <a:rPr lang="en-US" sz="1800" baseline="0">
              <a:solidFill>
                <a:schemeClr val="bg1"/>
              </a:solidFill>
            </a:rPr>
            <a:t> TEAM</a:t>
          </a:r>
          <a:endParaRPr lang="en-US" sz="1800">
            <a:solidFill>
              <a:schemeClr val="bg1"/>
            </a:solidFill>
          </a:endParaRPr>
        </a:p>
      </xdr:txBody>
    </xdr:sp>
    <xdr:clientData/>
  </xdr:twoCellAnchor>
  <xdr:twoCellAnchor>
    <xdr:from>
      <xdr:col>19</xdr:col>
      <xdr:colOff>367695</xdr:colOff>
      <xdr:row>0</xdr:row>
      <xdr:rowOff>33618</xdr:rowOff>
    </xdr:from>
    <xdr:to>
      <xdr:col>22</xdr:col>
      <xdr:colOff>289253</xdr:colOff>
      <xdr:row>4</xdr:row>
      <xdr:rowOff>22412</xdr:rowOff>
    </xdr:to>
    <xdr:sp macro="" textlink="">
      <xdr:nvSpPr>
        <xdr:cNvPr id="5" name="Rectangle 4">
          <a:hlinkClick xmlns:r="http://schemas.openxmlformats.org/officeDocument/2006/relationships" r:id="rId3" tooltip="Product Dashboard"/>
          <a:extLst>
            <a:ext uri="{FF2B5EF4-FFF2-40B4-BE49-F238E27FC236}">
              <a16:creationId xmlns:a16="http://schemas.microsoft.com/office/drawing/2014/main" id="{00000000-0008-0000-0000-000005000000}"/>
            </a:ext>
          </a:extLst>
        </xdr:cNvPr>
        <xdr:cNvSpPr/>
      </xdr:nvSpPr>
      <xdr:spPr>
        <a:xfrm>
          <a:off x="11807220" y="33618"/>
          <a:ext cx="1750358" cy="75079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br>
            <a:rPr lang="en-US" sz="1800">
              <a:solidFill>
                <a:schemeClr val="bg1"/>
              </a:solidFill>
            </a:rPr>
          </a:br>
          <a:r>
            <a:rPr lang="en-US" sz="1800">
              <a:solidFill>
                <a:schemeClr val="bg1"/>
              </a:solidFill>
            </a:rPr>
            <a:t>PRODUCT</a:t>
          </a:r>
        </a:p>
      </xdr:txBody>
    </xdr:sp>
    <xdr:clientData/>
  </xdr:twoCellAnchor>
  <xdr:twoCellAnchor>
    <xdr:from>
      <xdr:col>22</xdr:col>
      <xdr:colOff>481854</xdr:colOff>
      <xdr:row>0</xdr:row>
      <xdr:rowOff>22412</xdr:rowOff>
    </xdr:from>
    <xdr:to>
      <xdr:col>25</xdr:col>
      <xdr:colOff>403413</xdr:colOff>
      <xdr:row>4</xdr:row>
      <xdr:rowOff>11206</xdr:rowOff>
    </xdr:to>
    <xdr:sp macro="" textlink="">
      <xdr:nvSpPr>
        <xdr:cNvPr id="6" name="Rectangle 5">
          <a:hlinkClick xmlns:r="http://schemas.openxmlformats.org/officeDocument/2006/relationships" r:id="rId4" tooltip="Account Dashboard"/>
          <a:extLst>
            <a:ext uri="{FF2B5EF4-FFF2-40B4-BE49-F238E27FC236}">
              <a16:creationId xmlns:a16="http://schemas.microsoft.com/office/drawing/2014/main" id="{00000000-0008-0000-0000-000006000000}"/>
            </a:ext>
          </a:extLst>
        </xdr:cNvPr>
        <xdr:cNvSpPr/>
      </xdr:nvSpPr>
      <xdr:spPr>
        <a:xfrm>
          <a:off x="13750179" y="22412"/>
          <a:ext cx="1750359" cy="75079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800">
            <a:solidFill>
              <a:schemeClr val="bg1"/>
            </a:solidFill>
          </a:endParaRPr>
        </a:p>
        <a:p>
          <a:pPr algn="ctr"/>
          <a:r>
            <a:rPr lang="en-US" sz="1800">
              <a:solidFill>
                <a:schemeClr val="bg1"/>
              </a:solidFill>
            </a:rPr>
            <a:t>ACCOUNTS</a:t>
          </a:r>
        </a:p>
      </xdr:txBody>
    </xdr:sp>
    <xdr:clientData/>
  </xdr:twoCellAnchor>
  <xdr:twoCellAnchor>
    <xdr:from>
      <xdr:col>0</xdr:col>
      <xdr:colOff>241629</xdr:colOff>
      <xdr:row>9</xdr:row>
      <xdr:rowOff>64930</xdr:rowOff>
    </xdr:from>
    <xdr:to>
      <xdr:col>26</xdr:col>
      <xdr:colOff>154781</xdr:colOff>
      <xdr:row>9</xdr:row>
      <xdr:rowOff>110649</xdr:rowOff>
    </xdr:to>
    <xdr:sp macro="" textlink="">
      <xdr:nvSpPr>
        <xdr:cNvPr id="7" name="Rectangle 6">
          <a:extLst>
            <a:ext uri="{FF2B5EF4-FFF2-40B4-BE49-F238E27FC236}">
              <a16:creationId xmlns:a16="http://schemas.microsoft.com/office/drawing/2014/main" id="{00000000-0008-0000-0000-000007000000}"/>
            </a:ext>
          </a:extLst>
        </xdr:cNvPr>
        <xdr:cNvSpPr/>
      </xdr:nvSpPr>
      <xdr:spPr>
        <a:xfrm>
          <a:off x="241629" y="1779430"/>
          <a:ext cx="15557965" cy="45719"/>
        </a:xfrm>
        <a:prstGeom prst="rect">
          <a:avLst/>
        </a:prstGeom>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190497</xdr:colOff>
      <xdr:row>10</xdr:row>
      <xdr:rowOff>151008</xdr:rowOff>
    </xdr:from>
    <xdr:to>
      <xdr:col>6</xdr:col>
      <xdr:colOff>559593</xdr:colOff>
      <xdr:row>26</xdr:row>
      <xdr:rowOff>69695</xdr:rowOff>
    </xdr:to>
    <xdr:sp macro="" textlink="">
      <xdr:nvSpPr>
        <xdr:cNvPr id="8" name="Rectangle 7">
          <a:extLst>
            <a:ext uri="{FF2B5EF4-FFF2-40B4-BE49-F238E27FC236}">
              <a16:creationId xmlns:a16="http://schemas.microsoft.com/office/drawing/2014/main" id="{00000000-0008-0000-0000-000008000000}"/>
            </a:ext>
          </a:extLst>
        </xdr:cNvPr>
        <xdr:cNvSpPr/>
      </xdr:nvSpPr>
      <xdr:spPr>
        <a:xfrm>
          <a:off x="190497" y="2056008"/>
          <a:ext cx="4012409" cy="2966687"/>
        </a:xfrm>
        <a:prstGeom prst="rect">
          <a:avLst/>
        </a:prstGeom>
        <a:noFill/>
        <a:ln>
          <a:solidFill>
            <a:schemeClr val="bg1">
              <a:lumMod val="95000"/>
            </a:schemeClr>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ctr"/>
          <a:r>
            <a:rPr lang="en-US" sz="1800" b="1">
              <a:solidFill>
                <a:schemeClr val="tx1"/>
              </a:solidFill>
              <a:latin typeface="+mn-lt"/>
              <a:ea typeface="+mn-ea"/>
              <a:cs typeface="+mn-cs"/>
            </a:rPr>
            <a:t>Distribution of deals by Stages</a:t>
          </a:r>
        </a:p>
      </xdr:txBody>
    </xdr:sp>
    <xdr:clientData/>
  </xdr:twoCellAnchor>
  <xdr:twoCellAnchor>
    <xdr:from>
      <xdr:col>0</xdr:col>
      <xdr:colOff>190497</xdr:colOff>
      <xdr:row>27</xdr:row>
      <xdr:rowOff>92927</xdr:rowOff>
    </xdr:from>
    <xdr:to>
      <xdr:col>8</xdr:col>
      <xdr:colOff>214312</xdr:colOff>
      <xdr:row>45</xdr:row>
      <xdr:rowOff>107156</xdr:rowOff>
    </xdr:to>
    <xdr:sp macro="" textlink="">
      <xdr:nvSpPr>
        <xdr:cNvPr id="9" name="Rectangle 8">
          <a:extLst>
            <a:ext uri="{FF2B5EF4-FFF2-40B4-BE49-F238E27FC236}">
              <a16:creationId xmlns:a16="http://schemas.microsoft.com/office/drawing/2014/main" id="{00000000-0008-0000-0000-000009000000}"/>
            </a:ext>
          </a:extLst>
        </xdr:cNvPr>
        <xdr:cNvSpPr/>
      </xdr:nvSpPr>
      <xdr:spPr>
        <a:xfrm>
          <a:off x="190497" y="5236427"/>
          <a:ext cx="4881565" cy="3443229"/>
        </a:xfrm>
        <a:prstGeom prst="rect">
          <a:avLst/>
        </a:prstGeom>
        <a:noFill/>
        <a:ln>
          <a:solidFill>
            <a:schemeClr val="bg1">
              <a:lumMod val="95000"/>
            </a:schemeClr>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ctr"/>
          <a:r>
            <a:rPr lang="en-US" sz="1800" b="1">
              <a:solidFill>
                <a:schemeClr val="tx1"/>
              </a:solidFill>
              <a:latin typeface="+mn-lt"/>
              <a:ea typeface="+mn-ea"/>
              <a:cs typeface="+mn-cs"/>
            </a:rPr>
            <a:t>Closed Deals by Month Trend</a:t>
          </a:r>
        </a:p>
      </xdr:txBody>
    </xdr:sp>
    <xdr:clientData/>
  </xdr:twoCellAnchor>
  <xdr:twoCellAnchor>
    <xdr:from>
      <xdr:col>7</xdr:col>
      <xdr:colOff>107156</xdr:colOff>
      <xdr:row>10</xdr:row>
      <xdr:rowOff>151008</xdr:rowOff>
    </xdr:from>
    <xdr:to>
      <xdr:col>18</xdr:col>
      <xdr:colOff>535781</xdr:colOff>
      <xdr:row>26</xdr:row>
      <xdr:rowOff>69696</xdr:rowOff>
    </xdr:to>
    <xdr:sp macro="" textlink="">
      <xdr:nvSpPr>
        <xdr:cNvPr id="10" name="Rectangle 9">
          <a:extLst>
            <a:ext uri="{FF2B5EF4-FFF2-40B4-BE49-F238E27FC236}">
              <a16:creationId xmlns:a16="http://schemas.microsoft.com/office/drawing/2014/main" id="{00000000-0008-0000-0000-00000A000000}"/>
            </a:ext>
          </a:extLst>
        </xdr:cNvPr>
        <xdr:cNvSpPr/>
      </xdr:nvSpPr>
      <xdr:spPr>
        <a:xfrm>
          <a:off x="4357687" y="2056008"/>
          <a:ext cx="6965157" cy="2966688"/>
        </a:xfrm>
        <a:prstGeom prst="rect">
          <a:avLst/>
        </a:prstGeom>
        <a:noFill/>
        <a:ln>
          <a:solidFill>
            <a:schemeClr val="bg1">
              <a:lumMod val="95000"/>
            </a:schemeClr>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en-US" sz="1800" b="1">
              <a:solidFill>
                <a:schemeClr val="tx1"/>
              </a:solidFill>
              <a:latin typeface="+mn-lt"/>
              <a:ea typeface="+mn-ea"/>
              <a:cs typeface="+mn-cs"/>
            </a:rPr>
            <a:t>Total Deals (Monthly Trend)</a:t>
          </a:r>
        </a:p>
      </xdr:txBody>
    </xdr:sp>
    <xdr:clientData/>
  </xdr:twoCellAnchor>
  <xdr:twoCellAnchor>
    <xdr:from>
      <xdr:col>18</xdr:col>
      <xdr:colOff>571499</xdr:colOff>
      <xdr:row>28</xdr:row>
      <xdr:rowOff>47625</xdr:rowOff>
    </xdr:from>
    <xdr:to>
      <xdr:col>26</xdr:col>
      <xdr:colOff>190499</xdr:colOff>
      <xdr:row>44</xdr:row>
      <xdr:rowOff>188757</xdr:rowOff>
    </xdr:to>
    <xdr:sp macro="" textlink="">
      <xdr:nvSpPr>
        <xdr:cNvPr id="12" name="Rectangle 11">
          <a:extLst>
            <a:ext uri="{FF2B5EF4-FFF2-40B4-BE49-F238E27FC236}">
              <a16:creationId xmlns:a16="http://schemas.microsoft.com/office/drawing/2014/main" id="{00000000-0008-0000-0000-00000C000000}"/>
            </a:ext>
          </a:extLst>
        </xdr:cNvPr>
        <xdr:cNvSpPr/>
      </xdr:nvSpPr>
      <xdr:spPr>
        <a:xfrm>
          <a:off x="11358562" y="5381625"/>
          <a:ext cx="4476750" cy="3189132"/>
        </a:xfrm>
        <a:prstGeom prst="rect">
          <a:avLst/>
        </a:prstGeom>
        <a:noFill/>
        <a:ln>
          <a:solidFill>
            <a:schemeClr val="bg2"/>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ctr"/>
          <a:r>
            <a:rPr lang="en-US" sz="1800" b="1">
              <a:solidFill>
                <a:schemeClr val="tx1"/>
              </a:solidFill>
              <a:latin typeface="+mn-lt"/>
              <a:ea typeface="+mn-ea"/>
              <a:cs typeface="+mn-cs"/>
            </a:rPr>
            <a:t>Average Deal Length in Days</a:t>
          </a:r>
        </a:p>
      </xdr:txBody>
    </xdr:sp>
    <xdr:clientData/>
  </xdr:twoCellAnchor>
  <xdr:twoCellAnchor>
    <xdr:from>
      <xdr:col>1</xdr:col>
      <xdr:colOff>476249</xdr:colOff>
      <xdr:row>1</xdr:row>
      <xdr:rowOff>23812</xdr:rowOff>
    </xdr:from>
    <xdr:to>
      <xdr:col>7</xdr:col>
      <xdr:colOff>464344</xdr:colOff>
      <xdr:row>3</xdr:row>
      <xdr:rowOff>58615</xdr:rowOff>
    </xdr:to>
    <xdr:sp macro="" textlink="">
      <xdr:nvSpPr>
        <xdr:cNvPr id="14" name="TextBox 13">
          <a:extLst>
            <a:ext uri="{FF2B5EF4-FFF2-40B4-BE49-F238E27FC236}">
              <a16:creationId xmlns:a16="http://schemas.microsoft.com/office/drawing/2014/main" id="{00000000-0008-0000-0000-00000E000000}"/>
            </a:ext>
          </a:extLst>
        </xdr:cNvPr>
        <xdr:cNvSpPr txBox="1"/>
      </xdr:nvSpPr>
      <xdr:spPr>
        <a:xfrm>
          <a:off x="1083468" y="214312"/>
          <a:ext cx="3631407" cy="4158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solidFill>
                <a:schemeClr val="bg1"/>
              </a:solidFill>
            </a:rPr>
            <a:t>CRM SALES ANALYSIS</a:t>
          </a:r>
          <a:endParaRPr lang="en-US" sz="1400">
            <a:solidFill>
              <a:schemeClr val="bg1"/>
            </a:solidFill>
          </a:endParaRPr>
        </a:p>
      </xdr:txBody>
    </xdr:sp>
    <xdr:clientData/>
  </xdr:twoCellAnchor>
  <xdr:twoCellAnchor>
    <xdr:from>
      <xdr:col>0</xdr:col>
      <xdr:colOff>261932</xdr:colOff>
      <xdr:row>4</xdr:row>
      <xdr:rowOff>95248</xdr:rowOff>
    </xdr:from>
    <xdr:to>
      <xdr:col>25</xdr:col>
      <xdr:colOff>386886</xdr:colOff>
      <xdr:row>8</xdr:row>
      <xdr:rowOff>106854</xdr:rowOff>
    </xdr:to>
    <xdr:grpSp>
      <xdr:nvGrpSpPr>
        <xdr:cNvPr id="50" name="Group 49">
          <a:extLst>
            <a:ext uri="{FF2B5EF4-FFF2-40B4-BE49-F238E27FC236}">
              <a16:creationId xmlns:a16="http://schemas.microsoft.com/office/drawing/2014/main" id="{00000000-0008-0000-0000-000032000000}"/>
            </a:ext>
          </a:extLst>
        </xdr:cNvPr>
        <xdr:cNvGrpSpPr/>
      </xdr:nvGrpSpPr>
      <xdr:grpSpPr>
        <a:xfrm>
          <a:off x="261932" y="857248"/>
          <a:ext cx="15162548" cy="773606"/>
          <a:chOff x="348472" y="699275"/>
          <a:chExt cx="15162548" cy="773606"/>
        </a:xfrm>
      </xdr:grpSpPr>
      <xdr:sp macro="" textlink="">
        <xdr:nvSpPr>
          <xdr:cNvPr id="51" name="Rectangle: Rounded Corners 50">
            <a:extLst>
              <a:ext uri="{FF2B5EF4-FFF2-40B4-BE49-F238E27FC236}">
                <a16:creationId xmlns:a16="http://schemas.microsoft.com/office/drawing/2014/main" id="{00000000-0008-0000-0000-000033000000}"/>
              </a:ext>
            </a:extLst>
          </xdr:cNvPr>
          <xdr:cNvSpPr/>
        </xdr:nvSpPr>
        <xdr:spPr>
          <a:xfrm>
            <a:off x="348472" y="708560"/>
            <a:ext cx="2312137" cy="764321"/>
          </a:xfrm>
          <a:custGeom>
            <a:avLst/>
            <a:gdLst>
              <a:gd name="connsiteX0" fmla="*/ 0 w 2312137"/>
              <a:gd name="connsiteY0" fmla="*/ 0 h 764321"/>
              <a:gd name="connsiteX1" fmla="*/ 0 w 2312137"/>
              <a:gd name="connsiteY1" fmla="*/ 0 h 764321"/>
              <a:gd name="connsiteX2" fmla="*/ 508670 w 2312137"/>
              <a:gd name="connsiteY2" fmla="*/ 0 h 764321"/>
              <a:gd name="connsiteX3" fmla="*/ 1109826 w 2312137"/>
              <a:gd name="connsiteY3" fmla="*/ 0 h 764321"/>
              <a:gd name="connsiteX4" fmla="*/ 1687860 w 2312137"/>
              <a:gd name="connsiteY4" fmla="*/ 0 h 764321"/>
              <a:gd name="connsiteX5" fmla="*/ 2312137 w 2312137"/>
              <a:gd name="connsiteY5" fmla="*/ 0 h 764321"/>
              <a:gd name="connsiteX6" fmla="*/ 2312137 w 2312137"/>
              <a:gd name="connsiteY6" fmla="*/ 0 h 764321"/>
              <a:gd name="connsiteX7" fmla="*/ 2312137 w 2312137"/>
              <a:gd name="connsiteY7" fmla="*/ 366874 h 764321"/>
              <a:gd name="connsiteX8" fmla="*/ 2312137 w 2312137"/>
              <a:gd name="connsiteY8" fmla="*/ 764321 h 764321"/>
              <a:gd name="connsiteX9" fmla="*/ 2312137 w 2312137"/>
              <a:gd name="connsiteY9" fmla="*/ 764321 h 764321"/>
              <a:gd name="connsiteX10" fmla="*/ 1734103 w 2312137"/>
              <a:gd name="connsiteY10" fmla="*/ 764321 h 764321"/>
              <a:gd name="connsiteX11" fmla="*/ 1202311 w 2312137"/>
              <a:gd name="connsiteY11" fmla="*/ 764321 h 764321"/>
              <a:gd name="connsiteX12" fmla="*/ 624277 w 2312137"/>
              <a:gd name="connsiteY12" fmla="*/ 764321 h 764321"/>
              <a:gd name="connsiteX13" fmla="*/ 0 w 2312137"/>
              <a:gd name="connsiteY13" fmla="*/ 764321 h 764321"/>
              <a:gd name="connsiteX14" fmla="*/ 0 w 2312137"/>
              <a:gd name="connsiteY14" fmla="*/ 764321 h 764321"/>
              <a:gd name="connsiteX15" fmla="*/ 0 w 2312137"/>
              <a:gd name="connsiteY15" fmla="*/ 374517 h 764321"/>
              <a:gd name="connsiteX16" fmla="*/ 0 w 2312137"/>
              <a:gd name="connsiteY16" fmla="*/ 0 h 76432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Lst>
            <a:rect l="l" t="t" r="r" b="b"/>
            <a:pathLst>
              <a:path w="2312137" h="764321" extrusionOk="0">
                <a:moveTo>
                  <a:pt x="0" y="0"/>
                </a:moveTo>
                <a:lnTo>
                  <a:pt x="0" y="0"/>
                </a:lnTo>
                <a:cubicBezTo>
                  <a:pt x="133007" y="-22526"/>
                  <a:pt x="382084" y="49489"/>
                  <a:pt x="508670" y="0"/>
                </a:cubicBezTo>
                <a:cubicBezTo>
                  <a:pt x="635256" y="-49489"/>
                  <a:pt x="959774" y="64628"/>
                  <a:pt x="1109826" y="0"/>
                </a:cubicBezTo>
                <a:cubicBezTo>
                  <a:pt x="1259878" y="-64628"/>
                  <a:pt x="1474691" y="51792"/>
                  <a:pt x="1687860" y="0"/>
                </a:cubicBezTo>
                <a:cubicBezTo>
                  <a:pt x="1901029" y="-51792"/>
                  <a:pt x="2090839" y="809"/>
                  <a:pt x="2312137" y="0"/>
                </a:cubicBezTo>
                <a:lnTo>
                  <a:pt x="2312137" y="0"/>
                </a:lnTo>
                <a:cubicBezTo>
                  <a:pt x="2325489" y="171936"/>
                  <a:pt x="2282357" y="197700"/>
                  <a:pt x="2312137" y="366874"/>
                </a:cubicBezTo>
                <a:cubicBezTo>
                  <a:pt x="2341917" y="536048"/>
                  <a:pt x="2283338" y="674931"/>
                  <a:pt x="2312137" y="764321"/>
                </a:cubicBezTo>
                <a:lnTo>
                  <a:pt x="2312137" y="764321"/>
                </a:lnTo>
                <a:cubicBezTo>
                  <a:pt x="2031196" y="793734"/>
                  <a:pt x="2009984" y="754073"/>
                  <a:pt x="1734103" y="764321"/>
                </a:cubicBezTo>
                <a:cubicBezTo>
                  <a:pt x="1458222" y="774569"/>
                  <a:pt x="1444585" y="757053"/>
                  <a:pt x="1202311" y="764321"/>
                </a:cubicBezTo>
                <a:cubicBezTo>
                  <a:pt x="960037" y="771589"/>
                  <a:pt x="846109" y="764090"/>
                  <a:pt x="624277" y="764321"/>
                </a:cubicBezTo>
                <a:cubicBezTo>
                  <a:pt x="402445" y="764552"/>
                  <a:pt x="300074" y="706910"/>
                  <a:pt x="0" y="764321"/>
                </a:cubicBezTo>
                <a:lnTo>
                  <a:pt x="0" y="764321"/>
                </a:lnTo>
                <a:cubicBezTo>
                  <a:pt x="-14801" y="610443"/>
                  <a:pt x="22649" y="544358"/>
                  <a:pt x="0" y="374517"/>
                </a:cubicBezTo>
                <a:cubicBezTo>
                  <a:pt x="-22649" y="204676"/>
                  <a:pt x="19414" y="117625"/>
                  <a:pt x="0" y="0"/>
                </a:cubicBezTo>
                <a:close/>
              </a:path>
            </a:pathLst>
          </a:custGeom>
          <a:noFill/>
          <a:ln w="9525">
            <a:noFill/>
            <a:extLst>
              <a:ext uri="{C807C97D-BFC1-408E-A445-0C87EB9F89A2}">
                <ask:lineSketchStyleProps xmlns:ask="http://schemas.microsoft.com/office/drawing/2018/sketchyshapes" sd="4203617785">
                  <a:prstGeom prst="roundRect">
                    <a:avLst>
                      <a:gd name="adj" fmla="val 0"/>
                    </a:avLst>
                  </a:prstGeom>
                  <ask:type>
                    <ask:lineSketchScribble/>
                  </ask:type>
                </ask:lineSketchStyleProps>
              </a:ext>
            </a:extLst>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US" sz="1800" b="1"/>
              <a:t>Revenue</a:t>
            </a:r>
            <a:endParaRPr lang="en-US" sz="1600" b="1"/>
          </a:p>
        </xdr:txBody>
      </xdr:sp>
      <xdr:sp macro="" textlink="">
        <xdr:nvSpPr>
          <xdr:cNvPr id="52" name="Rectangle: Rounded Corners 51">
            <a:extLst>
              <a:ext uri="{FF2B5EF4-FFF2-40B4-BE49-F238E27FC236}">
                <a16:creationId xmlns:a16="http://schemas.microsoft.com/office/drawing/2014/main" id="{00000000-0008-0000-0000-000034000000}"/>
              </a:ext>
            </a:extLst>
          </xdr:cNvPr>
          <xdr:cNvSpPr/>
        </xdr:nvSpPr>
        <xdr:spPr>
          <a:xfrm>
            <a:off x="2945323" y="708560"/>
            <a:ext cx="2026259" cy="764321"/>
          </a:xfrm>
          <a:custGeom>
            <a:avLst/>
            <a:gdLst>
              <a:gd name="connsiteX0" fmla="*/ 0 w 2026259"/>
              <a:gd name="connsiteY0" fmla="*/ 0 h 764321"/>
              <a:gd name="connsiteX1" fmla="*/ 0 w 2026259"/>
              <a:gd name="connsiteY1" fmla="*/ 0 h 764321"/>
              <a:gd name="connsiteX2" fmla="*/ 547090 w 2026259"/>
              <a:gd name="connsiteY2" fmla="*/ 0 h 764321"/>
              <a:gd name="connsiteX3" fmla="*/ 1033392 w 2026259"/>
              <a:gd name="connsiteY3" fmla="*/ 0 h 764321"/>
              <a:gd name="connsiteX4" fmla="*/ 1580482 w 2026259"/>
              <a:gd name="connsiteY4" fmla="*/ 0 h 764321"/>
              <a:gd name="connsiteX5" fmla="*/ 2026259 w 2026259"/>
              <a:gd name="connsiteY5" fmla="*/ 0 h 764321"/>
              <a:gd name="connsiteX6" fmla="*/ 2026259 w 2026259"/>
              <a:gd name="connsiteY6" fmla="*/ 0 h 764321"/>
              <a:gd name="connsiteX7" fmla="*/ 2026259 w 2026259"/>
              <a:gd name="connsiteY7" fmla="*/ 382161 h 764321"/>
              <a:gd name="connsiteX8" fmla="*/ 2026259 w 2026259"/>
              <a:gd name="connsiteY8" fmla="*/ 764321 h 764321"/>
              <a:gd name="connsiteX9" fmla="*/ 2026259 w 2026259"/>
              <a:gd name="connsiteY9" fmla="*/ 764321 h 764321"/>
              <a:gd name="connsiteX10" fmla="*/ 1560219 w 2026259"/>
              <a:gd name="connsiteY10" fmla="*/ 764321 h 764321"/>
              <a:gd name="connsiteX11" fmla="*/ 1114442 w 2026259"/>
              <a:gd name="connsiteY11" fmla="*/ 764321 h 764321"/>
              <a:gd name="connsiteX12" fmla="*/ 607878 w 2026259"/>
              <a:gd name="connsiteY12" fmla="*/ 764321 h 764321"/>
              <a:gd name="connsiteX13" fmla="*/ 0 w 2026259"/>
              <a:gd name="connsiteY13" fmla="*/ 764321 h 764321"/>
              <a:gd name="connsiteX14" fmla="*/ 0 w 2026259"/>
              <a:gd name="connsiteY14" fmla="*/ 764321 h 764321"/>
              <a:gd name="connsiteX15" fmla="*/ 0 w 2026259"/>
              <a:gd name="connsiteY15" fmla="*/ 405090 h 764321"/>
              <a:gd name="connsiteX16" fmla="*/ 0 w 2026259"/>
              <a:gd name="connsiteY16" fmla="*/ 0 h 76432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Lst>
            <a:rect l="l" t="t" r="r" b="b"/>
            <a:pathLst>
              <a:path w="2026259" h="764321" extrusionOk="0">
                <a:moveTo>
                  <a:pt x="0" y="0"/>
                </a:moveTo>
                <a:lnTo>
                  <a:pt x="0" y="0"/>
                </a:lnTo>
                <a:cubicBezTo>
                  <a:pt x="145566" y="-41306"/>
                  <a:pt x="334800" y="8374"/>
                  <a:pt x="547090" y="0"/>
                </a:cubicBezTo>
                <a:cubicBezTo>
                  <a:pt x="759380" y="-8374"/>
                  <a:pt x="834765" y="49435"/>
                  <a:pt x="1033392" y="0"/>
                </a:cubicBezTo>
                <a:cubicBezTo>
                  <a:pt x="1232019" y="-49435"/>
                  <a:pt x="1370441" y="60485"/>
                  <a:pt x="1580482" y="0"/>
                </a:cubicBezTo>
                <a:cubicBezTo>
                  <a:pt x="1790523" y="-60485"/>
                  <a:pt x="1813206" y="201"/>
                  <a:pt x="2026259" y="0"/>
                </a:cubicBezTo>
                <a:lnTo>
                  <a:pt x="2026259" y="0"/>
                </a:lnTo>
                <a:cubicBezTo>
                  <a:pt x="2051538" y="170603"/>
                  <a:pt x="2006327" y="230439"/>
                  <a:pt x="2026259" y="382161"/>
                </a:cubicBezTo>
                <a:cubicBezTo>
                  <a:pt x="2046191" y="533883"/>
                  <a:pt x="2009303" y="607789"/>
                  <a:pt x="2026259" y="764321"/>
                </a:cubicBezTo>
                <a:lnTo>
                  <a:pt x="2026259" y="764321"/>
                </a:lnTo>
                <a:cubicBezTo>
                  <a:pt x="1822724" y="779245"/>
                  <a:pt x="1703739" y="737878"/>
                  <a:pt x="1560219" y="764321"/>
                </a:cubicBezTo>
                <a:cubicBezTo>
                  <a:pt x="1416699" y="790764"/>
                  <a:pt x="1316628" y="750591"/>
                  <a:pt x="1114442" y="764321"/>
                </a:cubicBezTo>
                <a:cubicBezTo>
                  <a:pt x="912256" y="778051"/>
                  <a:pt x="824780" y="729136"/>
                  <a:pt x="607878" y="764321"/>
                </a:cubicBezTo>
                <a:cubicBezTo>
                  <a:pt x="390976" y="799506"/>
                  <a:pt x="222319" y="746634"/>
                  <a:pt x="0" y="764321"/>
                </a:cubicBezTo>
                <a:lnTo>
                  <a:pt x="0" y="764321"/>
                </a:lnTo>
                <a:cubicBezTo>
                  <a:pt x="-8726" y="647895"/>
                  <a:pt x="13276" y="576037"/>
                  <a:pt x="0" y="405090"/>
                </a:cubicBezTo>
                <a:cubicBezTo>
                  <a:pt x="-13276" y="234143"/>
                  <a:pt x="3903" y="119909"/>
                  <a:pt x="0" y="0"/>
                </a:cubicBezTo>
                <a:close/>
              </a:path>
            </a:pathLst>
          </a:custGeom>
          <a:noFill/>
          <a:ln w="9525">
            <a:noFill/>
            <a:extLst>
              <a:ext uri="{C807C97D-BFC1-408E-A445-0C87EB9F89A2}">
                <ask:lineSketchStyleProps xmlns:ask="http://schemas.microsoft.com/office/drawing/2018/sketchyshapes" sd="2679259366">
                  <a:prstGeom prst="roundRect">
                    <a:avLst>
                      <a:gd name="adj" fmla="val 0"/>
                    </a:avLst>
                  </a:prstGeom>
                  <ask:type>
                    <ask:lineSketchScribble/>
                  </ask:type>
                </ask:lineSketchStyleProps>
              </a:ext>
            </a:extLst>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ctr"/>
            <a:r>
              <a:rPr lang="en-US" sz="1800" b="1">
                <a:solidFill>
                  <a:schemeClr val="dk1"/>
                </a:solidFill>
                <a:latin typeface="+mn-lt"/>
                <a:ea typeface="+mn-ea"/>
                <a:cs typeface="+mn-cs"/>
              </a:rPr>
              <a:t>Expected Revenue</a:t>
            </a:r>
          </a:p>
        </xdr:txBody>
      </xdr:sp>
      <xdr:sp macro="" textlink="">
        <xdr:nvSpPr>
          <xdr:cNvPr id="53" name="Rectangle: Rounded Corners 52">
            <a:extLst>
              <a:ext uri="{FF2B5EF4-FFF2-40B4-BE49-F238E27FC236}">
                <a16:creationId xmlns:a16="http://schemas.microsoft.com/office/drawing/2014/main" id="{00000000-0008-0000-0000-000035000000}"/>
              </a:ext>
            </a:extLst>
          </xdr:cNvPr>
          <xdr:cNvSpPr/>
        </xdr:nvSpPr>
        <xdr:spPr>
          <a:xfrm>
            <a:off x="5552374" y="708560"/>
            <a:ext cx="2648415" cy="764321"/>
          </a:xfrm>
          <a:custGeom>
            <a:avLst/>
            <a:gdLst>
              <a:gd name="connsiteX0" fmla="*/ 0 w 2648415"/>
              <a:gd name="connsiteY0" fmla="*/ 0 h 764321"/>
              <a:gd name="connsiteX1" fmla="*/ 0 w 2648415"/>
              <a:gd name="connsiteY1" fmla="*/ 0 h 764321"/>
              <a:gd name="connsiteX2" fmla="*/ 582651 w 2648415"/>
              <a:gd name="connsiteY2" fmla="*/ 0 h 764321"/>
              <a:gd name="connsiteX3" fmla="*/ 1112334 w 2648415"/>
              <a:gd name="connsiteY3" fmla="*/ 0 h 764321"/>
              <a:gd name="connsiteX4" fmla="*/ 1615533 w 2648415"/>
              <a:gd name="connsiteY4" fmla="*/ 0 h 764321"/>
              <a:gd name="connsiteX5" fmla="*/ 2118732 w 2648415"/>
              <a:gd name="connsiteY5" fmla="*/ 0 h 764321"/>
              <a:gd name="connsiteX6" fmla="*/ 2648415 w 2648415"/>
              <a:gd name="connsiteY6" fmla="*/ 0 h 764321"/>
              <a:gd name="connsiteX7" fmla="*/ 2648415 w 2648415"/>
              <a:gd name="connsiteY7" fmla="*/ 0 h 764321"/>
              <a:gd name="connsiteX8" fmla="*/ 2648415 w 2648415"/>
              <a:gd name="connsiteY8" fmla="*/ 382161 h 764321"/>
              <a:gd name="connsiteX9" fmla="*/ 2648415 w 2648415"/>
              <a:gd name="connsiteY9" fmla="*/ 764321 h 764321"/>
              <a:gd name="connsiteX10" fmla="*/ 2648415 w 2648415"/>
              <a:gd name="connsiteY10" fmla="*/ 764321 h 764321"/>
              <a:gd name="connsiteX11" fmla="*/ 2065764 w 2648415"/>
              <a:gd name="connsiteY11" fmla="*/ 764321 h 764321"/>
              <a:gd name="connsiteX12" fmla="*/ 1509597 w 2648415"/>
              <a:gd name="connsiteY12" fmla="*/ 764321 h 764321"/>
              <a:gd name="connsiteX13" fmla="*/ 953429 w 2648415"/>
              <a:gd name="connsiteY13" fmla="*/ 764321 h 764321"/>
              <a:gd name="connsiteX14" fmla="*/ 0 w 2648415"/>
              <a:gd name="connsiteY14" fmla="*/ 764321 h 764321"/>
              <a:gd name="connsiteX15" fmla="*/ 0 w 2648415"/>
              <a:gd name="connsiteY15" fmla="*/ 764321 h 764321"/>
              <a:gd name="connsiteX16" fmla="*/ 0 w 2648415"/>
              <a:gd name="connsiteY16" fmla="*/ 397447 h 764321"/>
              <a:gd name="connsiteX17" fmla="*/ 0 w 2648415"/>
              <a:gd name="connsiteY17" fmla="*/ 0 h 76432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Lst>
            <a:rect l="l" t="t" r="r" b="b"/>
            <a:pathLst>
              <a:path w="2648415" h="764321" extrusionOk="0">
                <a:moveTo>
                  <a:pt x="0" y="0"/>
                </a:moveTo>
                <a:lnTo>
                  <a:pt x="0" y="0"/>
                </a:lnTo>
                <a:cubicBezTo>
                  <a:pt x="258478" y="-36595"/>
                  <a:pt x="458712" y="50522"/>
                  <a:pt x="582651" y="0"/>
                </a:cubicBezTo>
                <a:cubicBezTo>
                  <a:pt x="706590" y="-50522"/>
                  <a:pt x="950718" y="42225"/>
                  <a:pt x="1112334" y="0"/>
                </a:cubicBezTo>
                <a:cubicBezTo>
                  <a:pt x="1273950" y="-42225"/>
                  <a:pt x="1501759" y="29989"/>
                  <a:pt x="1615533" y="0"/>
                </a:cubicBezTo>
                <a:cubicBezTo>
                  <a:pt x="1729307" y="-29989"/>
                  <a:pt x="1867381" y="54691"/>
                  <a:pt x="2118732" y="0"/>
                </a:cubicBezTo>
                <a:cubicBezTo>
                  <a:pt x="2370083" y="-54691"/>
                  <a:pt x="2515178" y="31841"/>
                  <a:pt x="2648415" y="0"/>
                </a:cubicBezTo>
                <a:lnTo>
                  <a:pt x="2648415" y="0"/>
                </a:lnTo>
                <a:cubicBezTo>
                  <a:pt x="2660617" y="138771"/>
                  <a:pt x="2628792" y="230889"/>
                  <a:pt x="2648415" y="382161"/>
                </a:cubicBezTo>
                <a:cubicBezTo>
                  <a:pt x="2668038" y="533433"/>
                  <a:pt x="2617738" y="622189"/>
                  <a:pt x="2648415" y="764321"/>
                </a:cubicBezTo>
                <a:lnTo>
                  <a:pt x="2648415" y="764321"/>
                </a:lnTo>
                <a:cubicBezTo>
                  <a:pt x="2521558" y="768407"/>
                  <a:pt x="2344063" y="729564"/>
                  <a:pt x="2065764" y="764321"/>
                </a:cubicBezTo>
                <a:cubicBezTo>
                  <a:pt x="1787465" y="799078"/>
                  <a:pt x="1632072" y="745757"/>
                  <a:pt x="1509597" y="764321"/>
                </a:cubicBezTo>
                <a:cubicBezTo>
                  <a:pt x="1387122" y="782885"/>
                  <a:pt x="1208874" y="703751"/>
                  <a:pt x="953429" y="764321"/>
                </a:cubicBezTo>
                <a:cubicBezTo>
                  <a:pt x="697984" y="824891"/>
                  <a:pt x="462058" y="711130"/>
                  <a:pt x="0" y="764321"/>
                </a:cubicBezTo>
                <a:lnTo>
                  <a:pt x="0" y="764321"/>
                </a:lnTo>
                <a:cubicBezTo>
                  <a:pt x="-20107" y="642100"/>
                  <a:pt x="41991" y="522342"/>
                  <a:pt x="0" y="397447"/>
                </a:cubicBezTo>
                <a:cubicBezTo>
                  <a:pt x="-41991" y="272552"/>
                  <a:pt x="15262" y="191008"/>
                  <a:pt x="0" y="0"/>
                </a:cubicBezTo>
                <a:close/>
              </a:path>
            </a:pathLst>
          </a:custGeom>
          <a:noFill/>
          <a:ln w="9525">
            <a:noFill/>
            <a:extLst>
              <a:ext uri="{C807C97D-BFC1-408E-A445-0C87EB9F89A2}">
                <ask:lineSketchStyleProps xmlns:ask="http://schemas.microsoft.com/office/drawing/2018/sketchyshapes" sd="1180553536">
                  <a:prstGeom prst="roundRect">
                    <a:avLst>
                      <a:gd name="adj" fmla="val 0"/>
                    </a:avLst>
                  </a:prstGeom>
                  <ask:type>
                    <ask:lineSketchScribble/>
                  </ask:type>
                </ask:lineSketchStyleProps>
              </a:ext>
            </a:extLst>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ctr"/>
            <a:r>
              <a:rPr lang="en-US" sz="1800" b="1">
                <a:solidFill>
                  <a:schemeClr val="dk1"/>
                </a:solidFill>
                <a:latin typeface="+mn-lt"/>
                <a:ea typeface="+mn-ea"/>
                <a:cs typeface="+mn-cs"/>
              </a:rPr>
              <a:t>Deals In Pipeline</a:t>
            </a:r>
          </a:p>
        </xdr:txBody>
      </xdr:sp>
      <xdr:sp macro="" textlink="">
        <xdr:nvSpPr>
          <xdr:cNvPr id="54" name="Rectangle: Rounded Corners 53">
            <a:extLst>
              <a:ext uri="{FF2B5EF4-FFF2-40B4-BE49-F238E27FC236}">
                <a16:creationId xmlns:a16="http://schemas.microsoft.com/office/drawing/2014/main" id="{00000000-0008-0000-0000-000036000000}"/>
              </a:ext>
            </a:extLst>
          </xdr:cNvPr>
          <xdr:cNvSpPr/>
        </xdr:nvSpPr>
        <xdr:spPr>
          <a:xfrm>
            <a:off x="9589984" y="708560"/>
            <a:ext cx="1907388" cy="764321"/>
          </a:xfrm>
          <a:custGeom>
            <a:avLst/>
            <a:gdLst>
              <a:gd name="connsiteX0" fmla="*/ 0 w 1907388"/>
              <a:gd name="connsiteY0" fmla="*/ 0 h 764321"/>
              <a:gd name="connsiteX1" fmla="*/ 0 w 1907388"/>
              <a:gd name="connsiteY1" fmla="*/ 0 h 764321"/>
              <a:gd name="connsiteX2" fmla="*/ 495921 w 1907388"/>
              <a:gd name="connsiteY2" fmla="*/ 0 h 764321"/>
              <a:gd name="connsiteX3" fmla="*/ 1010916 w 1907388"/>
              <a:gd name="connsiteY3" fmla="*/ 0 h 764321"/>
              <a:gd name="connsiteX4" fmla="*/ 1430541 w 1907388"/>
              <a:gd name="connsiteY4" fmla="*/ 0 h 764321"/>
              <a:gd name="connsiteX5" fmla="*/ 1907388 w 1907388"/>
              <a:gd name="connsiteY5" fmla="*/ 0 h 764321"/>
              <a:gd name="connsiteX6" fmla="*/ 1907388 w 1907388"/>
              <a:gd name="connsiteY6" fmla="*/ 0 h 764321"/>
              <a:gd name="connsiteX7" fmla="*/ 1907388 w 1907388"/>
              <a:gd name="connsiteY7" fmla="*/ 359231 h 764321"/>
              <a:gd name="connsiteX8" fmla="*/ 1907388 w 1907388"/>
              <a:gd name="connsiteY8" fmla="*/ 764321 h 764321"/>
              <a:gd name="connsiteX9" fmla="*/ 1907388 w 1907388"/>
              <a:gd name="connsiteY9" fmla="*/ 764321 h 764321"/>
              <a:gd name="connsiteX10" fmla="*/ 1449615 w 1907388"/>
              <a:gd name="connsiteY10" fmla="*/ 764321 h 764321"/>
              <a:gd name="connsiteX11" fmla="*/ 934620 w 1907388"/>
              <a:gd name="connsiteY11" fmla="*/ 764321 h 764321"/>
              <a:gd name="connsiteX12" fmla="*/ 514995 w 1907388"/>
              <a:gd name="connsiteY12" fmla="*/ 764321 h 764321"/>
              <a:gd name="connsiteX13" fmla="*/ 0 w 1907388"/>
              <a:gd name="connsiteY13" fmla="*/ 764321 h 764321"/>
              <a:gd name="connsiteX14" fmla="*/ 0 w 1907388"/>
              <a:gd name="connsiteY14" fmla="*/ 764321 h 764321"/>
              <a:gd name="connsiteX15" fmla="*/ 0 w 1907388"/>
              <a:gd name="connsiteY15" fmla="*/ 397447 h 764321"/>
              <a:gd name="connsiteX16" fmla="*/ 0 w 1907388"/>
              <a:gd name="connsiteY16" fmla="*/ 0 h 76432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Lst>
            <a:rect l="l" t="t" r="r" b="b"/>
            <a:pathLst>
              <a:path w="1907388" h="764321" extrusionOk="0">
                <a:moveTo>
                  <a:pt x="0" y="0"/>
                </a:moveTo>
                <a:lnTo>
                  <a:pt x="0" y="0"/>
                </a:lnTo>
                <a:cubicBezTo>
                  <a:pt x="165523" y="-21984"/>
                  <a:pt x="374074" y="44048"/>
                  <a:pt x="495921" y="0"/>
                </a:cubicBezTo>
                <a:cubicBezTo>
                  <a:pt x="617768" y="-44048"/>
                  <a:pt x="870711" y="52239"/>
                  <a:pt x="1010916" y="0"/>
                </a:cubicBezTo>
                <a:cubicBezTo>
                  <a:pt x="1151122" y="-52239"/>
                  <a:pt x="1289293" y="32521"/>
                  <a:pt x="1430541" y="0"/>
                </a:cubicBezTo>
                <a:cubicBezTo>
                  <a:pt x="1571789" y="-32521"/>
                  <a:pt x="1785935" y="14410"/>
                  <a:pt x="1907388" y="0"/>
                </a:cubicBezTo>
                <a:lnTo>
                  <a:pt x="1907388" y="0"/>
                </a:lnTo>
                <a:cubicBezTo>
                  <a:pt x="1941315" y="178657"/>
                  <a:pt x="1891504" y="216659"/>
                  <a:pt x="1907388" y="359231"/>
                </a:cubicBezTo>
                <a:cubicBezTo>
                  <a:pt x="1923272" y="501803"/>
                  <a:pt x="1861743" y="587596"/>
                  <a:pt x="1907388" y="764321"/>
                </a:cubicBezTo>
                <a:lnTo>
                  <a:pt x="1907388" y="764321"/>
                </a:lnTo>
                <a:cubicBezTo>
                  <a:pt x="1708772" y="774180"/>
                  <a:pt x="1557264" y="718002"/>
                  <a:pt x="1449615" y="764321"/>
                </a:cubicBezTo>
                <a:cubicBezTo>
                  <a:pt x="1341966" y="810640"/>
                  <a:pt x="1064988" y="710716"/>
                  <a:pt x="934620" y="764321"/>
                </a:cubicBezTo>
                <a:cubicBezTo>
                  <a:pt x="804252" y="817926"/>
                  <a:pt x="609334" y="754475"/>
                  <a:pt x="514995" y="764321"/>
                </a:cubicBezTo>
                <a:cubicBezTo>
                  <a:pt x="420656" y="774167"/>
                  <a:pt x="185550" y="759084"/>
                  <a:pt x="0" y="764321"/>
                </a:cubicBezTo>
                <a:lnTo>
                  <a:pt x="0" y="764321"/>
                </a:lnTo>
                <a:cubicBezTo>
                  <a:pt x="-31817" y="597147"/>
                  <a:pt x="7160" y="482888"/>
                  <a:pt x="0" y="397447"/>
                </a:cubicBezTo>
                <a:cubicBezTo>
                  <a:pt x="-7160" y="312006"/>
                  <a:pt x="40735" y="89855"/>
                  <a:pt x="0" y="0"/>
                </a:cubicBezTo>
                <a:close/>
              </a:path>
            </a:pathLst>
          </a:custGeom>
          <a:noFill/>
          <a:ln w="9525">
            <a:noFill/>
            <a:extLst>
              <a:ext uri="{C807C97D-BFC1-408E-A445-0C87EB9F89A2}">
                <ask:lineSketchStyleProps xmlns:ask="http://schemas.microsoft.com/office/drawing/2018/sketchyshapes" sd="3565874434">
                  <a:prstGeom prst="roundRect">
                    <a:avLst>
                      <a:gd name="adj" fmla="val 0"/>
                    </a:avLst>
                  </a:prstGeom>
                  <ask:type>
                    <ask:lineSketchScribble/>
                  </ask:type>
                </ask:lineSketchStyleProps>
              </a:ext>
            </a:extLst>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ctr"/>
            <a:r>
              <a:rPr lang="en-US" sz="1800" b="1">
                <a:solidFill>
                  <a:schemeClr val="dk1"/>
                </a:solidFill>
                <a:latin typeface="+mn-lt"/>
                <a:ea typeface="+mn-ea"/>
                <a:cs typeface="+mn-cs"/>
              </a:rPr>
              <a:t>Won Deals</a:t>
            </a:r>
          </a:p>
        </xdr:txBody>
      </xdr:sp>
      <xdr:sp macro="" textlink="">
        <xdr:nvSpPr>
          <xdr:cNvPr id="55" name="Rectangle: Rounded Corners 54">
            <a:extLst>
              <a:ext uri="{FF2B5EF4-FFF2-40B4-BE49-F238E27FC236}">
                <a16:creationId xmlns:a16="http://schemas.microsoft.com/office/drawing/2014/main" id="{00000000-0008-0000-0000-000037000000}"/>
              </a:ext>
            </a:extLst>
          </xdr:cNvPr>
          <xdr:cNvSpPr/>
        </xdr:nvSpPr>
        <xdr:spPr>
          <a:xfrm>
            <a:off x="11236151" y="708560"/>
            <a:ext cx="2302327" cy="764321"/>
          </a:xfrm>
          <a:custGeom>
            <a:avLst/>
            <a:gdLst>
              <a:gd name="connsiteX0" fmla="*/ 0 w 2302327"/>
              <a:gd name="connsiteY0" fmla="*/ 0 h 764321"/>
              <a:gd name="connsiteX1" fmla="*/ 0 w 2302327"/>
              <a:gd name="connsiteY1" fmla="*/ 0 h 764321"/>
              <a:gd name="connsiteX2" fmla="*/ 621628 w 2302327"/>
              <a:gd name="connsiteY2" fmla="*/ 0 h 764321"/>
              <a:gd name="connsiteX3" fmla="*/ 1197210 w 2302327"/>
              <a:gd name="connsiteY3" fmla="*/ 0 h 764321"/>
              <a:gd name="connsiteX4" fmla="*/ 1703722 w 2302327"/>
              <a:gd name="connsiteY4" fmla="*/ 0 h 764321"/>
              <a:gd name="connsiteX5" fmla="*/ 2302327 w 2302327"/>
              <a:gd name="connsiteY5" fmla="*/ 0 h 764321"/>
              <a:gd name="connsiteX6" fmla="*/ 2302327 w 2302327"/>
              <a:gd name="connsiteY6" fmla="*/ 0 h 764321"/>
              <a:gd name="connsiteX7" fmla="*/ 2302327 w 2302327"/>
              <a:gd name="connsiteY7" fmla="*/ 374517 h 764321"/>
              <a:gd name="connsiteX8" fmla="*/ 2302327 w 2302327"/>
              <a:gd name="connsiteY8" fmla="*/ 764321 h 764321"/>
              <a:gd name="connsiteX9" fmla="*/ 2302327 w 2302327"/>
              <a:gd name="connsiteY9" fmla="*/ 764321 h 764321"/>
              <a:gd name="connsiteX10" fmla="*/ 1795815 w 2302327"/>
              <a:gd name="connsiteY10" fmla="*/ 764321 h 764321"/>
              <a:gd name="connsiteX11" fmla="*/ 1289303 w 2302327"/>
              <a:gd name="connsiteY11" fmla="*/ 764321 h 764321"/>
              <a:gd name="connsiteX12" fmla="*/ 736745 w 2302327"/>
              <a:gd name="connsiteY12" fmla="*/ 764321 h 764321"/>
              <a:gd name="connsiteX13" fmla="*/ 0 w 2302327"/>
              <a:gd name="connsiteY13" fmla="*/ 764321 h 764321"/>
              <a:gd name="connsiteX14" fmla="*/ 0 w 2302327"/>
              <a:gd name="connsiteY14" fmla="*/ 764321 h 764321"/>
              <a:gd name="connsiteX15" fmla="*/ 0 w 2302327"/>
              <a:gd name="connsiteY15" fmla="*/ 366874 h 764321"/>
              <a:gd name="connsiteX16" fmla="*/ 0 w 2302327"/>
              <a:gd name="connsiteY16" fmla="*/ 0 h 76432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Lst>
            <a:rect l="l" t="t" r="r" b="b"/>
            <a:pathLst>
              <a:path w="2302327" h="764321" extrusionOk="0">
                <a:moveTo>
                  <a:pt x="0" y="0"/>
                </a:moveTo>
                <a:lnTo>
                  <a:pt x="0" y="0"/>
                </a:lnTo>
                <a:cubicBezTo>
                  <a:pt x="150978" y="-47182"/>
                  <a:pt x="471557" y="71739"/>
                  <a:pt x="621628" y="0"/>
                </a:cubicBezTo>
                <a:cubicBezTo>
                  <a:pt x="771699" y="-71739"/>
                  <a:pt x="980888" y="60032"/>
                  <a:pt x="1197210" y="0"/>
                </a:cubicBezTo>
                <a:cubicBezTo>
                  <a:pt x="1413532" y="-60032"/>
                  <a:pt x="1497173" y="20896"/>
                  <a:pt x="1703722" y="0"/>
                </a:cubicBezTo>
                <a:cubicBezTo>
                  <a:pt x="1910271" y="-20896"/>
                  <a:pt x="2115220" y="53253"/>
                  <a:pt x="2302327" y="0"/>
                </a:cubicBezTo>
                <a:lnTo>
                  <a:pt x="2302327" y="0"/>
                </a:lnTo>
                <a:cubicBezTo>
                  <a:pt x="2317569" y="134634"/>
                  <a:pt x="2277016" y="198466"/>
                  <a:pt x="2302327" y="374517"/>
                </a:cubicBezTo>
                <a:cubicBezTo>
                  <a:pt x="2327638" y="550568"/>
                  <a:pt x="2261698" y="569897"/>
                  <a:pt x="2302327" y="764321"/>
                </a:cubicBezTo>
                <a:lnTo>
                  <a:pt x="2302327" y="764321"/>
                </a:lnTo>
                <a:cubicBezTo>
                  <a:pt x="2191120" y="789794"/>
                  <a:pt x="1910369" y="717892"/>
                  <a:pt x="1795815" y="764321"/>
                </a:cubicBezTo>
                <a:cubicBezTo>
                  <a:pt x="1681261" y="810750"/>
                  <a:pt x="1477502" y="743354"/>
                  <a:pt x="1289303" y="764321"/>
                </a:cubicBezTo>
                <a:cubicBezTo>
                  <a:pt x="1101104" y="785288"/>
                  <a:pt x="886169" y="751487"/>
                  <a:pt x="736745" y="764321"/>
                </a:cubicBezTo>
                <a:cubicBezTo>
                  <a:pt x="587321" y="777155"/>
                  <a:pt x="171357" y="708683"/>
                  <a:pt x="0" y="764321"/>
                </a:cubicBezTo>
                <a:lnTo>
                  <a:pt x="0" y="764321"/>
                </a:lnTo>
                <a:cubicBezTo>
                  <a:pt x="-40132" y="673736"/>
                  <a:pt x="31400" y="522437"/>
                  <a:pt x="0" y="366874"/>
                </a:cubicBezTo>
                <a:cubicBezTo>
                  <a:pt x="-31400" y="211311"/>
                  <a:pt x="27610" y="136093"/>
                  <a:pt x="0" y="0"/>
                </a:cubicBezTo>
                <a:close/>
              </a:path>
            </a:pathLst>
          </a:custGeom>
          <a:noFill/>
          <a:ln w="9525">
            <a:noFill/>
            <a:extLst>
              <a:ext uri="{C807C97D-BFC1-408E-A445-0C87EB9F89A2}">
                <ask:lineSketchStyleProps xmlns:ask="http://schemas.microsoft.com/office/drawing/2018/sketchyshapes" sd="1228292972">
                  <a:prstGeom prst="roundRect">
                    <a:avLst>
                      <a:gd name="adj" fmla="val 0"/>
                    </a:avLst>
                  </a:prstGeom>
                  <ask:type>
                    <ask:lineSketchScribble/>
                  </ask:type>
                </ask:lineSketchStyleProps>
              </a:ext>
            </a:extLst>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ctr"/>
            <a:r>
              <a:rPr lang="en-US" sz="1800" b="1">
                <a:solidFill>
                  <a:schemeClr val="dk1"/>
                </a:solidFill>
                <a:latin typeface="+mn-lt"/>
                <a:ea typeface="+mn-ea"/>
                <a:cs typeface="+mn-cs"/>
              </a:rPr>
              <a:t>Lost Deals</a:t>
            </a:r>
          </a:p>
        </xdr:txBody>
      </xdr:sp>
      <xdr:sp macro="" textlink="KPI!C8">
        <xdr:nvSpPr>
          <xdr:cNvPr id="56" name="TextBox 55">
            <a:extLst>
              <a:ext uri="{FF2B5EF4-FFF2-40B4-BE49-F238E27FC236}">
                <a16:creationId xmlns:a16="http://schemas.microsoft.com/office/drawing/2014/main" id="{00000000-0008-0000-0000-000038000000}"/>
              </a:ext>
            </a:extLst>
          </xdr:cNvPr>
          <xdr:cNvSpPr txBox="1"/>
        </xdr:nvSpPr>
        <xdr:spPr>
          <a:xfrm>
            <a:off x="777970" y="1066327"/>
            <a:ext cx="1440366" cy="360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75632D88-C587-4EFD-92E2-9ADFD49ADB61}" type="TxLink">
              <a:rPr lang="en-US" sz="1800" b="0" i="0" u="none" strike="noStrike">
                <a:solidFill>
                  <a:schemeClr val="tx2">
                    <a:lumMod val="75000"/>
                    <a:lumOff val="25000"/>
                  </a:schemeClr>
                </a:solidFill>
                <a:latin typeface="Aptos Narrow"/>
                <a:ea typeface="+mn-ea"/>
                <a:cs typeface="+mn-cs"/>
              </a:rPr>
              <a:pPr marL="0" indent="0" algn="ctr"/>
              <a:t>$10,005,534</a:t>
            </a:fld>
            <a:endParaRPr lang="en-US" sz="1800" b="0" i="0" u="none" strike="noStrike">
              <a:solidFill>
                <a:schemeClr val="tx2">
                  <a:lumMod val="75000"/>
                  <a:lumOff val="25000"/>
                </a:schemeClr>
              </a:solidFill>
              <a:latin typeface="Aptos Narrow"/>
              <a:ea typeface="+mn-ea"/>
              <a:cs typeface="+mn-cs"/>
            </a:endParaRPr>
          </a:p>
        </xdr:txBody>
      </xdr:sp>
      <xdr:sp macro="" textlink="KPI!C9">
        <xdr:nvSpPr>
          <xdr:cNvPr id="57" name="TextBox 56">
            <a:extLst>
              <a:ext uri="{FF2B5EF4-FFF2-40B4-BE49-F238E27FC236}">
                <a16:creationId xmlns:a16="http://schemas.microsoft.com/office/drawing/2014/main" id="{00000000-0008-0000-0000-000039000000}"/>
              </a:ext>
            </a:extLst>
          </xdr:cNvPr>
          <xdr:cNvSpPr txBox="1"/>
        </xdr:nvSpPr>
        <xdr:spPr>
          <a:xfrm>
            <a:off x="3187332" y="1066327"/>
            <a:ext cx="1412257" cy="360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DC1AFA99-7F94-4C45-BCB0-0EB3E7E484D5}" type="TxLink">
              <a:rPr lang="en-US" sz="1800" b="0" i="0" u="none" strike="noStrike">
                <a:solidFill>
                  <a:schemeClr val="tx2">
                    <a:lumMod val="75000"/>
                    <a:lumOff val="25000"/>
                  </a:schemeClr>
                </a:solidFill>
                <a:latin typeface="Aptos Narrow"/>
                <a:ea typeface="+mn-ea"/>
                <a:cs typeface="+mn-cs"/>
              </a:rPr>
              <a:pPr marL="0" indent="0" algn="ctr"/>
              <a:t>$10,023,482</a:t>
            </a:fld>
            <a:endParaRPr lang="en-US" sz="1800" b="0" i="0" u="none" strike="noStrike">
              <a:solidFill>
                <a:schemeClr val="tx2">
                  <a:lumMod val="75000"/>
                  <a:lumOff val="25000"/>
                </a:schemeClr>
              </a:solidFill>
              <a:latin typeface="Aptos Narrow"/>
              <a:ea typeface="+mn-ea"/>
              <a:cs typeface="+mn-cs"/>
            </a:endParaRPr>
          </a:p>
        </xdr:txBody>
      </xdr:sp>
      <xdr:sp macro="" textlink="KPI!C5">
        <xdr:nvSpPr>
          <xdr:cNvPr id="58" name="TextBox 57">
            <a:extLst>
              <a:ext uri="{FF2B5EF4-FFF2-40B4-BE49-F238E27FC236}">
                <a16:creationId xmlns:a16="http://schemas.microsoft.com/office/drawing/2014/main" id="{00000000-0008-0000-0000-00003A000000}"/>
              </a:ext>
            </a:extLst>
          </xdr:cNvPr>
          <xdr:cNvSpPr txBox="1"/>
        </xdr:nvSpPr>
        <xdr:spPr>
          <a:xfrm>
            <a:off x="5284921" y="1066327"/>
            <a:ext cx="2927196" cy="360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C86FF4AD-126B-4733-B68A-FE3E6C486EDB}" type="TxLink">
              <a:rPr lang="en-US" sz="1800" b="0" i="0" u="none" strike="noStrike">
                <a:solidFill>
                  <a:schemeClr val="tx2">
                    <a:lumMod val="75000"/>
                    <a:lumOff val="25000"/>
                  </a:schemeClr>
                </a:solidFill>
                <a:latin typeface="Aptos Narrow"/>
                <a:ea typeface="+mn-ea"/>
                <a:cs typeface="+mn-cs"/>
              </a:rPr>
              <a:pPr marL="0" indent="0" algn="ctr"/>
              <a:t> 8,800 </a:t>
            </a:fld>
            <a:endParaRPr lang="en-US" sz="1800" b="0" i="0" u="none" strike="noStrike">
              <a:solidFill>
                <a:schemeClr val="tx2">
                  <a:lumMod val="75000"/>
                  <a:lumOff val="25000"/>
                </a:schemeClr>
              </a:solidFill>
              <a:latin typeface="Aptos Narrow"/>
              <a:ea typeface="+mn-ea"/>
              <a:cs typeface="+mn-cs"/>
            </a:endParaRPr>
          </a:p>
        </xdr:txBody>
      </xdr:sp>
      <xdr:sp macro="" textlink="">
        <xdr:nvSpPr>
          <xdr:cNvPr id="59" name="TextBox 58">
            <a:extLst>
              <a:ext uri="{FF2B5EF4-FFF2-40B4-BE49-F238E27FC236}">
                <a16:creationId xmlns:a16="http://schemas.microsoft.com/office/drawing/2014/main" id="{00000000-0008-0000-0000-00003B000000}"/>
              </a:ext>
            </a:extLst>
          </xdr:cNvPr>
          <xdr:cNvSpPr txBox="1"/>
        </xdr:nvSpPr>
        <xdr:spPr>
          <a:xfrm>
            <a:off x="10059336" y="1066327"/>
            <a:ext cx="975732" cy="360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800" b="0" i="0" u="none" strike="noStrike">
                <a:solidFill>
                  <a:schemeClr val="tx2">
                    <a:lumMod val="75000"/>
                    <a:lumOff val="25000"/>
                  </a:schemeClr>
                </a:solidFill>
                <a:latin typeface="Aptos Narrow"/>
                <a:ea typeface="+mn-ea"/>
                <a:cs typeface="+mn-cs"/>
              </a:rPr>
              <a:t> 4,238 </a:t>
            </a:r>
          </a:p>
        </xdr:txBody>
      </xdr:sp>
      <xdr:sp macro="" textlink="KPI!C7">
        <xdr:nvSpPr>
          <xdr:cNvPr id="60" name="TextBox 59">
            <a:extLst>
              <a:ext uri="{FF2B5EF4-FFF2-40B4-BE49-F238E27FC236}">
                <a16:creationId xmlns:a16="http://schemas.microsoft.com/office/drawing/2014/main" id="{00000000-0008-0000-0000-00003C000000}"/>
              </a:ext>
            </a:extLst>
          </xdr:cNvPr>
          <xdr:cNvSpPr txBox="1"/>
        </xdr:nvSpPr>
        <xdr:spPr>
          <a:xfrm>
            <a:off x="11859497" y="1066327"/>
            <a:ext cx="998964" cy="360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C72411A3-9A88-4F50-9FC7-88B201051AFD}" type="TxLink">
              <a:rPr lang="en-US" sz="1800" b="0" i="0" u="none" strike="noStrike">
                <a:solidFill>
                  <a:srgbClr val="FF0000"/>
                </a:solidFill>
                <a:latin typeface="Aptos Narrow"/>
                <a:ea typeface="+mn-ea"/>
                <a:cs typeface="+mn-cs"/>
              </a:rPr>
              <a:pPr marL="0" indent="0" algn="ctr"/>
              <a:t> 2,473 </a:t>
            </a:fld>
            <a:endParaRPr lang="en-US" sz="1800" b="0" i="0" u="none" strike="noStrike">
              <a:solidFill>
                <a:srgbClr val="FF0000"/>
              </a:solidFill>
              <a:latin typeface="Aptos Narrow"/>
              <a:ea typeface="+mn-ea"/>
              <a:cs typeface="+mn-cs"/>
            </a:endParaRPr>
          </a:p>
        </xdr:txBody>
      </xdr:sp>
      <xdr:sp macro="" textlink="">
        <xdr:nvSpPr>
          <xdr:cNvPr id="61" name="Rectangle: Rounded Corners 60">
            <a:extLst>
              <a:ext uri="{FF2B5EF4-FFF2-40B4-BE49-F238E27FC236}">
                <a16:creationId xmlns:a16="http://schemas.microsoft.com/office/drawing/2014/main" id="{00000000-0008-0000-0000-00003D000000}"/>
              </a:ext>
            </a:extLst>
          </xdr:cNvPr>
          <xdr:cNvSpPr/>
        </xdr:nvSpPr>
        <xdr:spPr>
          <a:xfrm>
            <a:off x="13208692" y="699275"/>
            <a:ext cx="2302328" cy="764321"/>
          </a:xfrm>
          <a:custGeom>
            <a:avLst/>
            <a:gdLst>
              <a:gd name="connsiteX0" fmla="*/ 0 w 2302328"/>
              <a:gd name="connsiteY0" fmla="*/ 0 h 764321"/>
              <a:gd name="connsiteX1" fmla="*/ 0 w 2302328"/>
              <a:gd name="connsiteY1" fmla="*/ 0 h 764321"/>
              <a:gd name="connsiteX2" fmla="*/ 621629 w 2302328"/>
              <a:gd name="connsiteY2" fmla="*/ 0 h 764321"/>
              <a:gd name="connsiteX3" fmla="*/ 1197211 w 2302328"/>
              <a:gd name="connsiteY3" fmla="*/ 0 h 764321"/>
              <a:gd name="connsiteX4" fmla="*/ 1703723 w 2302328"/>
              <a:gd name="connsiteY4" fmla="*/ 0 h 764321"/>
              <a:gd name="connsiteX5" fmla="*/ 2302328 w 2302328"/>
              <a:gd name="connsiteY5" fmla="*/ 0 h 764321"/>
              <a:gd name="connsiteX6" fmla="*/ 2302328 w 2302328"/>
              <a:gd name="connsiteY6" fmla="*/ 0 h 764321"/>
              <a:gd name="connsiteX7" fmla="*/ 2302328 w 2302328"/>
              <a:gd name="connsiteY7" fmla="*/ 374517 h 764321"/>
              <a:gd name="connsiteX8" fmla="*/ 2302328 w 2302328"/>
              <a:gd name="connsiteY8" fmla="*/ 764321 h 764321"/>
              <a:gd name="connsiteX9" fmla="*/ 2302328 w 2302328"/>
              <a:gd name="connsiteY9" fmla="*/ 764321 h 764321"/>
              <a:gd name="connsiteX10" fmla="*/ 1795816 w 2302328"/>
              <a:gd name="connsiteY10" fmla="*/ 764321 h 764321"/>
              <a:gd name="connsiteX11" fmla="*/ 1289304 w 2302328"/>
              <a:gd name="connsiteY11" fmla="*/ 764321 h 764321"/>
              <a:gd name="connsiteX12" fmla="*/ 736745 w 2302328"/>
              <a:gd name="connsiteY12" fmla="*/ 764321 h 764321"/>
              <a:gd name="connsiteX13" fmla="*/ 0 w 2302328"/>
              <a:gd name="connsiteY13" fmla="*/ 764321 h 764321"/>
              <a:gd name="connsiteX14" fmla="*/ 0 w 2302328"/>
              <a:gd name="connsiteY14" fmla="*/ 764321 h 764321"/>
              <a:gd name="connsiteX15" fmla="*/ 0 w 2302328"/>
              <a:gd name="connsiteY15" fmla="*/ 366874 h 764321"/>
              <a:gd name="connsiteX16" fmla="*/ 0 w 2302328"/>
              <a:gd name="connsiteY16" fmla="*/ 0 h 76432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Lst>
            <a:rect l="l" t="t" r="r" b="b"/>
            <a:pathLst>
              <a:path w="2302328" h="764321" extrusionOk="0">
                <a:moveTo>
                  <a:pt x="0" y="0"/>
                </a:moveTo>
                <a:lnTo>
                  <a:pt x="0" y="0"/>
                </a:lnTo>
                <a:cubicBezTo>
                  <a:pt x="149463" y="-47943"/>
                  <a:pt x="468715" y="65976"/>
                  <a:pt x="621629" y="0"/>
                </a:cubicBezTo>
                <a:cubicBezTo>
                  <a:pt x="774543" y="-65976"/>
                  <a:pt x="980889" y="60032"/>
                  <a:pt x="1197211" y="0"/>
                </a:cubicBezTo>
                <a:cubicBezTo>
                  <a:pt x="1413533" y="-60032"/>
                  <a:pt x="1497174" y="20896"/>
                  <a:pt x="1703723" y="0"/>
                </a:cubicBezTo>
                <a:cubicBezTo>
                  <a:pt x="1910272" y="-20896"/>
                  <a:pt x="2115221" y="53253"/>
                  <a:pt x="2302328" y="0"/>
                </a:cubicBezTo>
                <a:lnTo>
                  <a:pt x="2302328" y="0"/>
                </a:lnTo>
                <a:cubicBezTo>
                  <a:pt x="2317570" y="134634"/>
                  <a:pt x="2277017" y="198466"/>
                  <a:pt x="2302328" y="374517"/>
                </a:cubicBezTo>
                <a:cubicBezTo>
                  <a:pt x="2327639" y="550568"/>
                  <a:pt x="2261699" y="569897"/>
                  <a:pt x="2302328" y="764321"/>
                </a:cubicBezTo>
                <a:lnTo>
                  <a:pt x="2302328" y="764321"/>
                </a:lnTo>
                <a:cubicBezTo>
                  <a:pt x="2191121" y="789794"/>
                  <a:pt x="1910370" y="717892"/>
                  <a:pt x="1795816" y="764321"/>
                </a:cubicBezTo>
                <a:cubicBezTo>
                  <a:pt x="1681262" y="810750"/>
                  <a:pt x="1477503" y="743354"/>
                  <a:pt x="1289304" y="764321"/>
                </a:cubicBezTo>
                <a:cubicBezTo>
                  <a:pt x="1101105" y="785288"/>
                  <a:pt x="893098" y="753924"/>
                  <a:pt x="736745" y="764321"/>
                </a:cubicBezTo>
                <a:cubicBezTo>
                  <a:pt x="580392" y="774718"/>
                  <a:pt x="171357" y="708683"/>
                  <a:pt x="0" y="764321"/>
                </a:cubicBezTo>
                <a:lnTo>
                  <a:pt x="0" y="764321"/>
                </a:lnTo>
                <a:cubicBezTo>
                  <a:pt x="-40132" y="673736"/>
                  <a:pt x="31400" y="522437"/>
                  <a:pt x="0" y="366874"/>
                </a:cubicBezTo>
                <a:cubicBezTo>
                  <a:pt x="-31400" y="211311"/>
                  <a:pt x="27610" y="136093"/>
                  <a:pt x="0" y="0"/>
                </a:cubicBezTo>
                <a:close/>
              </a:path>
            </a:pathLst>
          </a:custGeom>
          <a:noFill/>
          <a:ln w="9525">
            <a:noFill/>
            <a:extLst>
              <a:ext uri="{C807C97D-BFC1-408E-A445-0C87EB9F89A2}">
                <ask:lineSketchStyleProps xmlns:ask="http://schemas.microsoft.com/office/drawing/2018/sketchyshapes" sd="1228292972">
                  <a:prstGeom prst="roundRect">
                    <a:avLst>
                      <a:gd name="adj" fmla="val 0"/>
                    </a:avLst>
                  </a:prstGeom>
                  <ask:type>
                    <ask:lineSketchScribble/>
                  </ask:type>
                </ask:lineSketchStyleProps>
              </a:ext>
            </a:extLst>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ctr"/>
            <a:r>
              <a:rPr lang="en-US" sz="1800" b="1">
                <a:solidFill>
                  <a:schemeClr val="dk1"/>
                </a:solidFill>
                <a:latin typeface="+mn-lt"/>
                <a:ea typeface="+mn-ea"/>
                <a:cs typeface="+mn-cs"/>
              </a:rPr>
              <a:t>Total Accounts</a:t>
            </a:r>
          </a:p>
        </xdr:txBody>
      </xdr:sp>
      <xdr:sp macro="" textlink="KPI!C11">
        <xdr:nvSpPr>
          <xdr:cNvPr id="62" name="TextBox 61">
            <a:extLst>
              <a:ext uri="{FF2B5EF4-FFF2-40B4-BE49-F238E27FC236}">
                <a16:creationId xmlns:a16="http://schemas.microsoft.com/office/drawing/2014/main" id="{00000000-0008-0000-0000-00003E000000}"/>
              </a:ext>
            </a:extLst>
          </xdr:cNvPr>
          <xdr:cNvSpPr txBox="1"/>
        </xdr:nvSpPr>
        <xdr:spPr>
          <a:xfrm>
            <a:off x="13832038" y="1033810"/>
            <a:ext cx="998964" cy="360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B4D9AB1-BC69-49C2-B916-D79E56534D2A}" type="TxLink">
              <a:rPr lang="en-US" sz="1800" b="0" i="0" u="none" strike="noStrike">
                <a:solidFill>
                  <a:schemeClr val="tx2">
                    <a:lumMod val="75000"/>
                    <a:lumOff val="25000"/>
                  </a:schemeClr>
                </a:solidFill>
                <a:latin typeface="Aptos Narrow"/>
                <a:ea typeface="+mn-ea"/>
                <a:cs typeface="+mn-cs"/>
              </a:rPr>
              <a:pPr marL="0" indent="0" algn="ctr"/>
              <a:t>85</a:t>
            </a:fld>
            <a:endParaRPr lang="en-US" sz="1800" b="0" i="0" u="none" strike="noStrike">
              <a:solidFill>
                <a:schemeClr val="tx2">
                  <a:lumMod val="75000"/>
                  <a:lumOff val="25000"/>
                </a:schemeClr>
              </a:solidFill>
              <a:latin typeface="Aptos Narrow"/>
              <a:ea typeface="+mn-ea"/>
              <a:cs typeface="+mn-cs"/>
            </a:endParaRPr>
          </a:p>
        </xdr:txBody>
      </xdr:sp>
      <xdr:sp macro="" textlink="">
        <xdr:nvSpPr>
          <xdr:cNvPr id="63" name="Rectangle: Rounded Corners 62">
            <a:extLst>
              <a:ext uri="{FF2B5EF4-FFF2-40B4-BE49-F238E27FC236}">
                <a16:creationId xmlns:a16="http://schemas.microsoft.com/office/drawing/2014/main" id="{00000000-0008-0000-0000-00003F000000}"/>
              </a:ext>
            </a:extLst>
          </xdr:cNvPr>
          <xdr:cNvSpPr/>
        </xdr:nvSpPr>
        <xdr:spPr>
          <a:xfrm>
            <a:off x="7894070" y="708560"/>
            <a:ext cx="1907388" cy="764321"/>
          </a:xfrm>
          <a:custGeom>
            <a:avLst/>
            <a:gdLst>
              <a:gd name="connsiteX0" fmla="*/ 0 w 1907388"/>
              <a:gd name="connsiteY0" fmla="*/ 0 h 764321"/>
              <a:gd name="connsiteX1" fmla="*/ 0 w 1907388"/>
              <a:gd name="connsiteY1" fmla="*/ 0 h 764321"/>
              <a:gd name="connsiteX2" fmla="*/ 495921 w 1907388"/>
              <a:gd name="connsiteY2" fmla="*/ 0 h 764321"/>
              <a:gd name="connsiteX3" fmla="*/ 1010916 w 1907388"/>
              <a:gd name="connsiteY3" fmla="*/ 0 h 764321"/>
              <a:gd name="connsiteX4" fmla="*/ 1430541 w 1907388"/>
              <a:gd name="connsiteY4" fmla="*/ 0 h 764321"/>
              <a:gd name="connsiteX5" fmla="*/ 1907388 w 1907388"/>
              <a:gd name="connsiteY5" fmla="*/ 0 h 764321"/>
              <a:gd name="connsiteX6" fmla="*/ 1907388 w 1907388"/>
              <a:gd name="connsiteY6" fmla="*/ 0 h 764321"/>
              <a:gd name="connsiteX7" fmla="*/ 1907388 w 1907388"/>
              <a:gd name="connsiteY7" fmla="*/ 359231 h 764321"/>
              <a:gd name="connsiteX8" fmla="*/ 1907388 w 1907388"/>
              <a:gd name="connsiteY8" fmla="*/ 764321 h 764321"/>
              <a:gd name="connsiteX9" fmla="*/ 1907388 w 1907388"/>
              <a:gd name="connsiteY9" fmla="*/ 764321 h 764321"/>
              <a:gd name="connsiteX10" fmla="*/ 1449615 w 1907388"/>
              <a:gd name="connsiteY10" fmla="*/ 764321 h 764321"/>
              <a:gd name="connsiteX11" fmla="*/ 934620 w 1907388"/>
              <a:gd name="connsiteY11" fmla="*/ 764321 h 764321"/>
              <a:gd name="connsiteX12" fmla="*/ 514995 w 1907388"/>
              <a:gd name="connsiteY12" fmla="*/ 764321 h 764321"/>
              <a:gd name="connsiteX13" fmla="*/ 0 w 1907388"/>
              <a:gd name="connsiteY13" fmla="*/ 764321 h 764321"/>
              <a:gd name="connsiteX14" fmla="*/ 0 w 1907388"/>
              <a:gd name="connsiteY14" fmla="*/ 764321 h 764321"/>
              <a:gd name="connsiteX15" fmla="*/ 0 w 1907388"/>
              <a:gd name="connsiteY15" fmla="*/ 397447 h 764321"/>
              <a:gd name="connsiteX16" fmla="*/ 0 w 1907388"/>
              <a:gd name="connsiteY16" fmla="*/ 0 h 76432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Lst>
            <a:rect l="l" t="t" r="r" b="b"/>
            <a:pathLst>
              <a:path w="1907388" h="764321" extrusionOk="0">
                <a:moveTo>
                  <a:pt x="0" y="0"/>
                </a:moveTo>
                <a:lnTo>
                  <a:pt x="0" y="0"/>
                </a:lnTo>
                <a:cubicBezTo>
                  <a:pt x="165523" y="-21984"/>
                  <a:pt x="374074" y="44048"/>
                  <a:pt x="495921" y="0"/>
                </a:cubicBezTo>
                <a:cubicBezTo>
                  <a:pt x="617768" y="-44048"/>
                  <a:pt x="870711" y="52239"/>
                  <a:pt x="1010916" y="0"/>
                </a:cubicBezTo>
                <a:cubicBezTo>
                  <a:pt x="1151122" y="-52239"/>
                  <a:pt x="1289293" y="32521"/>
                  <a:pt x="1430541" y="0"/>
                </a:cubicBezTo>
                <a:cubicBezTo>
                  <a:pt x="1571789" y="-32521"/>
                  <a:pt x="1785935" y="14410"/>
                  <a:pt x="1907388" y="0"/>
                </a:cubicBezTo>
                <a:lnTo>
                  <a:pt x="1907388" y="0"/>
                </a:lnTo>
                <a:cubicBezTo>
                  <a:pt x="1941315" y="178657"/>
                  <a:pt x="1891504" y="216659"/>
                  <a:pt x="1907388" y="359231"/>
                </a:cubicBezTo>
                <a:cubicBezTo>
                  <a:pt x="1923272" y="501803"/>
                  <a:pt x="1861743" y="587596"/>
                  <a:pt x="1907388" y="764321"/>
                </a:cubicBezTo>
                <a:lnTo>
                  <a:pt x="1907388" y="764321"/>
                </a:lnTo>
                <a:cubicBezTo>
                  <a:pt x="1708772" y="774180"/>
                  <a:pt x="1557264" y="718002"/>
                  <a:pt x="1449615" y="764321"/>
                </a:cubicBezTo>
                <a:cubicBezTo>
                  <a:pt x="1341966" y="810640"/>
                  <a:pt x="1064988" y="710716"/>
                  <a:pt x="934620" y="764321"/>
                </a:cubicBezTo>
                <a:cubicBezTo>
                  <a:pt x="804252" y="817926"/>
                  <a:pt x="609334" y="754475"/>
                  <a:pt x="514995" y="764321"/>
                </a:cubicBezTo>
                <a:cubicBezTo>
                  <a:pt x="420656" y="774167"/>
                  <a:pt x="185550" y="759084"/>
                  <a:pt x="0" y="764321"/>
                </a:cubicBezTo>
                <a:lnTo>
                  <a:pt x="0" y="764321"/>
                </a:lnTo>
                <a:cubicBezTo>
                  <a:pt x="-31817" y="597147"/>
                  <a:pt x="7160" y="482888"/>
                  <a:pt x="0" y="397447"/>
                </a:cubicBezTo>
                <a:cubicBezTo>
                  <a:pt x="-7160" y="312006"/>
                  <a:pt x="40735" y="89855"/>
                  <a:pt x="0" y="0"/>
                </a:cubicBezTo>
                <a:close/>
              </a:path>
            </a:pathLst>
          </a:custGeom>
          <a:noFill/>
          <a:ln w="9525">
            <a:noFill/>
            <a:extLst>
              <a:ext uri="{C807C97D-BFC1-408E-A445-0C87EB9F89A2}">
                <ask:lineSketchStyleProps xmlns:ask="http://schemas.microsoft.com/office/drawing/2018/sketchyshapes" sd="3565874434">
                  <a:prstGeom prst="roundRect">
                    <a:avLst>
                      <a:gd name="adj" fmla="val 0"/>
                    </a:avLst>
                  </a:prstGeom>
                  <ask:type>
                    <ask:lineSketchScribble/>
                  </ask:type>
                </ask:lineSketchStyleProps>
              </a:ext>
            </a:extLst>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ctr"/>
            <a:r>
              <a:rPr lang="en-US" sz="1800" b="1">
                <a:solidFill>
                  <a:schemeClr val="dk1"/>
                </a:solidFill>
                <a:latin typeface="+mn-lt"/>
                <a:ea typeface="+mn-ea"/>
                <a:cs typeface="+mn-cs"/>
              </a:rPr>
              <a:t>Profit</a:t>
            </a:r>
          </a:p>
        </xdr:txBody>
      </xdr:sp>
      <xdr:sp macro="" textlink="KPI!C12">
        <xdr:nvSpPr>
          <xdr:cNvPr id="64" name="TextBox 63">
            <a:extLst>
              <a:ext uri="{FF2B5EF4-FFF2-40B4-BE49-F238E27FC236}">
                <a16:creationId xmlns:a16="http://schemas.microsoft.com/office/drawing/2014/main" id="{00000000-0008-0000-0000-000040000000}"/>
              </a:ext>
            </a:extLst>
          </xdr:cNvPr>
          <xdr:cNvSpPr txBox="1"/>
        </xdr:nvSpPr>
        <xdr:spPr>
          <a:xfrm>
            <a:off x="8247261" y="1066327"/>
            <a:ext cx="1231273" cy="360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0CEB89D0-C2A1-4319-BB20-1F2E7830C7C7}" type="TxLink">
              <a:rPr lang="en-US" sz="1800" b="0" i="0" u="none" strike="noStrike">
                <a:solidFill>
                  <a:srgbClr val="FF0000"/>
                </a:solidFill>
                <a:latin typeface="Aptos Narrow"/>
                <a:ea typeface="+mn-ea"/>
                <a:cs typeface="+mn-cs"/>
              </a:rPr>
              <a:pPr marL="0" indent="0" algn="ctr"/>
              <a:t>-$17,948</a:t>
            </a:fld>
            <a:endParaRPr lang="en-US" sz="1800" b="0" i="0" u="none" strike="noStrike">
              <a:solidFill>
                <a:srgbClr val="FF0000"/>
              </a:solidFill>
              <a:latin typeface="Aptos Narrow"/>
              <a:ea typeface="+mn-ea"/>
              <a:cs typeface="+mn-cs"/>
            </a:endParaRPr>
          </a:p>
        </xdr:txBody>
      </xdr:sp>
    </xdr:grpSp>
    <xdr:clientData/>
  </xdr:twoCellAnchor>
  <xdr:twoCellAnchor>
    <xdr:from>
      <xdr:col>1</xdr:col>
      <xdr:colOff>130965</xdr:colOff>
      <xdr:row>1</xdr:row>
      <xdr:rowOff>90486</xdr:rowOff>
    </xdr:from>
    <xdr:to>
      <xdr:col>1</xdr:col>
      <xdr:colOff>478644</xdr:colOff>
      <xdr:row>3</xdr:row>
      <xdr:rowOff>57165</xdr:rowOff>
    </xdr:to>
    <xdr:sp macro="" textlink="">
      <xdr:nvSpPr>
        <xdr:cNvPr id="11" name="Freeform 4665" descr="Icon of graph. ">
          <a:extLst>
            <a:ext uri="{FF2B5EF4-FFF2-40B4-BE49-F238E27FC236}">
              <a16:creationId xmlns:a16="http://schemas.microsoft.com/office/drawing/2014/main" id="{00000000-0008-0000-0000-00000B000000}"/>
            </a:ext>
          </a:extLst>
        </xdr:cNvPr>
        <xdr:cNvSpPr>
          <a:spLocks/>
        </xdr:cNvSpPr>
      </xdr:nvSpPr>
      <xdr:spPr bwMode="auto">
        <a:xfrm>
          <a:off x="738184" y="280986"/>
          <a:ext cx="347679" cy="347679"/>
        </a:xfrm>
        <a:custGeom>
          <a:avLst/>
          <a:gdLst>
            <a:gd name="T0" fmla="*/ 761 w 904"/>
            <a:gd name="T1" fmla="*/ 213 h 903"/>
            <a:gd name="T2" fmla="*/ 754 w 904"/>
            <a:gd name="T3" fmla="*/ 225 h 903"/>
            <a:gd name="T4" fmla="*/ 576 w 904"/>
            <a:gd name="T5" fmla="*/ 277 h 903"/>
            <a:gd name="T6" fmla="*/ 498 w 904"/>
            <a:gd name="T7" fmla="*/ 298 h 903"/>
            <a:gd name="T8" fmla="*/ 431 w 904"/>
            <a:gd name="T9" fmla="*/ 329 h 903"/>
            <a:gd name="T10" fmla="*/ 578 w 904"/>
            <a:gd name="T11" fmla="*/ 170 h 903"/>
            <a:gd name="T12" fmla="*/ 618 w 904"/>
            <a:gd name="T13" fmla="*/ 180 h 903"/>
            <a:gd name="T14" fmla="*/ 661 w 904"/>
            <a:gd name="T15" fmla="*/ 169 h 903"/>
            <a:gd name="T16" fmla="*/ 693 w 904"/>
            <a:gd name="T17" fmla="*/ 141 h 903"/>
            <a:gd name="T18" fmla="*/ 707 w 904"/>
            <a:gd name="T19" fmla="*/ 99 h 903"/>
            <a:gd name="T20" fmla="*/ 701 w 904"/>
            <a:gd name="T21" fmla="*/ 55 h 903"/>
            <a:gd name="T22" fmla="*/ 676 w 904"/>
            <a:gd name="T23" fmla="*/ 20 h 903"/>
            <a:gd name="T24" fmla="*/ 636 w 904"/>
            <a:gd name="T25" fmla="*/ 2 h 903"/>
            <a:gd name="T26" fmla="*/ 591 w 904"/>
            <a:gd name="T27" fmla="*/ 4 h 903"/>
            <a:gd name="T28" fmla="*/ 554 w 904"/>
            <a:gd name="T29" fmla="*/ 25 h 903"/>
            <a:gd name="T30" fmla="*/ 531 w 904"/>
            <a:gd name="T31" fmla="*/ 63 h 903"/>
            <a:gd name="T32" fmla="*/ 532 w 904"/>
            <a:gd name="T33" fmla="*/ 118 h 903"/>
            <a:gd name="T34" fmla="*/ 369 w 904"/>
            <a:gd name="T35" fmla="*/ 289 h 903"/>
            <a:gd name="T36" fmla="*/ 325 w 904"/>
            <a:gd name="T37" fmla="*/ 289 h 903"/>
            <a:gd name="T38" fmla="*/ 294 w 904"/>
            <a:gd name="T39" fmla="*/ 308 h 903"/>
            <a:gd name="T40" fmla="*/ 275 w 904"/>
            <a:gd name="T41" fmla="*/ 338 h 903"/>
            <a:gd name="T42" fmla="*/ 275 w 904"/>
            <a:gd name="T43" fmla="*/ 383 h 903"/>
            <a:gd name="T44" fmla="*/ 113 w 904"/>
            <a:gd name="T45" fmla="*/ 545 h 903"/>
            <a:gd name="T46" fmla="*/ 64 w 904"/>
            <a:gd name="T47" fmla="*/ 546 h 903"/>
            <a:gd name="T48" fmla="*/ 26 w 904"/>
            <a:gd name="T49" fmla="*/ 568 h 903"/>
            <a:gd name="T50" fmla="*/ 5 w 904"/>
            <a:gd name="T51" fmla="*/ 605 h 903"/>
            <a:gd name="T52" fmla="*/ 3 w 904"/>
            <a:gd name="T53" fmla="*/ 650 h 903"/>
            <a:gd name="T54" fmla="*/ 21 w 904"/>
            <a:gd name="T55" fmla="*/ 690 h 903"/>
            <a:gd name="T56" fmla="*/ 56 w 904"/>
            <a:gd name="T57" fmla="*/ 716 h 903"/>
            <a:gd name="T58" fmla="*/ 100 w 904"/>
            <a:gd name="T59" fmla="*/ 722 h 903"/>
            <a:gd name="T60" fmla="*/ 142 w 904"/>
            <a:gd name="T61" fmla="*/ 706 h 903"/>
            <a:gd name="T62" fmla="*/ 170 w 904"/>
            <a:gd name="T63" fmla="*/ 675 h 903"/>
            <a:gd name="T64" fmla="*/ 181 w 904"/>
            <a:gd name="T65" fmla="*/ 632 h 903"/>
            <a:gd name="T66" fmla="*/ 171 w 904"/>
            <a:gd name="T67" fmla="*/ 591 h 903"/>
            <a:gd name="T68" fmla="*/ 316 w 904"/>
            <a:gd name="T69" fmla="*/ 430 h 903"/>
            <a:gd name="T70" fmla="*/ 286 w 904"/>
            <a:gd name="T71" fmla="*/ 538 h 903"/>
            <a:gd name="T72" fmla="*/ 271 w 904"/>
            <a:gd name="T73" fmla="*/ 753 h 903"/>
            <a:gd name="T74" fmla="*/ 216 w 904"/>
            <a:gd name="T75" fmla="*/ 757 h 903"/>
            <a:gd name="T76" fmla="*/ 212 w 904"/>
            <a:gd name="T77" fmla="*/ 888 h 903"/>
            <a:gd name="T78" fmla="*/ 218 w 904"/>
            <a:gd name="T79" fmla="*/ 901 h 903"/>
            <a:gd name="T80" fmla="*/ 349 w 904"/>
            <a:gd name="T81" fmla="*/ 903 h 903"/>
            <a:gd name="T82" fmla="*/ 361 w 904"/>
            <a:gd name="T83" fmla="*/ 894 h 903"/>
            <a:gd name="T84" fmla="*/ 361 w 904"/>
            <a:gd name="T85" fmla="*/ 762 h 903"/>
            <a:gd name="T86" fmla="*/ 349 w 904"/>
            <a:gd name="T87" fmla="*/ 753 h 903"/>
            <a:gd name="T88" fmla="*/ 305 w 904"/>
            <a:gd name="T89" fmla="*/ 597 h 903"/>
            <a:gd name="T90" fmla="*/ 343 w 904"/>
            <a:gd name="T91" fmla="*/ 469 h 903"/>
            <a:gd name="T92" fmla="*/ 383 w 904"/>
            <a:gd name="T93" fmla="*/ 426 h 903"/>
            <a:gd name="T94" fmla="*/ 418 w 904"/>
            <a:gd name="T95" fmla="*/ 383 h 903"/>
            <a:gd name="T96" fmla="*/ 471 w 904"/>
            <a:gd name="T97" fmla="*/ 342 h 903"/>
            <a:gd name="T98" fmla="*/ 544 w 904"/>
            <a:gd name="T99" fmla="*/ 315 h 903"/>
            <a:gd name="T100" fmla="*/ 627 w 904"/>
            <a:gd name="T101" fmla="*/ 302 h 903"/>
            <a:gd name="T102" fmla="*/ 754 w 904"/>
            <a:gd name="T103" fmla="*/ 348 h 903"/>
            <a:gd name="T104" fmla="*/ 763 w 904"/>
            <a:gd name="T105" fmla="*/ 360 h 903"/>
            <a:gd name="T106" fmla="*/ 895 w 904"/>
            <a:gd name="T107" fmla="*/ 360 h 903"/>
            <a:gd name="T108" fmla="*/ 904 w 904"/>
            <a:gd name="T109" fmla="*/ 348 h 903"/>
            <a:gd name="T110" fmla="*/ 902 w 904"/>
            <a:gd name="T111" fmla="*/ 217 h 903"/>
            <a:gd name="T112" fmla="*/ 889 w 904"/>
            <a:gd name="T113" fmla="*/ 211 h 90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 ang="0">
              <a:pos x="T112" y="T113"/>
            </a:cxn>
          </a:cxnLst>
          <a:rect l="0" t="0" r="r" b="b"/>
          <a:pathLst>
            <a:path w="904" h="903">
              <a:moveTo>
                <a:pt x="889" y="211"/>
              </a:moveTo>
              <a:lnTo>
                <a:pt x="768" y="211"/>
              </a:lnTo>
              <a:lnTo>
                <a:pt x="765" y="211"/>
              </a:lnTo>
              <a:lnTo>
                <a:pt x="763" y="212"/>
              </a:lnTo>
              <a:lnTo>
                <a:pt x="761" y="213"/>
              </a:lnTo>
              <a:lnTo>
                <a:pt x="758" y="215"/>
              </a:lnTo>
              <a:lnTo>
                <a:pt x="756" y="217"/>
              </a:lnTo>
              <a:lnTo>
                <a:pt x="755" y="220"/>
              </a:lnTo>
              <a:lnTo>
                <a:pt x="754" y="222"/>
              </a:lnTo>
              <a:lnTo>
                <a:pt x="754" y="225"/>
              </a:lnTo>
              <a:lnTo>
                <a:pt x="754" y="271"/>
              </a:lnTo>
              <a:lnTo>
                <a:pt x="663" y="271"/>
              </a:lnTo>
              <a:lnTo>
                <a:pt x="627" y="272"/>
              </a:lnTo>
              <a:lnTo>
                <a:pt x="593" y="275"/>
              </a:lnTo>
              <a:lnTo>
                <a:pt x="576" y="277"/>
              </a:lnTo>
              <a:lnTo>
                <a:pt x="561" y="281"/>
              </a:lnTo>
              <a:lnTo>
                <a:pt x="545" y="284"/>
              </a:lnTo>
              <a:lnTo>
                <a:pt x="529" y="287"/>
              </a:lnTo>
              <a:lnTo>
                <a:pt x="513" y="292"/>
              </a:lnTo>
              <a:lnTo>
                <a:pt x="498" y="298"/>
              </a:lnTo>
              <a:lnTo>
                <a:pt x="484" y="302"/>
              </a:lnTo>
              <a:lnTo>
                <a:pt x="470" y="309"/>
              </a:lnTo>
              <a:lnTo>
                <a:pt x="457" y="315"/>
              </a:lnTo>
              <a:lnTo>
                <a:pt x="443" y="323"/>
              </a:lnTo>
              <a:lnTo>
                <a:pt x="431" y="329"/>
              </a:lnTo>
              <a:lnTo>
                <a:pt x="418" y="337"/>
              </a:lnTo>
              <a:lnTo>
                <a:pt x="415" y="328"/>
              </a:lnTo>
              <a:lnTo>
                <a:pt x="409" y="319"/>
              </a:lnTo>
              <a:lnTo>
                <a:pt x="565" y="163"/>
              </a:lnTo>
              <a:lnTo>
                <a:pt x="578" y="170"/>
              </a:lnTo>
              <a:lnTo>
                <a:pt x="590" y="176"/>
              </a:lnTo>
              <a:lnTo>
                <a:pt x="597" y="178"/>
              </a:lnTo>
              <a:lnTo>
                <a:pt x="604" y="179"/>
              </a:lnTo>
              <a:lnTo>
                <a:pt x="610" y="180"/>
              </a:lnTo>
              <a:lnTo>
                <a:pt x="618" y="180"/>
              </a:lnTo>
              <a:lnTo>
                <a:pt x="627" y="180"/>
              </a:lnTo>
              <a:lnTo>
                <a:pt x="636" y="178"/>
              </a:lnTo>
              <a:lnTo>
                <a:pt x="644" y="176"/>
              </a:lnTo>
              <a:lnTo>
                <a:pt x="653" y="173"/>
              </a:lnTo>
              <a:lnTo>
                <a:pt x="661" y="169"/>
              </a:lnTo>
              <a:lnTo>
                <a:pt x="668" y="164"/>
              </a:lnTo>
              <a:lnTo>
                <a:pt x="676" y="160"/>
              </a:lnTo>
              <a:lnTo>
                <a:pt x="681" y="154"/>
              </a:lnTo>
              <a:lnTo>
                <a:pt x="687" y="147"/>
              </a:lnTo>
              <a:lnTo>
                <a:pt x="693" y="141"/>
              </a:lnTo>
              <a:lnTo>
                <a:pt x="697" y="133"/>
              </a:lnTo>
              <a:lnTo>
                <a:pt x="701" y="125"/>
              </a:lnTo>
              <a:lnTo>
                <a:pt x="704" y="117"/>
              </a:lnTo>
              <a:lnTo>
                <a:pt x="706" y="108"/>
              </a:lnTo>
              <a:lnTo>
                <a:pt x="707" y="99"/>
              </a:lnTo>
              <a:lnTo>
                <a:pt x="709" y="90"/>
              </a:lnTo>
              <a:lnTo>
                <a:pt x="707" y="81"/>
              </a:lnTo>
              <a:lnTo>
                <a:pt x="706" y="72"/>
              </a:lnTo>
              <a:lnTo>
                <a:pt x="704" y="63"/>
              </a:lnTo>
              <a:lnTo>
                <a:pt x="701" y="55"/>
              </a:lnTo>
              <a:lnTo>
                <a:pt x="697" y="47"/>
              </a:lnTo>
              <a:lnTo>
                <a:pt x="693" y="39"/>
              </a:lnTo>
              <a:lnTo>
                <a:pt x="687" y="32"/>
              </a:lnTo>
              <a:lnTo>
                <a:pt x="681" y="25"/>
              </a:lnTo>
              <a:lnTo>
                <a:pt x="676" y="20"/>
              </a:lnTo>
              <a:lnTo>
                <a:pt x="668" y="15"/>
              </a:lnTo>
              <a:lnTo>
                <a:pt x="661" y="11"/>
              </a:lnTo>
              <a:lnTo>
                <a:pt x="653" y="6"/>
              </a:lnTo>
              <a:lnTo>
                <a:pt x="644" y="4"/>
              </a:lnTo>
              <a:lnTo>
                <a:pt x="636" y="2"/>
              </a:lnTo>
              <a:lnTo>
                <a:pt x="627" y="0"/>
              </a:lnTo>
              <a:lnTo>
                <a:pt x="618" y="0"/>
              </a:lnTo>
              <a:lnTo>
                <a:pt x="609" y="0"/>
              </a:lnTo>
              <a:lnTo>
                <a:pt x="600" y="2"/>
              </a:lnTo>
              <a:lnTo>
                <a:pt x="591" y="4"/>
              </a:lnTo>
              <a:lnTo>
                <a:pt x="583" y="6"/>
              </a:lnTo>
              <a:lnTo>
                <a:pt x="575" y="11"/>
              </a:lnTo>
              <a:lnTo>
                <a:pt x="567" y="15"/>
              </a:lnTo>
              <a:lnTo>
                <a:pt x="561" y="20"/>
              </a:lnTo>
              <a:lnTo>
                <a:pt x="554" y="25"/>
              </a:lnTo>
              <a:lnTo>
                <a:pt x="548" y="32"/>
              </a:lnTo>
              <a:lnTo>
                <a:pt x="543" y="39"/>
              </a:lnTo>
              <a:lnTo>
                <a:pt x="538" y="47"/>
              </a:lnTo>
              <a:lnTo>
                <a:pt x="535" y="55"/>
              </a:lnTo>
              <a:lnTo>
                <a:pt x="531" y="63"/>
              </a:lnTo>
              <a:lnTo>
                <a:pt x="529" y="72"/>
              </a:lnTo>
              <a:lnTo>
                <a:pt x="528" y="81"/>
              </a:lnTo>
              <a:lnTo>
                <a:pt x="528" y="90"/>
              </a:lnTo>
              <a:lnTo>
                <a:pt x="529" y="105"/>
              </a:lnTo>
              <a:lnTo>
                <a:pt x="532" y="118"/>
              </a:lnTo>
              <a:lnTo>
                <a:pt x="537" y="131"/>
              </a:lnTo>
              <a:lnTo>
                <a:pt x="545" y="142"/>
              </a:lnTo>
              <a:lnTo>
                <a:pt x="388" y="298"/>
              </a:lnTo>
              <a:lnTo>
                <a:pt x="379" y="293"/>
              </a:lnTo>
              <a:lnTo>
                <a:pt x="369" y="289"/>
              </a:lnTo>
              <a:lnTo>
                <a:pt x="358" y="286"/>
              </a:lnTo>
              <a:lnTo>
                <a:pt x="347" y="285"/>
              </a:lnTo>
              <a:lnTo>
                <a:pt x="339" y="286"/>
              </a:lnTo>
              <a:lnTo>
                <a:pt x="331" y="287"/>
              </a:lnTo>
              <a:lnTo>
                <a:pt x="325" y="289"/>
              </a:lnTo>
              <a:lnTo>
                <a:pt x="318" y="292"/>
              </a:lnTo>
              <a:lnTo>
                <a:pt x="311" y="294"/>
              </a:lnTo>
              <a:lnTo>
                <a:pt x="304" y="299"/>
              </a:lnTo>
              <a:lnTo>
                <a:pt x="299" y="303"/>
              </a:lnTo>
              <a:lnTo>
                <a:pt x="294" y="308"/>
              </a:lnTo>
              <a:lnTo>
                <a:pt x="288" y="313"/>
              </a:lnTo>
              <a:lnTo>
                <a:pt x="284" y="319"/>
              </a:lnTo>
              <a:lnTo>
                <a:pt x="281" y="325"/>
              </a:lnTo>
              <a:lnTo>
                <a:pt x="277" y="332"/>
              </a:lnTo>
              <a:lnTo>
                <a:pt x="275" y="338"/>
              </a:lnTo>
              <a:lnTo>
                <a:pt x="273" y="346"/>
              </a:lnTo>
              <a:lnTo>
                <a:pt x="271" y="353"/>
              </a:lnTo>
              <a:lnTo>
                <a:pt x="271" y="361"/>
              </a:lnTo>
              <a:lnTo>
                <a:pt x="273" y="372"/>
              </a:lnTo>
              <a:lnTo>
                <a:pt x="275" y="383"/>
              </a:lnTo>
              <a:lnTo>
                <a:pt x="278" y="393"/>
              </a:lnTo>
              <a:lnTo>
                <a:pt x="284" y="403"/>
              </a:lnTo>
              <a:lnTo>
                <a:pt x="134" y="553"/>
              </a:lnTo>
              <a:lnTo>
                <a:pt x="124" y="547"/>
              </a:lnTo>
              <a:lnTo>
                <a:pt x="113" y="545"/>
              </a:lnTo>
              <a:lnTo>
                <a:pt x="102" y="543"/>
              </a:lnTo>
              <a:lnTo>
                <a:pt x="91" y="542"/>
              </a:lnTo>
              <a:lnTo>
                <a:pt x="82" y="542"/>
              </a:lnTo>
              <a:lnTo>
                <a:pt x="73" y="544"/>
              </a:lnTo>
              <a:lnTo>
                <a:pt x="64" y="546"/>
              </a:lnTo>
              <a:lnTo>
                <a:pt x="56" y="548"/>
              </a:lnTo>
              <a:lnTo>
                <a:pt x="48" y="553"/>
              </a:lnTo>
              <a:lnTo>
                <a:pt x="40" y="557"/>
              </a:lnTo>
              <a:lnTo>
                <a:pt x="33" y="562"/>
              </a:lnTo>
              <a:lnTo>
                <a:pt x="26" y="568"/>
              </a:lnTo>
              <a:lnTo>
                <a:pt x="21" y="574"/>
              </a:lnTo>
              <a:lnTo>
                <a:pt x="16" y="581"/>
              </a:lnTo>
              <a:lnTo>
                <a:pt x="12" y="589"/>
              </a:lnTo>
              <a:lnTo>
                <a:pt x="7" y="597"/>
              </a:lnTo>
              <a:lnTo>
                <a:pt x="5" y="605"/>
              </a:lnTo>
              <a:lnTo>
                <a:pt x="3" y="614"/>
              </a:lnTo>
              <a:lnTo>
                <a:pt x="0" y="623"/>
              </a:lnTo>
              <a:lnTo>
                <a:pt x="0" y="632"/>
              </a:lnTo>
              <a:lnTo>
                <a:pt x="0" y="641"/>
              </a:lnTo>
              <a:lnTo>
                <a:pt x="3" y="650"/>
              </a:lnTo>
              <a:lnTo>
                <a:pt x="5" y="659"/>
              </a:lnTo>
              <a:lnTo>
                <a:pt x="7" y="667"/>
              </a:lnTo>
              <a:lnTo>
                <a:pt x="12" y="675"/>
              </a:lnTo>
              <a:lnTo>
                <a:pt x="16" y="683"/>
              </a:lnTo>
              <a:lnTo>
                <a:pt x="21" y="690"/>
              </a:lnTo>
              <a:lnTo>
                <a:pt x="26" y="696"/>
              </a:lnTo>
              <a:lnTo>
                <a:pt x="33" y="702"/>
              </a:lnTo>
              <a:lnTo>
                <a:pt x="40" y="706"/>
              </a:lnTo>
              <a:lnTo>
                <a:pt x="48" y="711"/>
              </a:lnTo>
              <a:lnTo>
                <a:pt x="56" y="716"/>
              </a:lnTo>
              <a:lnTo>
                <a:pt x="64" y="718"/>
              </a:lnTo>
              <a:lnTo>
                <a:pt x="73" y="720"/>
              </a:lnTo>
              <a:lnTo>
                <a:pt x="82" y="722"/>
              </a:lnTo>
              <a:lnTo>
                <a:pt x="91" y="722"/>
              </a:lnTo>
              <a:lnTo>
                <a:pt x="100" y="722"/>
              </a:lnTo>
              <a:lnTo>
                <a:pt x="109" y="720"/>
              </a:lnTo>
              <a:lnTo>
                <a:pt x="118" y="718"/>
              </a:lnTo>
              <a:lnTo>
                <a:pt x="126" y="716"/>
              </a:lnTo>
              <a:lnTo>
                <a:pt x="134" y="711"/>
              </a:lnTo>
              <a:lnTo>
                <a:pt x="142" y="706"/>
              </a:lnTo>
              <a:lnTo>
                <a:pt x="148" y="702"/>
              </a:lnTo>
              <a:lnTo>
                <a:pt x="155" y="696"/>
              </a:lnTo>
              <a:lnTo>
                <a:pt x="161" y="690"/>
              </a:lnTo>
              <a:lnTo>
                <a:pt x="165" y="683"/>
              </a:lnTo>
              <a:lnTo>
                <a:pt x="170" y="675"/>
              </a:lnTo>
              <a:lnTo>
                <a:pt x="174" y="667"/>
              </a:lnTo>
              <a:lnTo>
                <a:pt x="177" y="659"/>
              </a:lnTo>
              <a:lnTo>
                <a:pt x="179" y="650"/>
              </a:lnTo>
              <a:lnTo>
                <a:pt x="181" y="641"/>
              </a:lnTo>
              <a:lnTo>
                <a:pt x="181" y="632"/>
              </a:lnTo>
              <a:lnTo>
                <a:pt x="181" y="623"/>
              </a:lnTo>
              <a:lnTo>
                <a:pt x="180" y="615"/>
              </a:lnTo>
              <a:lnTo>
                <a:pt x="178" y="607"/>
              </a:lnTo>
              <a:lnTo>
                <a:pt x="174" y="599"/>
              </a:lnTo>
              <a:lnTo>
                <a:pt x="171" y="591"/>
              </a:lnTo>
              <a:lnTo>
                <a:pt x="168" y="585"/>
              </a:lnTo>
              <a:lnTo>
                <a:pt x="163" y="578"/>
              </a:lnTo>
              <a:lnTo>
                <a:pt x="157" y="571"/>
              </a:lnTo>
              <a:lnTo>
                <a:pt x="305" y="424"/>
              </a:lnTo>
              <a:lnTo>
                <a:pt x="316" y="430"/>
              </a:lnTo>
              <a:lnTo>
                <a:pt x="328" y="433"/>
              </a:lnTo>
              <a:lnTo>
                <a:pt x="314" y="457"/>
              </a:lnTo>
              <a:lnTo>
                <a:pt x="303" y="483"/>
              </a:lnTo>
              <a:lnTo>
                <a:pt x="294" y="510"/>
              </a:lnTo>
              <a:lnTo>
                <a:pt x="286" y="538"/>
              </a:lnTo>
              <a:lnTo>
                <a:pt x="279" y="568"/>
              </a:lnTo>
              <a:lnTo>
                <a:pt x="275" y="598"/>
              </a:lnTo>
              <a:lnTo>
                <a:pt x="273" y="630"/>
              </a:lnTo>
              <a:lnTo>
                <a:pt x="271" y="662"/>
              </a:lnTo>
              <a:lnTo>
                <a:pt x="271" y="753"/>
              </a:lnTo>
              <a:lnTo>
                <a:pt x="226" y="753"/>
              </a:lnTo>
              <a:lnTo>
                <a:pt x="223" y="753"/>
              </a:lnTo>
              <a:lnTo>
                <a:pt x="221" y="754"/>
              </a:lnTo>
              <a:lnTo>
                <a:pt x="218" y="755"/>
              </a:lnTo>
              <a:lnTo>
                <a:pt x="216" y="757"/>
              </a:lnTo>
              <a:lnTo>
                <a:pt x="214" y="760"/>
              </a:lnTo>
              <a:lnTo>
                <a:pt x="213" y="762"/>
              </a:lnTo>
              <a:lnTo>
                <a:pt x="212" y="764"/>
              </a:lnTo>
              <a:lnTo>
                <a:pt x="212" y="767"/>
              </a:lnTo>
              <a:lnTo>
                <a:pt x="212" y="888"/>
              </a:lnTo>
              <a:lnTo>
                <a:pt x="212" y="891"/>
              </a:lnTo>
              <a:lnTo>
                <a:pt x="213" y="894"/>
              </a:lnTo>
              <a:lnTo>
                <a:pt x="214" y="896"/>
              </a:lnTo>
              <a:lnTo>
                <a:pt x="216" y="898"/>
              </a:lnTo>
              <a:lnTo>
                <a:pt x="218" y="901"/>
              </a:lnTo>
              <a:lnTo>
                <a:pt x="221" y="902"/>
              </a:lnTo>
              <a:lnTo>
                <a:pt x="223" y="903"/>
              </a:lnTo>
              <a:lnTo>
                <a:pt x="226" y="903"/>
              </a:lnTo>
              <a:lnTo>
                <a:pt x="347" y="903"/>
              </a:lnTo>
              <a:lnTo>
                <a:pt x="349" y="903"/>
              </a:lnTo>
              <a:lnTo>
                <a:pt x="353" y="902"/>
              </a:lnTo>
              <a:lnTo>
                <a:pt x="355" y="901"/>
              </a:lnTo>
              <a:lnTo>
                <a:pt x="357" y="898"/>
              </a:lnTo>
              <a:lnTo>
                <a:pt x="360" y="896"/>
              </a:lnTo>
              <a:lnTo>
                <a:pt x="361" y="894"/>
              </a:lnTo>
              <a:lnTo>
                <a:pt x="362" y="891"/>
              </a:lnTo>
              <a:lnTo>
                <a:pt x="362" y="888"/>
              </a:lnTo>
              <a:lnTo>
                <a:pt x="362" y="767"/>
              </a:lnTo>
              <a:lnTo>
                <a:pt x="362" y="764"/>
              </a:lnTo>
              <a:lnTo>
                <a:pt x="361" y="762"/>
              </a:lnTo>
              <a:lnTo>
                <a:pt x="360" y="760"/>
              </a:lnTo>
              <a:lnTo>
                <a:pt x="357" y="757"/>
              </a:lnTo>
              <a:lnTo>
                <a:pt x="355" y="755"/>
              </a:lnTo>
              <a:lnTo>
                <a:pt x="353" y="754"/>
              </a:lnTo>
              <a:lnTo>
                <a:pt x="349" y="753"/>
              </a:lnTo>
              <a:lnTo>
                <a:pt x="347" y="753"/>
              </a:lnTo>
              <a:lnTo>
                <a:pt x="302" y="753"/>
              </a:lnTo>
              <a:lnTo>
                <a:pt x="302" y="662"/>
              </a:lnTo>
              <a:lnTo>
                <a:pt x="303" y="629"/>
              </a:lnTo>
              <a:lnTo>
                <a:pt x="305" y="597"/>
              </a:lnTo>
              <a:lnTo>
                <a:pt x="310" y="566"/>
              </a:lnTo>
              <a:lnTo>
                <a:pt x="317" y="537"/>
              </a:lnTo>
              <a:lnTo>
                <a:pt x="326" y="509"/>
              </a:lnTo>
              <a:lnTo>
                <a:pt x="336" y="482"/>
              </a:lnTo>
              <a:lnTo>
                <a:pt x="343" y="469"/>
              </a:lnTo>
              <a:lnTo>
                <a:pt x="348" y="457"/>
              </a:lnTo>
              <a:lnTo>
                <a:pt x="355" y="446"/>
              </a:lnTo>
              <a:lnTo>
                <a:pt x="363" y="434"/>
              </a:lnTo>
              <a:lnTo>
                <a:pt x="373" y="431"/>
              </a:lnTo>
              <a:lnTo>
                <a:pt x="383" y="426"/>
              </a:lnTo>
              <a:lnTo>
                <a:pt x="393" y="420"/>
              </a:lnTo>
              <a:lnTo>
                <a:pt x="401" y="413"/>
              </a:lnTo>
              <a:lnTo>
                <a:pt x="408" y="404"/>
              </a:lnTo>
              <a:lnTo>
                <a:pt x="414" y="395"/>
              </a:lnTo>
              <a:lnTo>
                <a:pt x="418" y="383"/>
              </a:lnTo>
              <a:lnTo>
                <a:pt x="421" y="372"/>
              </a:lnTo>
              <a:lnTo>
                <a:pt x="433" y="364"/>
              </a:lnTo>
              <a:lnTo>
                <a:pt x="445" y="356"/>
              </a:lnTo>
              <a:lnTo>
                <a:pt x="458" y="348"/>
              </a:lnTo>
              <a:lnTo>
                <a:pt x="471" y="342"/>
              </a:lnTo>
              <a:lnTo>
                <a:pt x="485" y="335"/>
              </a:lnTo>
              <a:lnTo>
                <a:pt x="498" y="329"/>
              </a:lnTo>
              <a:lnTo>
                <a:pt x="513" y="324"/>
              </a:lnTo>
              <a:lnTo>
                <a:pt x="529" y="319"/>
              </a:lnTo>
              <a:lnTo>
                <a:pt x="544" y="315"/>
              </a:lnTo>
              <a:lnTo>
                <a:pt x="559" y="311"/>
              </a:lnTo>
              <a:lnTo>
                <a:pt x="576" y="308"/>
              </a:lnTo>
              <a:lnTo>
                <a:pt x="593" y="306"/>
              </a:lnTo>
              <a:lnTo>
                <a:pt x="610" y="303"/>
              </a:lnTo>
              <a:lnTo>
                <a:pt x="627" y="302"/>
              </a:lnTo>
              <a:lnTo>
                <a:pt x="645" y="301"/>
              </a:lnTo>
              <a:lnTo>
                <a:pt x="663" y="301"/>
              </a:lnTo>
              <a:lnTo>
                <a:pt x="754" y="301"/>
              </a:lnTo>
              <a:lnTo>
                <a:pt x="754" y="346"/>
              </a:lnTo>
              <a:lnTo>
                <a:pt x="754" y="348"/>
              </a:lnTo>
              <a:lnTo>
                <a:pt x="755" y="352"/>
              </a:lnTo>
              <a:lnTo>
                <a:pt x="756" y="354"/>
              </a:lnTo>
              <a:lnTo>
                <a:pt x="758" y="356"/>
              </a:lnTo>
              <a:lnTo>
                <a:pt x="761" y="359"/>
              </a:lnTo>
              <a:lnTo>
                <a:pt x="763" y="360"/>
              </a:lnTo>
              <a:lnTo>
                <a:pt x="765" y="361"/>
              </a:lnTo>
              <a:lnTo>
                <a:pt x="768" y="361"/>
              </a:lnTo>
              <a:lnTo>
                <a:pt x="889" y="361"/>
              </a:lnTo>
              <a:lnTo>
                <a:pt x="892" y="361"/>
              </a:lnTo>
              <a:lnTo>
                <a:pt x="895" y="360"/>
              </a:lnTo>
              <a:lnTo>
                <a:pt x="897" y="359"/>
              </a:lnTo>
              <a:lnTo>
                <a:pt x="899" y="356"/>
              </a:lnTo>
              <a:lnTo>
                <a:pt x="902" y="354"/>
              </a:lnTo>
              <a:lnTo>
                <a:pt x="903" y="352"/>
              </a:lnTo>
              <a:lnTo>
                <a:pt x="904" y="348"/>
              </a:lnTo>
              <a:lnTo>
                <a:pt x="904" y="346"/>
              </a:lnTo>
              <a:lnTo>
                <a:pt x="904" y="225"/>
              </a:lnTo>
              <a:lnTo>
                <a:pt x="904" y="222"/>
              </a:lnTo>
              <a:lnTo>
                <a:pt x="903" y="220"/>
              </a:lnTo>
              <a:lnTo>
                <a:pt x="902" y="217"/>
              </a:lnTo>
              <a:lnTo>
                <a:pt x="899" y="215"/>
              </a:lnTo>
              <a:lnTo>
                <a:pt x="897" y="213"/>
              </a:lnTo>
              <a:lnTo>
                <a:pt x="895" y="212"/>
              </a:lnTo>
              <a:lnTo>
                <a:pt x="892" y="211"/>
              </a:lnTo>
              <a:lnTo>
                <a:pt x="889" y="211"/>
              </a:lnTo>
              <a:close/>
            </a:path>
          </a:pathLst>
        </a:custGeom>
        <a:solidFill>
          <a:schemeClr val="bg1"/>
        </a:solidFill>
        <a:ln>
          <a:noFill/>
        </a:ln>
      </xdr:spPr>
      <xdr:txBody>
        <a:bodyPr vert="horz" wrap="square" lIns="91440" tIns="45720" rIns="91440" bIns="45720" numCol="1"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clientData/>
  </xdr:twoCellAnchor>
  <xdr:twoCellAnchor>
    <xdr:from>
      <xdr:col>0</xdr:col>
      <xdr:colOff>214316</xdr:colOff>
      <xdr:row>11</xdr:row>
      <xdr:rowOff>190499</xdr:rowOff>
    </xdr:from>
    <xdr:to>
      <xdr:col>6</xdr:col>
      <xdr:colOff>535781</xdr:colOff>
      <xdr:row>26</xdr:row>
      <xdr:rowOff>47624</xdr:rowOff>
    </xdr:to>
    <xdr:graphicFrame macro="">
      <xdr:nvGraphicFramePr>
        <xdr:cNvPr id="13" name="Chart 12">
          <a:extLst>
            <a:ext uri="{FF2B5EF4-FFF2-40B4-BE49-F238E27FC236}">
              <a16:creationId xmlns:a16="http://schemas.microsoft.com/office/drawing/2014/main" id="{E3580FE5-1AE7-4631-BF80-3BD4075ABB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95249</xdr:colOff>
      <xdr:row>11</xdr:row>
      <xdr:rowOff>83346</xdr:rowOff>
    </xdr:from>
    <xdr:to>
      <xdr:col>18</xdr:col>
      <xdr:colOff>523874</xdr:colOff>
      <xdr:row>26</xdr:row>
      <xdr:rowOff>35721</xdr:rowOff>
    </xdr:to>
    <xdr:graphicFrame macro="">
      <xdr:nvGraphicFramePr>
        <xdr:cNvPr id="15" name="Chart 14">
          <a:extLst>
            <a:ext uri="{FF2B5EF4-FFF2-40B4-BE49-F238E27FC236}">
              <a16:creationId xmlns:a16="http://schemas.microsoft.com/office/drawing/2014/main" id="{3DD70671-C52E-406C-9E19-DBDCDFDCDF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166688</xdr:colOff>
      <xdr:row>28</xdr:row>
      <xdr:rowOff>119062</xdr:rowOff>
    </xdr:from>
    <xdr:to>
      <xdr:col>8</xdr:col>
      <xdr:colOff>166687</xdr:colOff>
      <xdr:row>46</xdr:row>
      <xdr:rowOff>35719</xdr:rowOff>
    </xdr:to>
    <xdr:graphicFrame macro="">
      <xdr:nvGraphicFramePr>
        <xdr:cNvPr id="17" name="Chart 16">
          <a:extLst>
            <a:ext uri="{FF2B5EF4-FFF2-40B4-BE49-F238E27FC236}">
              <a16:creationId xmlns:a16="http://schemas.microsoft.com/office/drawing/2014/main" id="{026E4092-991E-41A9-A357-EFFA98E651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333375</xdr:colOff>
      <xdr:row>28</xdr:row>
      <xdr:rowOff>0</xdr:rowOff>
    </xdr:from>
    <xdr:to>
      <xdr:col>18</xdr:col>
      <xdr:colOff>476249</xdr:colOff>
      <xdr:row>46</xdr:row>
      <xdr:rowOff>71433</xdr:rowOff>
    </xdr:to>
    <xdr:graphicFrame macro="">
      <xdr:nvGraphicFramePr>
        <xdr:cNvPr id="18" name="Chart 17">
          <a:extLst>
            <a:ext uri="{FF2B5EF4-FFF2-40B4-BE49-F238E27FC236}">
              <a16:creationId xmlns:a16="http://schemas.microsoft.com/office/drawing/2014/main" id="{38468500-50FA-450E-830E-6FE3BCDE87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0</xdr:colOff>
      <xdr:row>30</xdr:row>
      <xdr:rowOff>0</xdr:rowOff>
    </xdr:from>
    <xdr:to>
      <xdr:col>26</xdr:col>
      <xdr:colOff>345280</xdr:colOff>
      <xdr:row>46</xdr:row>
      <xdr:rowOff>45012</xdr:rowOff>
    </xdr:to>
    <xdr:graphicFrame macro="">
      <xdr:nvGraphicFramePr>
        <xdr:cNvPr id="19" name="Chart 18">
          <a:extLst>
            <a:ext uri="{FF2B5EF4-FFF2-40B4-BE49-F238E27FC236}">
              <a16:creationId xmlns:a16="http://schemas.microsoft.com/office/drawing/2014/main" id="{5ED650AF-9290-4DBE-863E-6391B7F57F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19</xdr:col>
      <xdr:colOff>464329</xdr:colOff>
      <xdr:row>18</xdr:row>
      <xdr:rowOff>142874</xdr:rowOff>
    </xdr:from>
    <xdr:to>
      <xdr:col>22</xdr:col>
      <xdr:colOff>471472</xdr:colOff>
      <xdr:row>26</xdr:row>
      <xdr:rowOff>71437</xdr:rowOff>
    </xdr:to>
    <mc:AlternateContent xmlns:mc="http://schemas.openxmlformats.org/markup-compatibility/2006" xmlns:a14="http://schemas.microsoft.com/office/drawing/2010/main">
      <mc:Choice Requires="a14">
        <xdr:graphicFrame macro="">
          <xdr:nvGraphicFramePr>
            <xdr:cNvPr id="20" name="product">
              <a:extLst>
                <a:ext uri="{FF2B5EF4-FFF2-40B4-BE49-F238E27FC236}">
                  <a16:creationId xmlns:a16="http://schemas.microsoft.com/office/drawing/2014/main" id="{2B1584A6-F0A4-46F3-982D-B25CD0558575}"/>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1858610" y="3571874"/>
              <a:ext cx="1828800" cy="14525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147623</xdr:colOff>
      <xdr:row>10</xdr:row>
      <xdr:rowOff>161925</xdr:rowOff>
    </xdr:from>
    <xdr:to>
      <xdr:col>26</xdr:col>
      <xdr:colOff>154766</xdr:colOff>
      <xdr:row>26</xdr:row>
      <xdr:rowOff>95250</xdr:rowOff>
    </xdr:to>
    <mc:AlternateContent xmlns:mc="http://schemas.openxmlformats.org/markup-compatibility/2006" xmlns:a14="http://schemas.microsoft.com/office/drawing/2010/main">
      <mc:Choice Requires="a14">
        <xdr:graphicFrame macro="">
          <xdr:nvGraphicFramePr>
            <xdr:cNvPr id="24" name="sector">
              <a:extLst>
                <a:ext uri="{FF2B5EF4-FFF2-40B4-BE49-F238E27FC236}">
                  <a16:creationId xmlns:a16="http://schemas.microsoft.com/office/drawing/2014/main" id="{D1321179-59A4-469C-9235-DACDF60AAAE2}"/>
                </a:ext>
              </a:extLst>
            </xdr:cNvPr>
            <xdr:cNvGraphicFramePr/>
          </xdr:nvGraphicFramePr>
          <xdr:xfrm>
            <a:off x="0" y="0"/>
            <a:ext cx="0" cy="0"/>
          </xdr:xfrm>
          <a:graphic>
            <a:graphicData uri="http://schemas.microsoft.com/office/drawing/2010/slicer">
              <sle:slicer xmlns:sle="http://schemas.microsoft.com/office/drawing/2010/slicer" name="sector"/>
            </a:graphicData>
          </a:graphic>
        </xdr:graphicFrame>
      </mc:Choice>
      <mc:Fallback xmlns="">
        <xdr:sp macro="" textlink="">
          <xdr:nvSpPr>
            <xdr:cNvPr id="0" name=""/>
            <xdr:cNvSpPr>
              <a:spLocks noTextEdit="1"/>
            </xdr:cNvSpPr>
          </xdr:nvSpPr>
          <xdr:spPr>
            <a:xfrm>
              <a:off x="13970779" y="2066925"/>
              <a:ext cx="1828800" cy="2981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428610</xdr:colOff>
      <xdr:row>10</xdr:row>
      <xdr:rowOff>154782</xdr:rowOff>
    </xdr:from>
    <xdr:to>
      <xdr:col>22</xdr:col>
      <xdr:colOff>435753</xdr:colOff>
      <xdr:row>17</xdr:row>
      <xdr:rowOff>35719</xdr:rowOff>
    </xdr:to>
    <mc:AlternateContent xmlns:mc="http://schemas.openxmlformats.org/markup-compatibility/2006" xmlns:a14="http://schemas.microsoft.com/office/drawing/2010/main">
      <mc:Choice Requires="a14">
        <xdr:graphicFrame macro="">
          <xdr:nvGraphicFramePr>
            <xdr:cNvPr id="26" name="regional_office">
              <a:extLst>
                <a:ext uri="{FF2B5EF4-FFF2-40B4-BE49-F238E27FC236}">
                  <a16:creationId xmlns:a16="http://schemas.microsoft.com/office/drawing/2014/main" id="{97CC7D2E-5618-4788-9B82-EC5C1DD98161}"/>
                </a:ext>
              </a:extLst>
            </xdr:cNvPr>
            <xdr:cNvGraphicFramePr/>
          </xdr:nvGraphicFramePr>
          <xdr:xfrm>
            <a:off x="0" y="0"/>
            <a:ext cx="0" cy="0"/>
          </xdr:xfrm>
          <a:graphic>
            <a:graphicData uri="http://schemas.microsoft.com/office/drawing/2010/slicer">
              <sle:slicer xmlns:sle="http://schemas.microsoft.com/office/drawing/2010/slicer" name="regional_office"/>
            </a:graphicData>
          </a:graphic>
        </xdr:graphicFrame>
      </mc:Choice>
      <mc:Fallback xmlns="">
        <xdr:sp macro="" textlink="">
          <xdr:nvSpPr>
            <xdr:cNvPr id="0" name=""/>
            <xdr:cNvSpPr>
              <a:spLocks noTextEdit="1"/>
            </xdr:cNvSpPr>
          </xdr:nvSpPr>
          <xdr:spPr>
            <a:xfrm>
              <a:off x="11822891" y="2059782"/>
              <a:ext cx="1828800" cy="12144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19050</xdr:rowOff>
    </xdr:from>
    <xdr:to>
      <xdr:col>24</xdr:col>
      <xdr:colOff>336859</xdr:colOff>
      <xdr:row>4</xdr:row>
      <xdr:rowOff>11205</xdr:rowOff>
    </xdr:to>
    <xdr:sp macro="" textlink="">
      <xdr:nvSpPr>
        <xdr:cNvPr id="2" name="Rectangle 1">
          <a:extLst>
            <a:ext uri="{FF2B5EF4-FFF2-40B4-BE49-F238E27FC236}">
              <a16:creationId xmlns:a16="http://schemas.microsoft.com/office/drawing/2014/main" id="{00000000-0008-0000-0100-000002000000}"/>
            </a:ext>
          </a:extLst>
        </xdr:cNvPr>
        <xdr:cNvSpPr/>
      </xdr:nvSpPr>
      <xdr:spPr>
        <a:xfrm>
          <a:off x="0" y="19050"/>
          <a:ext cx="15495548" cy="735570"/>
        </a:xfrm>
        <a:prstGeom prst="rect">
          <a:avLst/>
        </a:prstGeom>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200"/>
        </a:p>
      </xdr:txBody>
    </xdr:sp>
    <xdr:clientData/>
  </xdr:twoCellAnchor>
  <xdr:twoCellAnchor>
    <xdr:from>
      <xdr:col>11</xdr:col>
      <xdr:colOff>300461</xdr:colOff>
      <xdr:row>0</xdr:row>
      <xdr:rowOff>22412</xdr:rowOff>
    </xdr:from>
    <xdr:to>
      <xdr:col>14</xdr:col>
      <xdr:colOff>392198</xdr:colOff>
      <xdr:row>4</xdr:row>
      <xdr:rowOff>11206</xdr:rowOff>
    </xdr:to>
    <xdr:sp macro="" textlink="">
      <xdr:nvSpPr>
        <xdr:cNvPr id="3" name="Rectangle 2">
          <a:hlinkClick xmlns:r="http://schemas.openxmlformats.org/officeDocument/2006/relationships" r:id="rId1" tooltip="Sales Pipeline Dashboard"/>
          <a:extLst>
            <a:ext uri="{FF2B5EF4-FFF2-40B4-BE49-F238E27FC236}">
              <a16:creationId xmlns:a16="http://schemas.microsoft.com/office/drawing/2014/main" id="{00000000-0008-0000-0100-000003000000}"/>
            </a:ext>
          </a:extLst>
        </xdr:cNvPr>
        <xdr:cNvSpPr/>
      </xdr:nvSpPr>
      <xdr:spPr>
        <a:xfrm>
          <a:off x="7615661" y="22412"/>
          <a:ext cx="1777662" cy="75079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br>
            <a:rPr lang="en-US" sz="1800">
              <a:solidFill>
                <a:schemeClr val="bg1"/>
              </a:solidFill>
              <a:latin typeface="+mn-lt"/>
              <a:ea typeface="+mn-ea"/>
              <a:cs typeface="+mn-cs"/>
            </a:rPr>
          </a:br>
          <a:r>
            <a:rPr lang="en-US" sz="1800">
              <a:solidFill>
                <a:schemeClr val="bg1"/>
              </a:solidFill>
              <a:latin typeface="+mn-lt"/>
              <a:ea typeface="+mn-ea"/>
              <a:cs typeface="+mn-cs"/>
            </a:rPr>
            <a:t>SALES PIPELINE</a:t>
          </a:r>
        </a:p>
      </xdr:txBody>
    </xdr:sp>
    <xdr:clientData/>
  </xdr:twoCellAnchor>
  <xdr:twoCellAnchor>
    <xdr:from>
      <xdr:col>15</xdr:col>
      <xdr:colOff>233224</xdr:colOff>
      <xdr:row>0</xdr:row>
      <xdr:rowOff>22412</xdr:rowOff>
    </xdr:from>
    <xdr:to>
      <xdr:col>18</xdr:col>
      <xdr:colOff>154783</xdr:colOff>
      <xdr:row>4</xdr:row>
      <xdr:rowOff>11206</xdr:rowOff>
    </xdr:to>
    <xdr:sp macro="" textlink="">
      <xdr:nvSpPr>
        <xdr:cNvPr id="4" name="Rectangle 3">
          <a:hlinkClick xmlns:r="http://schemas.openxmlformats.org/officeDocument/2006/relationships" r:id="rId2" tooltip="Sales Team Dashboard"/>
          <a:extLst>
            <a:ext uri="{FF2B5EF4-FFF2-40B4-BE49-F238E27FC236}">
              <a16:creationId xmlns:a16="http://schemas.microsoft.com/office/drawing/2014/main" id="{00000000-0008-0000-0100-000004000000}"/>
            </a:ext>
          </a:extLst>
        </xdr:cNvPr>
        <xdr:cNvSpPr/>
      </xdr:nvSpPr>
      <xdr:spPr>
        <a:xfrm>
          <a:off x="9843949" y="22412"/>
          <a:ext cx="1750359" cy="750794"/>
        </a:xfrm>
        <a:prstGeom prst="rect">
          <a:avLst/>
        </a:prstGeom>
        <a:solidFill>
          <a:srgbClr val="FFC000"/>
        </a:solidFill>
        <a:ln>
          <a:solidFill>
            <a:srgbClr val="FFC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US" sz="1800">
            <a:solidFill>
              <a:schemeClr val="lt1"/>
            </a:solidFill>
            <a:latin typeface="+mn-lt"/>
            <a:ea typeface="+mn-ea"/>
            <a:cs typeface="+mn-cs"/>
          </a:endParaRPr>
        </a:p>
        <a:p>
          <a:pPr marL="0" indent="0" algn="ctr"/>
          <a:r>
            <a:rPr lang="en-US" sz="1800">
              <a:solidFill>
                <a:sysClr val="windowText" lastClr="000000"/>
              </a:solidFill>
              <a:latin typeface="+mn-lt"/>
              <a:ea typeface="+mn-ea"/>
              <a:cs typeface="+mn-cs"/>
            </a:rPr>
            <a:t>SALES TEAM</a:t>
          </a:r>
        </a:p>
      </xdr:txBody>
    </xdr:sp>
    <xdr:clientData/>
  </xdr:twoCellAnchor>
  <xdr:twoCellAnchor>
    <xdr:from>
      <xdr:col>18</xdr:col>
      <xdr:colOff>367695</xdr:colOff>
      <xdr:row>0</xdr:row>
      <xdr:rowOff>33618</xdr:rowOff>
    </xdr:from>
    <xdr:to>
      <xdr:col>21</xdr:col>
      <xdr:colOff>0</xdr:colOff>
      <xdr:row>4</xdr:row>
      <xdr:rowOff>22412</xdr:rowOff>
    </xdr:to>
    <xdr:sp macro="" textlink="">
      <xdr:nvSpPr>
        <xdr:cNvPr id="5" name="Rectangle 4">
          <a:hlinkClick xmlns:r="http://schemas.openxmlformats.org/officeDocument/2006/relationships" r:id="rId3" tooltip="Product Dashboard"/>
          <a:extLst>
            <a:ext uri="{FF2B5EF4-FFF2-40B4-BE49-F238E27FC236}">
              <a16:creationId xmlns:a16="http://schemas.microsoft.com/office/drawing/2014/main" id="{00000000-0008-0000-0100-000005000000}"/>
            </a:ext>
          </a:extLst>
        </xdr:cNvPr>
        <xdr:cNvSpPr/>
      </xdr:nvSpPr>
      <xdr:spPr>
        <a:xfrm>
          <a:off x="11807220" y="33618"/>
          <a:ext cx="1750358" cy="75079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br>
            <a:rPr lang="en-US" sz="1800">
              <a:solidFill>
                <a:schemeClr val="bg1"/>
              </a:solidFill>
            </a:rPr>
          </a:br>
          <a:r>
            <a:rPr lang="en-US" sz="1800">
              <a:solidFill>
                <a:schemeClr val="bg1"/>
              </a:solidFill>
            </a:rPr>
            <a:t>PRODUCT</a:t>
          </a:r>
        </a:p>
      </xdr:txBody>
    </xdr:sp>
    <xdr:clientData/>
  </xdr:twoCellAnchor>
  <xdr:twoCellAnchor>
    <xdr:from>
      <xdr:col>21</xdr:col>
      <xdr:colOff>0</xdr:colOff>
      <xdr:row>0</xdr:row>
      <xdr:rowOff>22412</xdr:rowOff>
    </xdr:from>
    <xdr:to>
      <xdr:col>23</xdr:col>
      <xdr:colOff>403413</xdr:colOff>
      <xdr:row>4</xdr:row>
      <xdr:rowOff>11206</xdr:rowOff>
    </xdr:to>
    <xdr:sp macro="" textlink="">
      <xdr:nvSpPr>
        <xdr:cNvPr id="6" name="Rectangle 5">
          <a:hlinkClick xmlns:r="http://schemas.openxmlformats.org/officeDocument/2006/relationships" r:id="rId4" tooltip="Accounts"/>
          <a:extLst>
            <a:ext uri="{FF2B5EF4-FFF2-40B4-BE49-F238E27FC236}">
              <a16:creationId xmlns:a16="http://schemas.microsoft.com/office/drawing/2014/main" id="{00000000-0008-0000-0100-000006000000}"/>
            </a:ext>
          </a:extLst>
        </xdr:cNvPr>
        <xdr:cNvSpPr/>
      </xdr:nvSpPr>
      <xdr:spPr>
        <a:xfrm>
          <a:off x="14374415" y="22412"/>
          <a:ext cx="1129608" cy="73220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800">
            <a:solidFill>
              <a:schemeClr val="bg1"/>
            </a:solidFill>
          </a:endParaRPr>
        </a:p>
        <a:p>
          <a:pPr algn="ctr"/>
          <a:r>
            <a:rPr lang="en-US" sz="1800">
              <a:solidFill>
                <a:schemeClr val="bg1"/>
              </a:solidFill>
            </a:rPr>
            <a:t>ACCOUNTS</a:t>
          </a:r>
        </a:p>
      </xdr:txBody>
    </xdr:sp>
    <xdr:clientData/>
  </xdr:twoCellAnchor>
  <xdr:twoCellAnchor>
    <xdr:from>
      <xdr:col>0</xdr:col>
      <xdr:colOff>241629</xdr:colOff>
      <xdr:row>8</xdr:row>
      <xdr:rowOff>6848</xdr:rowOff>
    </xdr:from>
    <xdr:to>
      <xdr:col>24</xdr:col>
      <xdr:colOff>0</xdr:colOff>
      <xdr:row>8</xdr:row>
      <xdr:rowOff>52567</xdr:rowOff>
    </xdr:to>
    <xdr:sp macro="" textlink="">
      <xdr:nvSpPr>
        <xdr:cNvPr id="7" name="Rectangle 6">
          <a:extLst>
            <a:ext uri="{FF2B5EF4-FFF2-40B4-BE49-F238E27FC236}">
              <a16:creationId xmlns:a16="http://schemas.microsoft.com/office/drawing/2014/main" id="{00000000-0008-0000-0100-000007000000}"/>
            </a:ext>
          </a:extLst>
        </xdr:cNvPr>
        <xdr:cNvSpPr/>
      </xdr:nvSpPr>
      <xdr:spPr>
        <a:xfrm>
          <a:off x="241629" y="1493677"/>
          <a:ext cx="14917060" cy="45719"/>
        </a:xfrm>
        <a:prstGeom prst="rect">
          <a:avLst/>
        </a:prstGeom>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85953</xdr:colOff>
      <xdr:row>8</xdr:row>
      <xdr:rowOff>81308</xdr:rowOff>
    </xdr:from>
    <xdr:to>
      <xdr:col>3</xdr:col>
      <xdr:colOff>464634</xdr:colOff>
      <xdr:row>25</xdr:row>
      <xdr:rowOff>58077</xdr:rowOff>
    </xdr:to>
    <xdr:sp macro="" textlink="">
      <xdr:nvSpPr>
        <xdr:cNvPr id="8" name="Rectangle 7">
          <a:extLst>
            <a:ext uri="{FF2B5EF4-FFF2-40B4-BE49-F238E27FC236}">
              <a16:creationId xmlns:a16="http://schemas.microsoft.com/office/drawing/2014/main" id="{00000000-0008-0000-0100-000008000000}"/>
            </a:ext>
          </a:extLst>
        </xdr:cNvPr>
        <xdr:cNvSpPr/>
      </xdr:nvSpPr>
      <xdr:spPr>
        <a:xfrm>
          <a:off x="85953" y="1568137"/>
          <a:ext cx="2190754" cy="3136281"/>
        </a:xfrm>
        <a:prstGeom prst="rect">
          <a:avLst/>
        </a:prstGeom>
        <a:noFill/>
        <a:ln>
          <a:solidFill>
            <a:schemeClr val="bg1">
              <a:lumMod val="95000"/>
            </a:schemeClr>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ctr"/>
          <a:r>
            <a:rPr lang="en-US" sz="1400" b="1">
              <a:solidFill>
                <a:schemeClr val="tx1"/>
              </a:solidFill>
              <a:latin typeface="+mn-lt"/>
              <a:ea typeface="+mn-ea"/>
              <a:cs typeface="+mn-cs"/>
            </a:rPr>
            <a:t>Staff</a:t>
          </a:r>
          <a:r>
            <a:rPr lang="en-US" sz="1400" b="1" baseline="0">
              <a:solidFill>
                <a:schemeClr val="tx1"/>
              </a:solidFill>
              <a:latin typeface="+mn-lt"/>
              <a:ea typeface="+mn-ea"/>
              <a:cs typeface="+mn-cs"/>
            </a:rPr>
            <a:t>  by Regional Office</a:t>
          </a:r>
          <a:endParaRPr lang="en-US" sz="1400" b="1">
            <a:solidFill>
              <a:schemeClr val="tx1"/>
            </a:solidFill>
            <a:latin typeface="+mn-lt"/>
            <a:ea typeface="+mn-ea"/>
            <a:cs typeface="+mn-cs"/>
          </a:endParaRPr>
        </a:p>
      </xdr:txBody>
    </xdr:sp>
    <xdr:clientData/>
  </xdr:twoCellAnchor>
  <xdr:twoCellAnchor>
    <xdr:from>
      <xdr:col>0</xdr:col>
      <xdr:colOff>0</xdr:colOff>
      <xdr:row>25</xdr:row>
      <xdr:rowOff>162623</xdr:rowOff>
    </xdr:from>
    <xdr:to>
      <xdr:col>8</xdr:col>
      <xdr:colOff>569175</xdr:colOff>
      <xdr:row>41</xdr:row>
      <xdr:rowOff>11616</xdr:rowOff>
    </xdr:to>
    <xdr:sp macro="" textlink="">
      <xdr:nvSpPr>
        <xdr:cNvPr id="9" name="Rectangle 8">
          <a:extLst>
            <a:ext uri="{FF2B5EF4-FFF2-40B4-BE49-F238E27FC236}">
              <a16:creationId xmlns:a16="http://schemas.microsoft.com/office/drawing/2014/main" id="{00000000-0008-0000-0100-000009000000}"/>
            </a:ext>
          </a:extLst>
        </xdr:cNvPr>
        <xdr:cNvSpPr/>
      </xdr:nvSpPr>
      <xdr:spPr>
        <a:xfrm>
          <a:off x="0" y="4808964"/>
          <a:ext cx="4971584" cy="3635762"/>
        </a:xfrm>
        <a:prstGeom prst="rect">
          <a:avLst/>
        </a:prstGeom>
        <a:noFill/>
        <a:ln>
          <a:solidFill>
            <a:schemeClr val="bg1">
              <a:lumMod val="95000"/>
            </a:schemeClr>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ctr"/>
          <a:r>
            <a:rPr lang="en-US" sz="1600" b="1">
              <a:solidFill>
                <a:schemeClr val="tx1"/>
              </a:solidFill>
              <a:latin typeface="+mn-lt"/>
              <a:ea typeface="+mn-ea"/>
              <a:cs typeface="+mn-cs"/>
            </a:rPr>
            <a:t>Deals by Sales</a:t>
          </a:r>
          <a:r>
            <a:rPr lang="en-US" sz="1600" b="1" baseline="0">
              <a:solidFill>
                <a:schemeClr val="tx1"/>
              </a:solidFill>
              <a:latin typeface="+mn-lt"/>
              <a:ea typeface="+mn-ea"/>
              <a:cs typeface="+mn-cs"/>
            </a:rPr>
            <a:t> Agents</a:t>
          </a:r>
          <a:endParaRPr lang="en-US" sz="1600" b="1">
            <a:solidFill>
              <a:schemeClr val="tx1"/>
            </a:solidFill>
            <a:latin typeface="+mn-lt"/>
            <a:ea typeface="+mn-ea"/>
            <a:cs typeface="+mn-cs"/>
          </a:endParaRPr>
        </a:p>
      </xdr:txBody>
    </xdr:sp>
    <xdr:clientData/>
  </xdr:twoCellAnchor>
  <xdr:twoCellAnchor>
    <xdr:from>
      <xdr:col>4</xdr:col>
      <xdr:colOff>1</xdr:colOff>
      <xdr:row>8</xdr:row>
      <xdr:rowOff>81308</xdr:rowOff>
    </xdr:from>
    <xdr:to>
      <xdr:col>9</xdr:col>
      <xdr:colOff>929268</xdr:colOff>
      <xdr:row>25</xdr:row>
      <xdr:rowOff>46463</xdr:rowOff>
    </xdr:to>
    <xdr:sp macro="" textlink="">
      <xdr:nvSpPr>
        <xdr:cNvPr id="10" name="Rectangle 9">
          <a:extLst>
            <a:ext uri="{FF2B5EF4-FFF2-40B4-BE49-F238E27FC236}">
              <a16:creationId xmlns:a16="http://schemas.microsoft.com/office/drawing/2014/main" id="{00000000-0008-0000-0100-00000A000000}"/>
            </a:ext>
          </a:extLst>
        </xdr:cNvPr>
        <xdr:cNvSpPr/>
      </xdr:nvSpPr>
      <xdr:spPr>
        <a:xfrm>
          <a:off x="2416099" y="1568137"/>
          <a:ext cx="3740303" cy="3124667"/>
        </a:xfrm>
        <a:prstGeom prst="rect">
          <a:avLst/>
        </a:prstGeom>
        <a:noFill/>
        <a:ln>
          <a:solidFill>
            <a:schemeClr val="bg1">
              <a:lumMod val="95000"/>
            </a:schemeClr>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r>
            <a:rPr lang="en-US" sz="1400" b="1">
              <a:solidFill>
                <a:schemeClr val="tx1"/>
              </a:solidFill>
              <a:latin typeface="+mn-lt"/>
              <a:ea typeface="+mn-ea"/>
              <a:cs typeface="+mn-cs"/>
            </a:rPr>
            <a:t>Office</a:t>
          </a:r>
          <a:r>
            <a:rPr lang="en-US" sz="1400" b="1" baseline="0">
              <a:solidFill>
                <a:schemeClr val="tx1"/>
              </a:solidFill>
              <a:latin typeface="+mn-lt"/>
              <a:ea typeface="+mn-ea"/>
              <a:cs typeface="+mn-cs"/>
            </a:rPr>
            <a:t> Performance by Revenue &amp; Profit     				</a:t>
          </a:r>
          <a:endParaRPr lang="en-US" sz="1400" b="1">
            <a:solidFill>
              <a:schemeClr val="tx1"/>
            </a:solidFill>
            <a:latin typeface="+mn-lt"/>
            <a:ea typeface="+mn-ea"/>
            <a:cs typeface="+mn-cs"/>
          </a:endParaRPr>
        </a:p>
      </xdr:txBody>
    </xdr:sp>
    <xdr:clientData/>
  </xdr:twoCellAnchor>
  <xdr:twoCellAnchor>
    <xdr:from>
      <xdr:col>9</xdr:col>
      <xdr:colOff>1091890</xdr:colOff>
      <xdr:row>8</xdr:row>
      <xdr:rowOff>81307</xdr:rowOff>
    </xdr:from>
    <xdr:to>
      <xdr:col>19</xdr:col>
      <xdr:colOff>406555</xdr:colOff>
      <xdr:row>25</xdr:row>
      <xdr:rowOff>69696</xdr:rowOff>
    </xdr:to>
    <xdr:sp macro="" textlink="">
      <xdr:nvSpPr>
        <xdr:cNvPr id="11" name="Rectangle 10">
          <a:extLst>
            <a:ext uri="{FF2B5EF4-FFF2-40B4-BE49-F238E27FC236}">
              <a16:creationId xmlns:a16="http://schemas.microsoft.com/office/drawing/2014/main" id="{00000000-0008-0000-0100-00000B000000}"/>
            </a:ext>
          </a:extLst>
        </xdr:cNvPr>
        <xdr:cNvSpPr/>
      </xdr:nvSpPr>
      <xdr:spPr>
        <a:xfrm>
          <a:off x="6319024" y="1568136"/>
          <a:ext cx="6226098" cy="3147901"/>
        </a:xfrm>
        <a:prstGeom prst="rect">
          <a:avLst/>
        </a:prstGeom>
        <a:noFill/>
        <a:ln>
          <a:solidFill>
            <a:schemeClr val="bg1">
              <a:lumMod val="95000"/>
            </a:schemeClr>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ctr"/>
          <a:r>
            <a:rPr lang="en-US" sz="1600" b="1">
              <a:solidFill>
                <a:schemeClr val="tx1"/>
              </a:solidFill>
              <a:latin typeface="+mn-lt"/>
              <a:ea typeface="+mn-ea"/>
              <a:cs typeface="+mn-cs"/>
            </a:rPr>
            <a:t>Deals </a:t>
          </a:r>
          <a:r>
            <a:rPr lang="en-US" sz="1600" b="1" baseline="0">
              <a:solidFill>
                <a:schemeClr val="tx1"/>
              </a:solidFill>
              <a:latin typeface="+mn-lt"/>
              <a:ea typeface="+mn-ea"/>
              <a:cs typeface="+mn-cs"/>
            </a:rPr>
            <a:t>by Managers</a:t>
          </a:r>
          <a:endParaRPr lang="en-US" sz="1600" b="1">
            <a:solidFill>
              <a:schemeClr val="tx1"/>
            </a:solidFill>
            <a:latin typeface="+mn-lt"/>
            <a:ea typeface="+mn-ea"/>
            <a:cs typeface="+mn-cs"/>
          </a:endParaRPr>
        </a:p>
      </xdr:txBody>
    </xdr:sp>
    <xdr:clientData/>
  </xdr:twoCellAnchor>
  <xdr:twoCellAnchor>
    <xdr:from>
      <xdr:col>12</xdr:col>
      <xdr:colOff>278781</xdr:colOff>
      <xdr:row>26</xdr:row>
      <xdr:rowOff>46463</xdr:rowOff>
    </xdr:from>
    <xdr:to>
      <xdr:col>23</xdr:col>
      <xdr:colOff>116159</xdr:colOff>
      <xdr:row>41</xdr:row>
      <xdr:rowOff>11616</xdr:rowOff>
    </xdr:to>
    <xdr:sp macro="" textlink="">
      <xdr:nvSpPr>
        <xdr:cNvPr id="12" name="Rectangle 11">
          <a:extLst>
            <a:ext uri="{FF2B5EF4-FFF2-40B4-BE49-F238E27FC236}">
              <a16:creationId xmlns:a16="http://schemas.microsoft.com/office/drawing/2014/main" id="{00000000-0008-0000-0100-00000C000000}"/>
            </a:ext>
          </a:extLst>
        </xdr:cNvPr>
        <xdr:cNvSpPr/>
      </xdr:nvSpPr>
      <xdr:spPr>
        <a:xfrm>
          <a:off x="9501769" y="4878658"/>
          <a:ext cx="6144786" cy="3566068"/>
        </a:xfrm>
        <a:prstGeom prst="rect">
          <a:avLst/>
        </a:prstGeom>
        <a:noFill/>
        <a:ln>
          <a:solidFill>
            <a:schemeClr val="bg1">
              <a:lumMod val="95000"/>
            </a:schemeClr>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ctr"/>
          <a:r>
            <a:rPr lang="en-US" sz="1600" b="1">
              <a:solidFill>
                <a:schemeClr val="tx1"/>
              </a:solidFill>
              <a:latin typeface="+mn-lt"/>
              <a:ea typeface="+mn-ea"/>
              <a:cs typeface="+mn-cs"/>
            </a:rPr>
            <a:t>Revenue</a:t>
          </a:r>
          <a:r>
            <a:rPr lang="en-US" sz="1600" b="1" baseline="0">
              <a:solidFill>
                <a:schemeClr val="tx1"/>
              </a:solidFill>
              <a:latin typeface="+mn-lt"/>
              <a:ea typeface="+mn-ea"/>
              <a:cs typeface="+mn-cs"/>
            </a:rPr>
            <a:t> and Profit by Managers</a:t>
          </a:r>
          <a:endParaRPr lang="en-US" sz="1600" b="1">
            <a:solidFill>
              <a:schemeClr val="tx1"/>
            </a:solidFill>
            <a:latin typeface="+mn-lt"/>
            <a:ea typeface="+mn-ea"/>
            <a:cs typeface="+mn-cs"/>
          </a:endParaRPr>
        </a:p>
      </xdr:txBody>
    </xdr:sp>
    <xdr:clientData/>
  </xdr:twoCellAnchor>
  <xdr:twoCellAnchor>
    <xdr:from>
      <xdr:col>1</xdr:col>
      <xdr:colOff>476248</xdr:colOff>
      <xdr:row>1</xdr:row>
      <xdr:rowOff>23812</xdr:rowOff>
    </xdr:from>
    <xdr:to>
      <xdr:col>8</xdr:col>
      <xdr:colOff>220700</xdr:colOff>
      <xdr:row>3</xdr:row>
      <xdr:rowOff>58615</xdr:rowOff>
    </xdr:to>
    <xdr:sp macro="" textlink="">
      <xdr:nvSpPr>
        <xdr:cNvPr id="13" name="TextBox 12">
          <a:extLst>
            <a:ext uri="{FF2B5EF4-FFF2-40B4-BE49-F238E27FC236}">
              <a16:creationId xmlns:a16="http://schemas.microsoft.com/office/drawing/2014/main" id="{00000000-0008-0000-0100-00000D000000}"/>
            </a:ext>
          </a:extLst>
        </xdr:cNvPr>
        <xdr:cNvSpPr txBox="1"/>
      </xdr:nvSpPr>
      <xdr:spPr>
        <a:xfrm>
          <a:off x="1080272" y="209666"/>
          <a:ext cx="3542837" cy="406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solidFill>
                <a:schemeClr val="bg1"/>
              </a:solidFill>
            </a:rPr>
            <a:t>CRM SALES ANALYSIS</a:t>
          </a:r>
          <a:endParaRPr lang="en-US" sz="1400">
            <a:solidFill>
              <a:schemeClr val="bg1"/>
            </a:solidFill>
          </a:endParaRPr>
        </a:p>
      </xdr:txBody>
    </xdr:sp>
    <xdr:clientData/>
  </xdr:twoCellAnchor>
  <xdr:twoCellAnchor>
    <xdr:from>
      <xdr:col>9</xdr:col>
      <xdr:colOff>1068659</xdr:colOff>
      <xdr:row>9</xdr:row>
      <xdr:rowOff>58079</xdr:rowOff>
    </xdr:from>
    <xdr:to>
      <xdr:col>20</xdr:col>
      <xdr:colOff>23231</xdr:colOff>
      <xdr:row>25</xdr:row>
      <xdr:rowOff>104543</xdr:rowOff>
    </xdr:to>
    <xdr:graphicFrame macro="">
      <xdr:nvGraphicFramePr>
        <xdr:cNvPr id="32" name="Chart 31">
          <a:extLst>
            <a:ext uri="{FF2B5EF4-FFF2-40B4-BE49-F238E27FC236}">
              <a16:creationId xmlns:a16="http://schemas.microsoft.com/office/drawing/2014/main" id="{00000000-0008-0000-01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522714</xdr:colOff>
      <xdr:row>9</xdr:row>
      <xdr:rowOff>151004</xdr:rowOff>
    </xdr:from>
    <xdr:to>
      <xdr:col>9</xdr:col>
      <xdr:colOff>662104</xdr:colOff>
      <xdr:row>25</xdr:row>
      <xdr:rowOff>11616</xdr:rowOff>
    </xdr:to>
    <xdr:graphicFrame macro="">
      <xdr:nvGraphicFramePr>
        <xdr:cNvPr id="34" name="Chart 33">
          <a:extLst>
            <a:ext uri="{FF2B5EF4-FFF2-40B4-BE49-F238E27FC236}">
              <a16:creationId xmlns:a16="http://schemas.microsoft.com/office/drawing/2014/main" id="{00000000-0008-0000-01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348472</xdr:colOff>
      <xdr:row>3</xdr:row>
      <xdr:rowOff>141134</xdr:rowOff>
    </xdr:from>
    <xdr:to>
      <xdr:col>24</xdr:col>
      <xdr:colOff>352331</xdr:colOff>
      <xdr:row>7</xdr:row>
      <xdr:rowOff>171905</xdr:rowOff>
    </xdr:to>
    <xdr:grpSp>
      <xdr:nvGrpSpPr>
        <xdr:cNvPr id="43" name="Group 42">
          <a:extLst>
            <a:ext uri="{FF2B5EF4-FFF2-40B4-BE49-F238E27FC236}">
              <a16:creationId xmlns:a16="http://schemas.microsoft.com/office/drawing/2014/main" id="{00000000-0008-0000-0100-00002B000000}"/>
            </a:ext>
          </a:extLst>
        </xdr:cNvPr>
        <xdr:cNvGrpSpPr/>
      </xdr:nvGrpSpPr>
      <xdr:grpSpPr>
        <a:xfrm>
          <a:off x="348472" y="698695"/>
          <a:ext cx="16138280" cy="774186"/>
          <a:chOff x="348472" y="698695"/>
          <a:chExt cx="15162548" cy="774186"/>
        </a:xfrm>
      </xdr:grpSpPr>
      <xdr:sp macro="" textlink="">
        <xdr:nvSpPr>
          <xdr:cNvPr id="17" name="Rectangle: Rounded Corners 16">
            <a:extLst>
              <a:ext uri="{FF2B5EF4-FFF2-40B4-BE49-F238E27FC236}">
                <a16:creationId xmlns:a16="http://schemas.microsoft.com/office/drawing/2014/main" id="{00000000-0008-0000-0100-000011000000}"/>
              </a:ext>
            </a:extLst>
          </xdr:cNvPr>
          <xdr:cNvSpPr/>
        </xdr:nvSpPr>
        <xdr:spPr>
          <a:xfrm>
            <a:off x="348472" y="708560"/>
            <a:ext cx="2312137" cy="764321"/>
          </a:xfrm>
          <a:custGeom>
            <a:avLst/>
            <a:gdLst>
              <a:gd name="connsiteX0" fmla="*/ 0 w 2312137"/>
              <a:gd name="connsiteY0" fmla="*/ 0 h 764321"/>
              <a:gd name="connsiteX1" fmla="*/ 0 w 2312137"/>
              <a:gd name="connsiteY1" fmla="*/ 0 h 764321"/>
              <a:gd name="connsiteX2" fmla="*/ 508670 w 2312137"/>
              <a:gd name="connsiteY2" fmla="*/ 0 h 764321"/>
              <a:gd name="connsiteX3" fmla="*/ 1109826 w 2312137"/>
              <a:gd name="connsiteY3" fmla="*/ 0 h 764321"/>
              <a:gd name="connsiteX4" fmla="*/ 1687860 w 2312137"/>
              <a:gd name="connsiteY4" fmla="*/ 0 h 764321"/>
              <a:gd name="connsiteX5" fmla="*/ 2312137 w 2312137"/>
              <a:gd name="connsiteY5" fmla="*/ 0 h 764321"/>
              <a:gd name="connsiteX6" fmla="*/ 2312137 w 2312137"/>
              <a:gd name="connsiteY6" fmla="*/ 0 h 764321"/>
              <a:gd name="connsiteX7" fmla="*/ 2312137 w 2312137"/>
              <a:gd name="connsiteY7" fmla="*/ 366874 h 764321"/>
              <a:gd name="connsiteX8" fmla="*/ 2312137 w 2312137"/>
              <a:gd name="connsiteY8" fmla="*/ 764321 h 764321"/>
              <a:gd name="connsiteX9" fmla="*/ 2312137 w 2312137"/>
              <a:gd name="connsiteY9" fmla="*/ 764321 h 764321"/>
              <a:gd name="connsiteX10" fmla="*/ 1734103 w 2312137"/>
              <a:gd name="connsiteY10" fmla="*/ 764321 h 764321"/>
              <a:gd name="connsiteX11" fmla="*/ 1202311 w 2312137"/>
              <a:gd name="connsiteY11" fmla="*/ 764321 h 764321"/>
              <a:gd name="connsiteX12" fmla="*/ 624277 w 2312137"/>
              <a:gd name="connsiteY12" fmla="*/ 764321 h 764321"/>
              <a:gd name="connsiteX13" fmla="*/ 0 w 2312137"/>
              <a:gd name="connsiteY13" fmla="*/ 764321 h 764321"/>
              <a:gd name="connsiteX14" fmla="*/ 0 w 2312137"/>
              <a:gd name="connsiteY14" fmla="*/ 764321 h 764321"/>
              <a:gd name="connsiteX15" fmla="*/ 0 w 2312137"/>
              <a:gd name="connsiteY15" fmla="*/ 374517 h 764321"/>
              <a:gd name="connsiteX16" fmla="*/ 0 w 2312137"/>
              <a:gd name="connsiteY16" fmla="*/ 0 h 76432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Lst>
            <a:rect l="l" t="t" r="r" b="b"/>
            <a:pathLst>
              <a:path w="2312137" h="764321" extrusionOk="0">
                <a:moveTo>
                  <a:pt x="0" y="0"/>
                </a:moveTo>
                <a:lnTo>
                  <a:pt x="0" y="0"/>
                </a:lnTo>
                <a:cubicBezTo>
                  <a:pt x="133007" y="-22526"/>
                  <a:pt x="382084" y="49489"/>
                  <a:pt x="508670" y="0"/>
                </a:cubicBezTo>
                <a:cubicBezTo>
                  <a:pt x="635256" y="-49489"/>
                  <a:pt x="959774" y="64628"/>
                  <a:pt x="1109826" y="0"/>
                </a:cubicBezTo>
                <a:cubicBezTo>
                  <a:pt x="1259878" y="-64628"/>
                  <a:pt x="1474691" y="51792"/>
                  <a:pt x="1687860" y="0"/>
                </a:cubicBezTo>
                <a:cubicBezTo>
                  <a:pt x="1901029" y="-51792"/>
                  <a:pt x="2090839" y="809"/>
                  <a:pt x="2312137" y="0"/>
                </a:cubicBezTo>
                <a:lnTo>
                  <a:pt x="2312137" y="0"/>
                </a:lnTo>
                <a:cubicBezTo>
                  <a:pt x="2325489" y="171936"/>
                  <a:pt x="2282357" y="197700"/>
                  <a:pt x="2312137" y="366874"/>
                </a:cubicBezTo>
                <a:cubicBezTo>
                  <a:pt x="2341917" y="536048"/>
                  <a:pt x="2283338" y="674931"/>
                  <a:pt x="2312137" y="764321"/>
                </a:cubicBezTo>
                <a:lnTo>
                  <a:pt x="2312137" y="764321"/>
                </a:lnTo>
                <a:cubicBezTo>
                  <a:pt x="2031196" y="793734"/>
                  <a:pt x="2009984" y="754073"/>
                  <a:pt x="1734103" y="764321"/>
                </a:cubicBezTo>
                <a:cubicBezTo>
                  <a:pt x="1458222" y="774569"/>
                  <a:pt x="1444585" y="757053"/>
                  <a:pt x="1202311" y="764321"/>
                </a:cubicBezTo>
                <a:cubicBezTo>
                  <a:pt x="960037" y="771589"/>
                  <a:pt x="846109" y="764090"/>
                  <a:pt x="624277" y="764321"/>
                </a:cubicBezTo>
                <a:cubicBezTo>
                  <a:pt x="402445" y="764552"/>
                  <a:pt x="300074" y="706910"/>
                  <a:pt x="0" y="764321"/>
                </a:cubicBezTo>
                <a:lnTo>
                  <a:pt x="0" y="764321"/>
                </a:lnTo>
                <a:cubicBezTo>
                  <a:pt x="-14801" y="610443"/>
                  <a:pt x="22649" y="544358"/>
                  <a:pt x="0" y="374517"/>
                </a:cubicBezTo>
                <a:cubicBezTo>
                  <a:pt x="-22649" y="204676"/>
                  <a:pt x="19414" y="117625"/>
                  <a:pt x="0" y="0"/>
                </a:cubicBezTo>
                <a:close/>
              </a:path>
            </a:pathLst>
          </a:custGeom>
          <a:noFill/>
          <a:ln w="9525">
            <a:noFill/>
            <a:extLst>
              <a:ext uri="{C807C97D-BFC1-408E-A445-0C87EB9F89A2}">
                <ask:lineSketchStyleProps xmlns:ask="http://schemas.microsoft.com/office/drawing/2018/sketchyshapes" sd="4203617785">
                  <a:prstGeom prst="roundRect">
                    <a:avLst>
                      <a:gd name="adj" fmla="val 0"/>
                    </a:avLst>
                  </a:prstGeom>
                  <ask:type>
                    <ask:lineSketchScribble/>
                  </ask:type>
                </ask:lineSketchStyleProps>
              </a:ext>
            </a:extLst>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US" sz="1800" b="1"/>
              <a:t>Revenue</a:t>
            </a:r>
            <a:endParaRPr lang="en-US" sz="1600" b="1"/>
          </a:p>
        </xdr:txBody>
      </xdr:sp>
      <xdr:sp macro="" textlink="">
        <xdr:nvSpPr>
          <xdr:cNvPr id="18" name="Rectangle: Rounded Corners 17">
            <a:extLst>
              <a:ext uri="{FF2B5EF4-FFF2-40B4-BE49-F238E27FC236}">
                <a16:creationId xmlns:a16="http://schemas.microsoft.com/office/drawing/2014/main" id="{00000000-0008-0000-0100-000012000000}"/>
              </a:ext>
            </a:extLst>
          </xdr:cNvPr>
          <xdr:cNvSpPr/>
        </xdr:nvSpPr>
        <xdr:spPr>
          <a:xfrm>
            <a:off x="2945323" y="708560"/>
            <a:ext cx="2026259" cy="764321"/>
          </a:xfrm>
          <a:custGeom>
            <a:avLst/>
            <a:gdLst>
              <a:gd name="connsiteX0" fmla="*/ 0 w 2026259"/>
              <a:gd name="connsiteY0" fmla="*/ 0 h 764321"/>
              <a:gd name="connsiteX1" fmla="*/ 0 w 2026259"/>
              <a:gd name="connsiteY1" fmla="*/ 0 h 764321"/>
              <a:gd name="connsiteX2" fmla="*/ 547090 w 2026259"/>
              <a:gd name="connsiteY2" fmla="*/ 0 h 764321"/>
              <a:gd name="connsiteX3" fmla="*/ 1033392 w 2026259"/>
              <a:gd name="connsiteY3" fmla="*/ 0 h 764321"/>
              <a:gd name="connsiteX4" fmla="*/ 1580482 w 2026259"/>
              <a:gd name="connsiteY4" fmla="*/ 0 h 764321"/>
              <a:gd name="connsiteX5" fmla="*/ 2026259 w 2026259"/>
              <a:gd name="connsiteY5" fmla="*/ 0 h 764321"/>
              <a:gd name="connsiteX6" fmla="*/ 2026259 w 2026259"/>
              <a:gd name="connsiteY6" fmla="*/ 0 h 764321"/>
              <a:gd name="connsiteX7" fmla="*/ 2026259 w 2026259"/>
              <a:gd name="connsiteY7" fmla="*/ 382161 h 764321"/>
              <a:gd name="connsiteX8" fmla="*/ 2026259 w 2026259"/>
              <a:gd name="connsiteY8" fmla="*/ 764321 h 764321"/>
              <a:gd name="connsiteX9" fmla="*/ 2026259 w 2026259"/>
              <a:gd name="connsiteY9" fmla="*/ 764321 h 764321"/>
              <a:gd name="connsiteX10" fmla="*/ 1560219 w 2026259"/>
              <a:gd name="connsiteY10" fmla="*/ 764321 h 764321"/>
              <a:gd name="connsiteX11" fmla="*/ 1114442 w 2026259"/>
              <a:gd name="connsiteY11" fmla="*/ 764321 h 764321"/>
              <a:gd name="connsiteX12" fmla="*/ 607878 w 2026259"/>
              <a:gd name="connsiteY12" fmla="*/ 764321 h 764321"/>
              <a:gd name="connsiteX13" fmla="*/ 0 w 2026259"/>
              <a:gd name="connsiteY13" fmla="*/ 764321 h 764321"/>
              <a:gd name="connsiteX14" fmla="*/ 0 w 2026259"/>
              <a:gd name="connsiteY14" fmla="*/ 764321 h 764321"/>
              <a:gd name="connsiteX15" fmla="*/ 0 w 2026259"/>
              <a:gd name="connsiteY15" fmla="*/ 405090 h 764321"/>
              <a:gd name="connsiteX16" fmla="*/ 0 w 2026259"/>
              <a:gd name="connsiteY16" fmla="*/ 0 h 76432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Lst>
            <a:rect l="l" t="t" r="r" b="b"/>
            <a:pathLst>
              <a:path w="2026259" h="764321" extrusionOk="0">
                <a:moveTo>
                  <a:pt x="0" y="0"/>
                </a:moveTo>
                <a:lnTo>
                  <a:pt x="0" y="0"/>
                </a:lnTo>
                <a:cubicBezTo>
                  <a:pt x="145566" y="-41306"/>
                  <a:pt x="334800" y="8374"/>
                  <a:pt x="547090" y="0"/>
                </a:cubicBezTo>
                <a:cubicBezTo>
                  <a:pt x="759380" y="-8374"/>
                  <a:pt x="834765" y="49435"/>
                  <a:pt x="1033392" y="0"/>
                </a:cubicBezTo>
                <a:cubicBezTo>
                  <a:pt x="1232019" y="-49435"/>
                  <a:pt x="1370441" y="60485"/>
                  <a:pt x="1580482" y="0"/>
                </a:cubicBezTo>
                <a:cubicBezTo>
                  <a:pt x="1790523" y="-60485"/>
                  <a:pt x="1813206" y="201"/>
                  <a:pt x="2026259" y="0"/>
                </a:cubicBezTo>
                <a:lnTo>
                  <a:pt x="2026259" y="0"/>
                </a:lnTo>
                <a:cubicBezTo>
                  <a:pt x="2051538" y="170603"/>
                  <a:pt x="2006327" y="230439"/>
                  <a:pt x="2026259" y="382161"/>
                </a:cubicBezTo>
                <a:cubicBezTo>
                  <a:pt x="2046191" y="533883"/>
                  <a:pt x="2009303" y="607789"/>
                  <a:pt x="2026259" y="764321"/>
                </a:cubicBezTo>
                <a:lnTo>
                  <a:pt x="2026259" y="764321"/>
                </a:lnTo>
                <a:cubicBezTo>
                  <a:pt x="1822724" y="779245"/>
                  <a:pt x="1703739" y="737878"/>
                  <a:pt x="1560219" y="764321"/>
                </a:cubicBezTo>
                <a:cubicBezTo>
                  <a:pt x="1416699" y="790764"/>
                  <a:pt x="1316628" y="750591"/>
                  <a:pt x="1114442" y="764321"/>
                </a:cubicBezTo>
                <a:cubicBezTo>
                  <a:pt x="912256" y="778051"/>
                  <a:pt x="824780" y="729136"/>
                  <a:pt x="607878" y="764321"/>
                </a:cubicBezTo>
                <a:cubicBezTo>
                  <a:pt x="390976" y="799506"/>
                  <a:pt x="222319" y="746634"/>
                  <a:pt x="0" y="764321"/>
                </a:cubicBezTo>
                <a:lnTo>
                  <a:pt x="0" y="764321"/>
                </a:lnTo>
                <a:cubicBezTo>
                  <a:pt x="-8726" y="647895"/>
                  <a:pt x="13276" y="576037"/>
                  <a:pt x="0" y="405090"/>
                </a:cubicBezTo>
                <a:cubicBezTo>
                  <a:pt x="-13276" y="234143"/>
                  <a:pt x="3903" y="119909"/>
                  <a:pt x="0" y="0"/>
                </a:cubicBezTo>
                <a:close/>
              </a:path>
            </a:pathLst>
          </a:custGeom>
          <a:noFill/>
          <a:ln w="9525">
            <a:noFill/>
            <a:extLst>
              <a:ext uri="{C807C97D-BFC1-408E-A445-0C87EB9F89A2}">
                <ask:lineSketchStyleProps xmlns:ask="http://schemas.microsoft.com/office/drawing/2018/sketchyshapes" sd="2679259366">
                  <a:prstGeom prst="roundRect">
                    <a:avLst>
                      <a:gd name="adj" fmla="val 0"/>
                    </a:avLst>
                  </a:prstGeom>
                  <ask:type>
                    <ask:lineSketchScribble/>
                  </ask:type>
                </ask:lineSketchStyleProps>
              </a:ext>
            </a:extLst>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ctr"/>
            <a:r>
              <a:rPr lang="en-US" sz="1800" b="1">
                <a:solidFill>
                  <a:schemeClr val="dk1"/>
                </a:solidFill>
                <a:latin typeface="+mn-lt"/>
                <a:ea typeface="+mn-ea"/>
                <a:cs typeface="+mn-cs"/>
              </a:rPr>
              <a:t>Expected Revenue</a:t>
            </a:r>
          </a:p>
        </xdr:txBody>
      </xdr:sp>
      <xdr:sp macro="" textlink="">
        <xdr:nvSpPr>
          <xdr:cNvPr id="19" name="Rectangle: Rounded Corners 18">
            <a:extLst>
              <a:ext uri="{FF2B5EF4-FFF2-40B4-BE49-F238E27FC236}">
                <a16:creationId xmlns:a16="http://schemas.microsoft.com/office/drawing/2014/main" id="{00000000-0008-0000-0100-000013000000}"/>
              </a:ext>
            </a:extLst>
          </xdr:cNvPr>
          <xdr:cNvSpPr/>
        </xdr:nvSpPr>
        <xdr:spPr>
          <a:xfrm>
            <a:off x="5552374" y="708560"/>
            <a:ext cx="2648415" cy="764321"/>
          </a:xfrm>
          <a:custGeom>
            <a:avLst/>
            <a:gdLst>
              <a:gd name="connsiteX0" fmla="*/ 0 w 2648415"/>
              <a:gd name="connsiteY0" fmla="*/ 0 h 764321"/>
              <a:gd name="connsiteX1" fmla="*/ 0 w 2648415"/>
              <a:gd name="connsiteY1" fmla="*/ 0 h 764321"/>
              <a:gd name="connsiteX2" fmla="*/ 582651 w 2648415"/>
              <a:gd name="connsiteY2" fmla="*/ 0 h 764321"/>
              <a:gd name="connsiteX3" fmla="*/ 1112334 w 2648415"/>
              <a:gd name="connsiteY3" fmla="*/ 0 h 764321"/>
              <a:gd name="connsiteX4" fmla="*/ 1615533 w 2648415"/>
              <a:gd name="connsiteY4" fmla="*/ 0 h 764321"/>
              <a:gd name="connsiteX5" fmla="*/ 2118732 w 2648415"/>
              <a:gd name="connsiteY5" fmla="*/ 0 h 764321"/>
              <a:gd name="connsiteX6" fmla="*/ 2648415 w 2648415"/>
              <a:gd name="connsiteY6" fmla="*/ 0 h 764321"/>
              <a:gd name="connsiteX7" fmla="*/ 2648415 w 2648415"/>
              <a:gd name="connsiteY7" fmla="*/ 0 h 764321"/>
              <a:gd name="connsiteX8" fmla="*/ 2648415 w 2648415"/>
              <a:gd name="connsiteY8" fmla="*/ 382161 h 764321"/>
              <a:gd name="connsiteX9" fmla="*/ 2648415 w 2648415"/>
              <a:gd name="connsiteY9" fmla="*/ 764321 h 764321"/>
              <a:gd name="connsiteX10" fmla="*/ 2648415 w 2648415"/>
              <a:gd name="connsiteY10" fmla="*/ 764321 h 764321"/>
              <a:gd name="connsiteX11" fmla="*/ 2065764 w 2648415"/>
              <a:gd name="connsiteY11" fmla="*/ 764321 h 764321"/>
              <a:gd name="connsiteX12" fmla="*/ 1509597 w 2648415"/>
              <a:gd name="connsiteY12" fmla="*/ 764321 h 764321"/>
              <a:gd name="connsiteX13" fmla="*/ 953429 w 2648415"/>
              <a:gd name="connsiteY13" fmla="*/ 764321 h 764321"/>
              <a:gd name="connsiteX14" fmla="*/ 0 w 2648415"/>
              <a:gd name="connsiteY14" fmla="*/ 764321 h 764321"/>
              <a:gd name="connsiteX15" fmla="*/ 0 w 2648415"/>
              <a:gd name="connsiteY15" fmla="*/ 764321 h 764321"/>
              <a:gd name="connsiteX16" fmla="*/ 0 w 2648415"/>
              <a:gd name="connsiteY16" fmla="*/ 397447 h 764321"/>
              <a:gd name="connsiteX17" fmla="*/ 0 w 2648415"/>
              <a:gd name="connsiteY17" fmla="*/ 0 h 76432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Lst>
            <a:rect l="l" t="t" r="r" b="b"/>
            <a:pathLst>
              <a:path w="2648415" h="764321" extrusionOk="0">
                <a:moveTo>
                  <a:pt x="0" y="0"/>
                </a:moveTo>
                <a:lnTo>
                  <a:pt x="0" y="0"/>
                </a:lnTo>
                <a:cubicBezTo>
                  <a:pt x="258478" y="-36595"/>
                  <a:pt x="458712" y="50522"/>
                  <a:pt x="582651" y="0"/>
                </a:cubicBezTo>
                <a:cubicBezTo>
                  <a:pt x="706590" y="-50522"/>
                  <a:pt x="950718" y="42225"/>
                  <a:pt x="1112334" y="0"/>
                </a:cubicBezTo>
                <a:cubicBezTo>
                  <a:pt x="1273950" y="-42225"/>
                  <a:pt x="1501759" y="29989"/>
                  <a:pt x="1615533" y="0"/>
                </a:cubicBezTo>
                <a:cubicBezTo>
                  <a:pt x="1729307" y="-29989"/>
                  <a:pt x="1867381" y="54691"/>
                  <a:pt x="2118732" y="0"/>
                </a:cubicBezTo>
                <a:cubicBezTo>
                  <a:pt x="2370083" y="-54691"/>
                  <a:pt x="2515178" y="31841"/>
                  <a:pt x="2648415" y="0"/>
                </a:cubicBezTo>
                <a:lnTo>
                  <a:pt x="2648415" y="0"/>
                </a:lnTo>
                <a:cubicBezTo>
                  <a:pt x="2660617" y="138771"/>
                  <a:pt x="2628792" y="230889"/>
                  <a:pt x="2648415" y="382161"/>
                </a:cubicBezTo>
                <a:cubicBezTo>
                  <a:pt x="2668038" y="533433"/>
                  <a:pt x="2617738" y="622189"/>
                  <a:pt x="2648415" y="764321"/>
                </a:cubicBezTo>
                <a:lnTo>
                  <a:pt x="2648415" y="764321"/>
                </a:lnTo>
                <a:cubicBezTo>
                  <a:pt x="2521558" y="768407"/>
                  <a:pt x="2344063" y="729564"/>
                  <a:pt x="2065764" y="764321"/>
                </a:cubicBezTo>
                <a:cubicBezTo>
                  <a:pt x="1787465" y="799078"/>
                  <a:pt x="1632072" y="745757"/>
                  <a:pt x="1509597" y="764321"/>
                </a:cubicBezTo>
                <a:cubicBezTo>
                  <a:pt x="1387122" y="782885"/>
                  <a:pt x="1208874" y="703751"/>
                  <a:pt x="953429" y="764321"/>
                </a:cubicBezTo>
                <a:cubicBezTo>
                  <a:pt x="697984" y="824891"/>
                  <a:pt x="462058" y="711130"/>
                  <a:pt x="0" y="764321"/>
                </a:cubicBezTo>
                <a:lnTo>
                  <a:pt x="0" y="764321"/>
                </a:lnTo>
                <a:cubicBezTo>
                  <a:pt x="-20107" y="642100"/>
                  <a:pt x="41991" y="522342"/>
                  <a:pt x="0" y="397447"/>
                </a:cubicBezTo>
                <a:cubicBezTo>
                  <a:pt x="-41991" y="272552"/>
                  <a:pt x="15262" y="191008"/>
                  <a:pt x="0" y="0"/>
                </a:cubicBezTo>
                <a:close/>
              </a:path>
            </a:pathLst>
          </a:custGeom>
          <a:noFill/>
          <a:ln w="9525">
            <a:noFill/>
            <a:extLst>
              <a:ext uri="{C807C97D-BFC1-408E-A445-0C87EB9F89A2}">
                <ask:lineSketchStyleProps xmlns:ask="http://schemas.microsoft.com/office/drawing/2018/sketchyshapes" sd="1180553536">
                  <a:prstGeom prst="roundRect">
                    <a:avLst>
                      <a:gd name="adj" fmla="val 0"/>
                    </a:avLst>
                  </a:prstGeom>
                  <ask:type>
                    <ask:lineSketchScribble/>
                  </ask:type>
                </ask:lineSketchStyleProps>
              </a:ext>
            </a:extLst>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ctr"/>
            <a:r>
              <a:rPr lang="en-US" sz="1800" b="1">
                <a:solidFill>
                  <a:schemeClr val="dk1"/>
                </a:solidFill>
                <a:latin typeface="+mn-lt"/>
                <a:ea typeface="+mn-ea"/>
                <a:cs typeface="+mn-cs"/>
              </a:rPr>
              <a:t>Deals In Pipeline</a:t>
            </a:r>
          </a:p>
        </xdr:txBody>
      </xdr:sp>
      <xdr:sp macro="" textlink="">
        <xdr:nvSpPr>
          <xdr:cNvPr id="20" name="Rectangle: Rounded Corners 19">
            <a:extLst>
              <a:ext uri="{FF2B5EF4-FFF2-40B4-BE49-F238E27FC236}">
                <a16:creationId xmlns:a16="http://schemas.microsoft.com/office/drawing/2014/main" id="{00000000-0008-0000-0100-000014000000}"/>
              </a:ext>
            </a:extLst>
          </xdr:cNvPr>
          <xdr:cNvSpPr/>
        </xdr:nvSpPr>
        <xdr:spPr>
          <a:xfrm>
            <a:off x="9589984" y="708560"/>
            <a:ext cx="1907388" cy="764321"/>
          </a:xfrm>
          <a:custGeom>
            <a:avLst/>
            <a:gdLst>
              <a:gd name="connsiteX0" fmla="*/ 0 w 1907388"/>
              <a:gd name="connsiteY0" fmla="*/ 0 h 764321"/>
              <a:gd name="connsiteX1" fmla="*/ 0 w 1907388"/>
              <a:gd name="connsiteY1" fmla="*/ 0 h 764321"/>
              <a:gd name="connsiteX2" fmla="*/ 495921 w 1907388"/>
              <a:gd name="connsiteY2" fmla="*/ 0 h 764321"/>
              <a:gd name="connsiteX3" fmla="*/ 1010916 w 1907388"/>
              <a:gd name="connsiteY3" fmla="*/ 0 h 764321"/>
              <a:gd name="connsiteX4" fmla="*/ 1430541 w 1907388"/>
              <a:gd name="connsiteY4" fmla="*/ 0 h 764321"/>
              <a:gd name="connsiteX5" fmla="*/ 1907388 w 1907388"/>
              <a:gd name="connsiteY5" fmla="*/ 0 h 764321"/>
              <a:gd name="connsiteX6" fmla="*/ 1907388 w 1907388"/>
              <a:gd name="connsiteY6" fmla="*/ 0 h 764321"/>
              <a:gd name="connsiteX7" fmla="*/ 1907388 w 1907388"/>
              <a:gd name="connsiteY7" fmla="*/ 359231 h 764321"/>
              <a:gd name="connsiteX8" fmla="*/ 1907388 w 1907388"/>
              <a:gd name="connsiteY8" fmla="*/ 764321 h 764321"/>
              <a:gd name="connsiteX9" fmla="*/ 1907388 w 1907388"/>
              <a:gd name="connsiteY9" fmla="*/ 764321 h 764321"/>
              <a:gd name="connsiteX10" fmla="*/ 1449615 w 1907388"/>
              <a:gd name="connsiteY10" fmla="*/ 764321 h 764321"/>
              <a:gd name="connsiteX11" fmla="*/ 934620 w 1907388"/>
              <a:gd name="connsiteY11" fmla="*/ 764321 h 764321"/>
              <a:gd name="connsiteX12" fmla="*/ 514995 w 1907388"/>
              <a:gd name="connsiteY12" fmla="*/ 764321 h 764321"/>
              <a:gd name="connsiteX13" fmla="*/ 0 w 1907388"/>
              <a:gd name="connsiteY13" fmla="*/ 764321 h 764321"/>
              <a:gd name="connsiteX14" fmla="*/ 0 w 1907388"/>
              <a:gd name="connsiteY14" fmla="*/ 764321 h 764321"/>
              <a:gd name="connsiteX15" fmla="*/ 0 w 1907388"/>
              <a:gd name="connsiteY15" fmla="*/ 397447 h 764321"/>
              <a:gd name="connsiteX16" fmla="*/ 0 w 1907388"/>
              <a:gd name="connsiteY16" fmla="*/ 0 h 76432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Lst>
            <a:rect l="l" t="t" r="r" b="b"/>
            <a:pathLst>
              <a:path w="1907388" h="764321" extrusionOk="0">
                <a:moveTo>
                  <a:pt x="0" y="0"/>
                </a:moveTo>
                <a:lnTo>
                  <a:pt x="0" y="0"/>
                </a:lnTo>
                <a:cubicBezTo>
                  <a:pt x="165523" y="-21984"/>
                  <a:pt x="374074" y="44048"/>
                  <a:pt x="495921" y="0"/>
                </a:cubicBezTo>
                <a:cubicBezTo>
                  <a:pt x="617768" y="-44048"/>
                  <a:pt x="870711" y="52239"/>
                  <a:pt x="1010916" y="0"/>
                </a:cubicBezTo>
                <a:cubicBezTo>
                  <a:pt x="1151122" y="-52239"/>
                  <a:pt x="1289293" y="32521"/>
                  <a:pt x="1430541" y="0"/>
                </a:cubicBezTo>
                <a:cubicBezTo>
                  <a:pt x="1571789" y="-32521"/>
                  <a:pt x="1785935" y="14410"/>
                  <a:pt x="1907388" y="0"/>
                </a:cubicBezTo>
                <a:lnTo>
                  <a:pt x="1907388" y="0"/>
                </a:lnTo>
                <a:cubicBezTo>
                  <a:pt x="1941315" y="178657"/>
                  <a:pt x="1891504" y="216659"/>
                  <a:pt x="1907388" y="359231"/>
                </a:cubicBezTo>
                <a:cubicBezTo>
                  <a:pt x="1923272" y="501803"/>
                  <a:pt x="1861743" y="587596"/>
                  <a:pt x="1907388" y="764321"/>
                </a:cubicBezTo>
                <a:lnTo>
                  <a:pt x="1907388" y="764321"/>
                </a:lnTo>
                <a:cubicBezTo>
                  <a:pt x="1708772" y="774180"/>
                  <a:pt x="1557264" y="718002"/>
                  <a:pt x="1449615" y="764321"/>
                </a:cubicBezTo>
                <a:cubicBezTo>
                  <a:pt x="1341966" y="810640"/>
                  <a:pt x="1064988" y="710716"/>
                  <a:pt x="934620" y="764321"/>
                </a:cubicBezTo>
                <a:cubicBezTo>
                  <a:pt x="804252" y="817926"/>
                  <a:pt x="609334" y="754475"/>
                  <a:pt x="514995" y="764321"/>
                </a:cubicBezTo>
                <a:cubicBezTo>
                  <a:pt x="420656" y="774167"/>
                  <a:pt x="185550" y="759084"/>
                  <a:pt x="0" y="764321"/>
                </a:cubicBezTo>
                <a:lnTo>
                  <a:pt x="0" y="764321"/>
                </a:lnTo>
                <a:cubicBezTo>
                  <a:pt x="-31817" y="597147"/>
                  <a:pt x="7160" y="482888"/>
                  <a:pt x="0" y="397447"/>
                </a:cubicBezTo>
                <a:cubicBezTo>
                  <a:pt x="-7160" y="312006"/>
                  <a:pt x="40735" y="89855"/>
                  <a:pt x="0" y="0"/>
                </a:cubicBezTo>
                <a:close/>
              </a:path>
            </a:pathLst>
          </a:custGeom>
          <a:noFill/>
          <a:ln w="9525">
            <a:noFill/>
            <a:extLst>
              <a:ext uri="{C807C97D-BFC1-408E-A445-0C87EB9F89A2}">
                <ask:lineSketchStyleProps xmlns:ask="http://schemas.microsoft.com/office/drawing/2018/sketchyshapes" sd="3565874434">
                  <a:prstGeom prst="roundRect">
                    <a:avLst>
                      <a:gd name="adj" fmla="val 0"/>
                    </a:avLst>
                  </a:prstGeom>
                  <ask:type>
                    <ask:lineSketchScribble/>
                  </ask:type>
                </ask:lineSketchStyleProps>
              </a:ext>
            </a:extLst>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ctr"/>
            <a:r>
              <a:rPr lang="en-US" sz="1800" b="1">
                <a:solidFill>
                  <a:schemeClr val="dk1"/>
                </a:solidFill>
                <a:latin typeface="+mn-lt"/>
                <a:ea typeface="+mn-ea"/>
                <a:cs typeface="+mn-cs"/>
              </a:rPr>
              <a:t>Won Deals</a:t>
            </a:r>
          </a:p>
        </xdr:txBody>
      </xdr:sp>
      <xdr:sp macro="" textlink="">
        <xdr:nvSpPr>
          <xdr:cNvPr id="21" name="Rectangle: Rounded Corners 20">
            <a:extLst>
              <a:ext uri="{FF2B5EF4-FFF2-40B4-BE49-F238E27FC236}">
                <a16:creationId xmlns:a16="http://schemas.microsoft.com/office/drawing/2014/main" id="{00000000-0008-0000-0100-000015000000}"/>
              </a:ext>
            </a:extLst>
          </xdr:cNvPr>
          <xdr:cNvSpPr/>
        </xdr:nvSpPr>
        <xdr:spPr>
          <a:xfrm>
            <a:off x="11236151" y="708560"/>
            <a:ext cx="2302327" cy="764321"/>
          </a:xfrm>
          <a:custGeom>
            <a:avLst/>
            <a:gdLst>
              <a:gd name="connsiteX0" fmla="*/ 0 w 2302327"/>
              <a:gd name="connsiteY0" fmla="*/ 0 h 764321"/>
              <a:gd name="connsiteX1" fmla="*/ 0 w 2302327"/>
              <a:gd name="connsiteY1" fmla="*/ 0 h 764321"/>
              <a:gd name="connsiteX2" fmla="*/ 621628 w 2302327"/>
              <a:gd name="connsiteY2" fmla="*/ 0 h 764321"/>
              <a:gd name="connsiteX3" fmla="*/ 1197210 w 2302327"/>
              <a:gd name="connsiteY3" fmla="*/ 0 h 764321"/>
              <a:gd name="connsiteX4" fmla="*/ 1703722 w 2302327"/>
              <a:gd name="connsiteY4" fmla="*/ 0 h 764321"/>
              <a:gd name="connsiteX5" fmla="*/ 2302327 w 2302327"/>
              <a:gd name="connsiteY5" fmla="*/ 0 h 764321"/>
              <a:gd name="connsiteX6" fmla="*/ 2302327 w 2302327"/>
              <a:gd name="connsiteY6" fmla="*/ 0 h 764321"/>
              <a:gd name="connsiteX7" fmla="*/ 2302327 w 2302327"/>
              <a:gd name="connsiteY7" fmla="*/ 374517 h 764321"/>
              <a:gd name="connsiteX8" fmla="*/ 2302327 w 2302327"/>
              <a:gd name="connsiteY8" fmla="*/ 764321 h 764321"/>
              <a:gd name="connsiteX9" fmla="*/ 2302327 w 2302327"/>
              <a:gd name="connsiteY9" fmla="*/ 764321 h 764321"/>
              <a:gd name="connsiteX10" fmla="*/ 1795815 w 2302327"/>
              <a:gd name="connsiteY10" fmla="*/ 764321 h 764321"/>
              <a:gd name="connsiteX11" fmla="*/ 1289303 w 2302327"/>
              <a:gd name="connsiteY11" fmla="*/ 764321 h 764321"/>
              <a:gd name="connsiteX12" fmla="*/ 736745 w 2302327"/>
              <a:gd name="connsiteY12" fmla="*/ 764321 h 764321"/>
              <a:gd name="connsiteX13" fmla="*/ 0 w 2302327"/>
              <a:gd name="connsiteY13" fmla="*/ 764321 h 764321"/>
              <a:gd name="connsiteX14" fmla="*/ 0 w 2302327"/>
              <a:gd name="connsiteY14" fmla="*/ 764321 h 764321"/>
              <a:gd name="connsiteX15" fmla="*/ 0 w 2302327"/>
              <a:gd name="connsiteY15" fmla="*/ 366874 h 764321"/>
              <a:gd name="connsiteX16" fmla="*/ 0 w 2302327"/>
              <a:gd name="connsiteY16" fmla="*/ 0 h 76432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Lst>
            <a:rect l="l" t="t" r="r" b="b"/>
            <a:pathLst>
              <a:path w="2302327" h="764321" extrusionOk="0">
                <a:moveTo>
                  <a:pt x="0" y="0"/>
                </a:moveTo>
                <a:lnTo>
                  <a:pt x="0" y="0"/>
                </a:lnTo>
                <a:cubicBezTo>
                  <a:pt x="150978" y="-47182"/>
                  <a:pt x="471557" y="71739"/>
                  <a:pt x="621628" y="0"/>
                </a:cubicBezTo>
                <a:cubicBezTo>
                  <a:pt x="771699" y="-71739"/>
                  <a:pt x="980888" y="60032"/>
                  <a:pt x="1197210" y="0"/>
                </a:cubicBezTo>
                <a:cubicBezTo>
                  <a:pt x="1413532" y="-60032"/>
                  <a:pt x="1497173" y="20896"/>
                  <a:pt x="1703722" y="0"/>
                </a:cubicBezTo>
                <a:cubicBezTo>
                  <a:pt x="1910271" y="-20896"/>
                  <a:pt x="2115220" y="53253"/>
                  <a:pt x="2302327" y="0"/>
                </a:cubicBezTo>
                <a:lnTo>
                  <a:pt x="2302327" y="0"/>
                </a:lnTo>
                <a:cubicBezTo>
                  <a:pt x="2317569" y="134634"/>
                  <a:pt x="2277016" y="198466"/>
                  <a:pt x="2302327" y="374517"/>
                </a:cubicBezTo>
                <a:cubicBezTo>
                  <a:pt x="2327638" y="550568"/>
                  <a:pt x="2261698" y="569897"/>
                  <a:pt x="2302327" y="764321"/>
                </a:cubicBezTo>
                <a:lnTo>
                  <a:pt x="2302327" y="764321"/>
                </a:lnTo>
                <a:cubicBezTo>
                  <a:pt x="2191120" y="789794"/>
                  <a:pt x="1910369" y="717892"/>
                  <a:pt x="1795815" y="764321"/>
                </a:cubicBezTo>
                <a:cubicBezTo>
                  <a:pt x="1681261" y="810750"/>
                  <a:pt x="1477502" y="743354"/>
                  <a:pt x="1289303" y="764321"/>
                </a:cubicBezTo>
                <a:cubicBezTo>
                  <a:pt x="1101104" y="785288"/>
                  <a:pt x="886169" y="751487"/>
                  <a:pt x="736745" y="764321"/>
                </a:cubicBezTo>
                <a:cubicBezTo>
                  <a:pt x="587321" y="777155"/>
                  <a:pt x="171357" y="708683"/>
                  <a:pt x="0" y="764321"/>
                </a:cubicBezTo>
                <a:lnTo>
                  <a:pt x="0" y="764321"/>
                </a:lnTo>
                <a:cubicBezTo>
                  <a:pt x="-40132" y="673736"/>
                  <a:pt x="31400" y="522437"/>
                  <a:pt x="0" y="366874"/>
                </a:cubicBezTo>
                <a:cubicBezTo>
                  <a:pt x="-31400" y="211311"/>
                  <a:pt x="27610" y="136093"/>
                  <a:pt x="0" y="0"/>
                </a:cubicBezTo>
                <a:close/>
              </a:path>
            </a:pathLst>
          </a:custGeom>
          <a:noFill/>
          <a:ln w="9525">
            <a:noFill/>
            <a:extLst>
              <a:ext uri="{C807C97D-BFC1-408E-A445-0C87EB9F89A2}">
                <ask:lineSketchStyleProps xmlns:ask="http://schemas.microsoft.com/office/drawing/2018/sketchyshapes" sd="1228292972">
                  <a:prstGeom prst="roundRect">
                    <a:avLst>
                      <a:gd name="adj" fmla="val 0"/>
                    </a:avLst>
                  </a:prstGeom>
                  <ask:type>
                    <ask:lineSketchScribble/>
                  </ask:type>
                </ask:lineSketchStyleProps>
              </a:ext>
            </a:extLst>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ctr"/>
            <a:r>
              <a:rPr lang="en-US" sz="1800" b="1">
                <a:solidFill>
                  <a:schemeClr val="dk1"/>
                </a:solidFill>
                <a:latin typeface="+mn-lt"/>
                <a:ea typeface="+mn-ea"/>
                <a:cs typeface="+mn-cs"/>
              </a:rPr>
              <a:t>Lost Deals</a:t>
            </a:r>
          </a:p>
        </xdr:txBody>
      </xdr:sp>
      <xdr:sp macro="" textlink="KPI!C8">
        <xdr:nvSpPr>
          <xdr:cNvPr id="22" name="TextBox 21">
            <a:extLst>
              <a:ext uri="{FF2B5EF4-FFF2-40B4-BE49-F238E27FC236}">
                <a16:creationId xmlns:a16="http://schemas.microsoft.com/office/drawing/2014/main" id="{00000000-0008-0000-0100-000016000000}"/>
              </a:ext>
            </a:extLst>
          </xdr:cNvPr>
          <xdr:cNvSpPr txBox="1"/>
        </xdr:nvSpPr>
        <xdr:spPr>
          <a:xfrm>
            <a:off x="777970" y="1066327"/>
            <a:ext cx="1440366" cy="360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75632D88-C587-4EFD-92E2-9ADFD49ADB61}" type="TxLink">
              <a:rPr lang="en-US" sz="1800" b="0" i="0" u="none" strike="noStrike">
                <a:solidFill>
                  <a:schemeClr val="tx2">
                    <a:lumMod val="75000"/>
                    <a:lumOff val="25000"/>
                  </a:schemeClr>
                </a:solidFill>
                <a:latin typeface="Aptos Narrow"/>
                <a:ea typeface="+mn-ea"/>
                <a:cs typeface="+mn-cs"/>
              </a:rPr>
              <a:pPr marL="0" indent="0" algn="ctr"/>
              <a:t>$10,005,534</a:t>
            </a:fld>
            <a:endParaRPr lang="en-US" sz="1800" b="0" i="0" u="none" strike="noStrike">
              <a:solidFill>
                <a:schemeClr val="tx2">
                  <a:lumMod val="75000"/>
                  <a:lumOff val="25000"/>
                </a:schemeClr>
              </a:solidFill>
              <a:latin typeface="Aptos Narrow"/>
              <a:ea typeface="+mn-ea"/>
              <a:cs typeface="+mn-cs"/>
            </a:endParaRPr>
          </a:p>
        </xdr:txBody>
      </xdr:sp>
      <xdr:sp macro="" textlink="KPI!C9">
        <xdr:nvSpPr>
          <xdr:cNvPr id="23" name="TextBox 22">
            <a:extLst>
              <a:ext uri="{FF2B5EF4-FFF2-40B4-BE49-F238E27FC236}">
                <a16:creationId xmlns:a16="http://schemas.microsoft.com/office/drawing/2014/main" id="{00000000-0008-0000-0100-000017000000}"/>
              </a:ext>
            </a:extLst>
          </xdr:cNvPr>
          <xdr:cNvSpPr txBox="1"/>
        </xdr:nvSpPr>
        <xdr:spPr>
          <a:xfrm>
            <a:off x="3187332" y="1066327"/>
            <a:ext cx="1412257" cy="360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DC1AFA99-7F94-4C45-BCB0-0EB3E7E484D5}" type="TxLink">
              <a:rPr lang="en-US" sz="1800" b="0" i="0" u="none" strike="noStrike">
                <a:solidFill>
                  <a:schemeClr val="tx2">
                    <a:lumMod val="75000"/>
                    <a:lumOff val="25000"/>
                  </a:schemeClr>
                </a:solidFill>
                <a:latin typeface="Aptos Narrow"/>
                <a:ea typeface="+mn-ea"/>
                <a:cs typeface="+mn-cs"/>
              </a:rPr>
              <a:pPr marL="0" indent="0" algn="ctr"/>
              <a:t>$10,023,482</a:t>
            </a:fld>
            <a:endParaRPr lang="en-US" sz="1800" b="0" i="0" u="none" strike="noStrike">
              <a:solidFill>
                <a:schemeClr val="tx2">
                  <a:lumMod val="75000"/>
                  <a:lumOff val="25000"/>
                </a:schemeClr>
              </a:solidFill>
              <a:latin typeface="Aptos Narrow"/>
              <a:ea typeface="+mn-ea"/>
              <a:cs typeface="+mn-cs"/>
            </a:endParaRPr>
          </a:p>
        </xdr:txBody>
      </xdr:sp>
      <xdr:sp macro="" textlink="KPI!C5">
        <xdr:nvSpPr>
          <xdr:cNvPr id="24" name="TextBox 23">
            <a:extLst>
              <a:ext uri="{FF2B5EF4-FFF2-40B4-BE49-F238E27FC236}">
                <a16:creationId xmlns:a16="http://schemas.microsoft.com/office/drawing/2014/main" id="{00000000-0008-0000-0100-000018000000}"/>
              </a:ext>
            </a:extLst>
          </xdr:cNvPr>
          <xdr:cNvSpPr txBox="1"/>
        </xdr:nvSpPr>
        <xdr:spPr>
          <a:xfrm>
            <a:off x="5284921" y="1066327"/>
            <a:ext cx="2927196" cy="360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C86FF4AD-126B-4733-B68A-FE3E6C486EDB}" type="TxLink">
              <a:rPr lang="en-US" sz="1800" b="0" i="0" u="none" strike="noStrike">
                <a:solidFill>
                  <a:schemeClr val="tx2">
                    <a:lumMod val="75000"/>
                    <a:lumOff val="25000"/>
                  </a:schemeClr>
                </a:solidFill>
                <a:latin typeface="Aptos Narrow"/>
                <a:ea typeface="+mn-ea"/>
                <a:cs typeface="+mn-cs"/>
              </a:rPr>
              <a:pPr marL="0" indent="0" algn="ctr"/>
              <a:t> 8,800 </a:t>
            </a:fld>
            <a:endParaRPr lang="en-US" sz="1800" b="0" i="0" u="none" strike="noStrike">
              <a:solidFill>
                <a:schemeClr val="tx2">
                  <a:lumMod val="75000"/>
                  <a:lumOff val="25000"/>
                </a:schemeClr>
              </a:solidFill>
              <a:latin typeface="Aptos Narrow"/>
              <a:ea typeface="+mn-ea"/>
              <a:cs typeface="+mn-cs"/>
            </a:endParaRPr>
          </a:p>
        </xdr:txBody>
      </xdr:sp>
      <xdr:sp macro="" textlink="">
        <xdr:nvSpPr>
          <xdr:cNvPr id="25" name="TextBox 24">
            <a:extLst>
              <a:ext uri="{FF2B5EF4-FFF2-40B4-BE49-F238E27FC236}">
                <a16:creationId xmlns:a16="http://schemas.microsoft.com/office/drawing/2014/main" id="{00000000-0008-0000-0100-000019000000}"/>
              </a:ext>
            </a:extLst>
          </xdr:cNvPr>
          <xdr:cNvSpPr txBox="1"/>
        </xdr:nvSpPr>
        <xdr:spPr>
          <a:xfrm>
            <a:off x="10059336" y="1066327"/>
            <a:ext cx="975732" cy="360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800" b="0" i="0" u="none" strike="noStrike">
                <a:solidFill>
                  <a:schemeClr val="tx2">
                    <a:lumMod val="75000"/>
                    <a:lumOff val="25000"/>
                  </a:schemeClr>
                </a:solidFill>
                <a:latin typeface="Aptos Narrow"/>
                <a:ea typeface="+mn-ea"/>
                <a:cs typeface="+mn-cs"/>
              </a:rPr>
              <a:t> 4,238 </a:t>
            </a:r>
          </a:p>
        </xdr:txBody>
      </xdr:sp>
      <xdr:sp macro="" textlink="KPI!C7">
        <xdr:nvSpPr>
          <xdr:cNvPr id="26" name="TextBox 25">
            <a:extLst>
              <a:ext uri="{FF2B5EF4-FFF2-40B4-BE49-F238E27FC236}">
                <a16:creationId xmlns:a16="http://schemas.microsoft.com/office/drawing/2014/main" id="{00000000-0008-0000-0100-00001A000000}"/>
              </a:ext>
            </a:extLst>
          </xdr:cNvPr>
          <xdr:cNvSpPr txBox="1"/>
        </xdr:nvSpPr>
        <xdr:spPr>
          <a:xfrm>
            <a:off x="11859497" y="1066327"/>
            <a:ext cx="998964" cy="360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C72411A3-9A88-4F50-9FC7-88B201051AFD}" type="TxLink">
              <a:rPr lang="en-US" sz="1800" b="0" i="0" u="none" strike="noStrike">
                <a:solidFill>
                  <a:srgbClr val="FF0000"/>
                </a:solidFill>
                <a:latin typeface="Aptos Narrow"/>
                <a:ea typeface="+mn-ea"/>
                <a:cs typeface="+mn-cs"/>
              </a:rPr>
              <a:pPr marL="0" indent="0" algn="ctr"/>
              <a:t> 2,473 </a:t>
            </a:fld>
            <a:endParaRPr lang="en-US" sz="1800" b="0" i="0" u="none" strike="noStrike">
              <a:solidFill>
                <a:srgbClr val="FF0000"/>
              </a:solidFill>
              <a:latin typeface="Aptos Narrow"/>
              <a:ea typeface="+mn-ea"/>
              <a:cs typeface="+mn-cs"/>
            </a:endParaRPr>
          </a:p>
        </xdr:txBody>
      </xdr:sp>
      <xdr:sp macro="" textlink="">
        <xdr:nvSpPr>
          <xdr:cNvPr id="39" name="Rectangle: Rounded Corners 38">
            <a:extLst>
              <a:ext uri="{FF2B5EF4-FFF2-40B4-BE49-F238E27FC236}">
                <a16:creationId xmlns:a16="http://schemas.microsoft.com/office/drawing/2014/main" id="{00000000-0008-0000-0100-000027000000}"/>
              </a:ext>
            </a:extLst>
          </xdr:cNvPr>
          <xdr:cNvSpPr/>
        </xdr:nvSpPr>
        <xdr:spPr>
          <a:xfrm>
            <a:off x="13208692" y="698695"/>
            <a:ext cx="2302328" cy="764321"/>
          </a:xfrm>
          <a:custGeom>
            <a:avLst/>
            <a:gdLst>
              <a:gd name="connsiteX0" fmla="*/ 0 w 2302328"/>
              <a:gd name="connsiteY0" fmla="*/ 0 h 764321"/>
              <a:gd name="connsiteX1" fmla="*/ 0 w 2302328"/>
              <a:gd name="connsiteY1" fmla="*/ 0 h 764321"/>
              <a:gd name="connsiteX2" fmla="*/ 621629 w 2302328"/>
              <a:gd name="connsiteY2" fmla="*/ 0 h 764321"/>
              <a:gd name="connsiteX3" fmla="*/ 1197211 w 2302328"/>
              <a:gd name="connsiteY3" fmla="*/ 0 h 764321"/>
              <a:gd name="connsiteX4" fmla="*/ 1703723 w 2302328"/>
              <a:gd name="connsiteY4" fmla="*/ 0 h 764321"/>
              <a:gd name="connsiteX5" fmla="*/ 2302328 w 2302328"/>
              <a:gd name="connsiteY5" fmla="*/ 0 h 764321"/>
              <a:gd name="connsiteX6" fmla="*/ 2302328 w 2302328"/>
              <a:gd name="connsiteY6" fmla="*/ 0 h 764321"/>
              <a:gd name="connsiteX7" fmla="*/ 2302328 w 2302328"/>
              <a:gd name="connsiteY7" fmla="*/ 374517 h 764321"/>
              <a:gd name="connsiteX8" fmla="*/ 2302328 w 2302328"/>
              <a:gd name="connsiteY8" fmla="*/ 764321 h 764321"/>
              <a:gd name="connsiteX9" fmla="*/ 2302328 w 2302328"/>
              <a:gd name="connsiteY9" fmla="*/ 764321 h 764321"/>
              <a:gd name="connsiteX10" fmla="*/ 1795816 w 2302328"/>
              <a:gd name="connsiteY10" fmla="*/ 764321 h 764321"/>
              <a:gd name="connsiteX11" fmla="*/ 1289304 w 2302328"/>
              <a:gd name="connsiteY11" fmla="*/ 764321 h 764321"/>
              <a:gd name="connsiteX12" fmla="*/ 736745 w 2302328"/>
              <a:gd name="connsiteY12" fmla="*/ 764321 h 764321"/>
              <a:gd name="connsiteX13" fmla="*/ 0 w 2302328"/>
              <a:gd name="connsiteY13" fmla="*/ 764321 h 764321"/>
              <a:gd name="connsiteX14" fmla="*/ 0 w 2302328"/>
              <a:gd name="connsiteY14" fmla="*/ 764321 h 764321"/>
              <a:gd name="connsiteX15" fmla="*/ 0 w 2302328"/>
              <a:gd name="connsiteY15" fmla="*/ 366874 h 764321"/>
              <a:gd name="connsiteX16" fmla="*/ 0 w 2302328"/>
              <a:gd name="connsiteY16" fmla="*/ 0 h 76432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Lst>
            <a:rect l="l" t="t" r="r" b="b"/>
            <a:pathLst>
              <a:path w="2302328" h="764321" extrusionOk="0">
                <a:moveTo>
                  <a:pt x="0" y="0"/>
                </a:moveTo>
                <a:lnTo>
                  <a:pt x="0" y="0"/>
                </a:lnTo>
                <a:cubicBezTo>
                  <a:pt x="149463" y="-47943"/>
                  <a:pt x="468715" y="65976"/>
                  <a:pt x="621629" y="0"/>
                </a:cubicBezTo>
                <a:cubicBezTo>
                  <a:pt x="774543" y="-65976"/>
                  <a:pt x="980889" y="60032"/>
                  <a:pt x="1197211" y="0"/>
                </a:cubicBezTo>
                <a:cubicBezTo>
                  <a:pt x="1413533" y="-60032"/>
                  <a:pt x="1497174" y="20896"/>
                  <a:pt x="1703723" y="0"/>
                </a:cubicBezTo>
                <a:cubicBezTo>
                  <a:pt x="1910272" y="-20896"/>
                  <a:pt x="2115221" y="53253"/>
                  <a:pt x="2302328" y="0"/>
                </a:cubicBezTo>
                <a:lnTo>
                  <a:pt x="2302328" y="0"/>
                </a:lnTo>
                <a:cubicBezTo>
                  <a:pt x="2317570" y="134634"/>
                  <a:pt x="2277017" y="198466"/>
                  <a:pt x="2302328" y="374517"/>
                </a:cubicBezTo>
                <a:cubicBezTo>
                  <a:pt x="2327639" y="550568"/>
                  <a:pt x="2261699" y="569897"/>
                  <a:pt x="2302328" y="764321"/>
                </a:cubicBezTo>
                <a:lnTo>
                  <a:pt x="2302328" y="764321"/>
                </a:lnTo>
                <a:cubicBezTo>
                  <a:pt x="2191121" y="789794"/>
                  <a:pt x="1910370" y="717892"/>
                  <a:pt x="1795816" y="764321"/>
                </a:cubicBezTo>
                <a:cubicBezTo>
                  <a:pt x="1681262" y="810750"/>
                  <a:pt x="1477503" y="743354"/>
                  <a:pt x="1289304" y="764321"/>
                </a:cubicBezTo>
                <a:cubicBezTo>
                  <a:pt x="1101105" y="785288"/>
                  <a:pt x="893098" y="753924"/>
                  <a:pt x="736745" y="764321"/>
                </a:cubicBezTo>
                <a:cubicBezTo>
                  <a:pt x="580392" y="774718"/>
                  <a:pt x="171357" y="708683"/>
                  <a:pt x="0" y="764321"/>
                </a:cubicBezTo>
                <a:lnTo>
                  <a:pt x="0" y="764321"/>
                </a:lnTo>
                <a:cubicBezTo>
                  <a:pt x="-40132" y="673736"/>
                  <a:pt x="31400" y="522437"/>
                  <a:pt x="0" y="366874"/>
                </a:cubicBezTo>
                <a:cubicBezTo>
                  <a:pt x="-31400" y="211311"/>
                  <a:pt x="27610" y="136093"/>
                  <a:pt x="0" y="0"/>
                </a:cubicBezTo>
                <a:close/>
              </a:path>
            </a:pathLst>
          </a:custGeom>
          <a:noFill/>
          <a:ln w="9525">
            <a:noFill/>
            <a:extLst>
              <a:ext uri="{C807C97D-BFC1-408E-A445-0C87EB9F89A2}">
                <ask:lineSketchStyleProps xmlns:ask="http://schemas.microsoft.com/office/drawing/2018/sketchyshapes" sd="1228292972">
                  <a:prstGeom prst="roundRect">
                    <a:avLst>
                      <a:gd name="adj" fmla="val 0"/>
                    </a:avLst>
                  </a:prstGeom>
                  <ask:type>
                    <ask:lineSketchScribble/>
                  </ask:type>
                </ask:lineSketchStyleProps>
              </a:ext>
            </a:extLst>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ctr"/>
            <a:r>
              <a:rPr lang="en-US" sz="1800" b="1">
                <a:solidFill>
                  <a:schemeClr val="dk1"/>
                </a:solidFill>
                <a:latin typeface="+mn-lt"/>
                <a:ea typeface="+mn-ea"/>
                <a:cs typeface="+mn-cs"/>
              </a:rPr>
              <a:t>Total Accounts</a:t>
            </a:r>
          </a:p>
        </xdr:txBody>
      </xdr:sp>
      <xdr:sp macro="" textlink="KPI!C11">
        <xdr:nvSpPr>
          <xdr:cNvPr id="40" name="TextBox 39">
            <a:extLst>
              <a:ext uri="{FF2B5EF4-FFF2-40B4-BE49-F238E27FC236}">
                <a16:creationId xmlns:a16="http://schemas.microsoft.com/office/drawing/2014/main" id="{00000000-0008-0000-0100-000028000000}"/>
              </a:ext>
            </a:extLst>
          </xdr:cNvPr>
          <xdr:cNvSpPr txBox="1"/>
        </xdr:nvSpPr>
        <xdr:spPr>
          <a:xfrm>
            <a:off x="13832038" y="1056462"/>
            <a:ext cx="998964" cy="360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B4D9AB1-BC69-49C2-B916-D79E56534D2A}" type="TxLink">
              <a:rPr lang="en-US" sz="1800" b="0" i="0" u="none" strike="noStrike">
                <a:solidFill>
                  <a:schemeClr val="tx2">
                    <a:lumMod val="75000"/>
                    <a:lumOff val="25000"/>
                  </a:schemeClr>
                </a:solidFill>
                <a:latin typeface="Aptos Narrow"/>
                <a:ea typeface="+mn-ea"/>
                <a:cs typeface="+mn-cs"/>
              </a:rPr>
              <a:pPr marL="0" indent="0" algn="ctr"/>
              <a:t>85</a:t>
            </a:fld>
            <a:endParaRPr lang="en-US" sz="1800" b="0" i="0" u="none" strike="noStrike">
              <a:solidFill>
                <a:schemeClr val="tx2">
                  <a:lumMod val="75000"/>
                  <a:lumOff val="25000"/>
                </a:schemeClr>
              </a:solidFill>
              <a:latin typeface="Aptos Narrow"/>
              <a:ea typeface="+mn-ea"/>
              <a:cs typeface="+mn-cs"/>
            </a:endParaRPr>
          </a:p>
        </xdr:txBody>
      </xdr:sp>
      <xdr:sp macro="" textlink="">
        <xdr:nvSpPr>
          <xdr:cNvPr id="41" name="Rectangle: Rounded Corners 40">
            <a:extLst>
              <a:ext uri="{FF2B5EF4-FFF2-40B4-BE49-F238E27FC236}">
                <a16:creationId xmlns:a16="http://schemas.microsoft.com/office/drawing/2014/main" id="{00000000-0008-0000-0100-000029000000}"/>
              </a:ext>
            </a:extLst>
          </xdr:cNvPr>
          <xdr:cNvSpPr/>
        </xdr:nvSpPr>
        <xdr:spPr>
          <a:xfrm>
            <a:off x="7894070" y="708560"/>
            <a:ext cx="1907388" cy="764321"/>
          </a:xfrm>
          <a:custGeom>
            <a:avLst/>
            <a:gdLst>
              <a:gd name="connsiteX0" fmla="*/ 0 w 1907388"/>
              <a:gd name="connsiteY0" fmla="*/ 0 h 764321"/>
              <a:gd name="connsiteX1" fmla="*/ 0 w 1907388"/>
              <a:gd name="connsiteY1" fmla="*/ 0 h 764321"/>
              <a:gd name="connsiteX2" fmla="*/ 495921 w 1907388"/>
              <a:gd name="connsiteY2" fmla="*/ 0 h 764321"/>
              <a:gd name="connsiteX3" fmla="*/ 1010916 w 1907388"/>
              <a:gd name="connsiteY3" fmla="*/ 0 h 764321"/>
              <a:gd name="connsiteX4" fmla="*/ 1430541 w 1907388"/>
              <a:gd name="connsiteY4" fmla="*/ 0 h 764321"/>
              <a:gd name="connsiteX5" fmla="*/ 1907388 w 1907388"/>
              <a:gd name="connsiteY5" fmla="*/ 0 h 764321"/>
              <a:gd name="connsiteX6" fmla="*/ 1907388 w 1907388"/>
              <a:gd name="connsiteY6" fmla="*/ 0 h 764321"/>
              <a:gd name="connsiteX7" fmla="*/ 1907388 w 1907388"/>
              <a:gd name="connsiteY7" fmla="*/ 359231 h 764321"/>
              <a:gd name="connsiteX8" fmla="*/ 1907388 w 1907388"/>
              <a:gd name="connsiteY8" fmla="*/ 764321 h 764321"/>
              <a:gd name="connsiteX9" fmla="*/ 1907388 w 1907388"/>
              <a:gd name="connsiteY9" fmla="*/ 764321 h 764321"/>
              <a:gd name="connsiteX10" fmla="*/ 1449615 w 1907388"/>
              <a:gd name="connsiteY10" fmla="*/ 764321 h 764321"/>
              <a:gd name="connsiteX11" fmla="*/ 934620 w 1907388"/>
              <a:gd name="connsiteY11" fmla="*/ 764321 h 764321"/>
              <a:gd name="connsiteX12" fmla="*/ 514995 w 1907388"/>
              <a:gd name="connsiteY12" fmla="*/ 764321 h 764321"/>
              <a:gd name="connsiteX13" fmla="*/ 0 w 1907388"/>
              <a:gd name="connsiteY13" fmla="*/ 764321 h 764321"/>
              <a:gd name="connsiteX14" fmla="*/ 0 w 1907388"/>
              <a:gd name="connsiteY14" fmla="*/ 764321 h 764321"/>
              <a:gd name="connsiteX15" fmla="*/ 0 w 1907388"/>
              <a:gd name="connsiteY15" fmla="*/ 397447 h 764321"/>
              <a:gd name="connsiteX16" fmla="*/ 0 w 1907388"/>
              <a:gd name="connsiteY16" fmla="*/ 0 h 76432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Lst>
            <a:rect l="l" t="t" r="r" b="b"/>
            <a:pathLst>
              <a:path w="1907388" h="764321" extrusionOk="0">
                <a:moveTo>
                  <a:pt x="0" y="0"/>
                </a:moveTo>
                <a:lnTo>
                  <a:pt x="0" y="0"/>
                </a:lnTo>
                <a:cubicBezTo>
                  <a:pt x="165523" y="-21984"/>
                  <a:pt x="374074" y="44048"/>
                  <a:pt x="495921" y="0"/>
                </a:cubicBezTo>
                <a:cubicBezTo>
                  <a:pt x="617768" y="-44048"/>
                  <a:pt x="870711" y="52239"/>
                  <a:pt x="1010916" y="0"/>
                </a:cubicBezTo>
                <a:cubicBezTo>
                  <a:pt x="1151122" y="-52239"/>
                  <a:pt x="1289293" y="32521"/>
                  <a:pt x="1430541" y="0"/>
                </a:cubicBezTo>
                <a:cubicBezTo>
                  <a:pt x="1571789" y="-32521"/>
                  <a:pt x="1785935" y="14410"/>
                  <a:pt x="1907388" y="0"/>
                </a:cubicBezTo>
                <a:lnTo>
                  <a:pt x="1907388" y="0"/>
                </a:lnTo>
                <a:cubicBezTo>
                  <a:pt x="1941315" y="178657"/>
                  <a:pt x="1891504" y="216659"/>
                  <a:pt x="1907388" y="359231"/>
                </a:cubicBezTo>
                <a:cubicBezTo>
                  <a:pt x="1923272" y="501803"/>
                  <a:pt x="1861743" y="587596"/>
                  <a:pt x="1907388" y="764321"/>
                </a:cubicBezTo>
                <a:lnTo>
                  <a:pt x="1907388" y="764321"/>
                </a:lnTo>
                <a:cubicBezTo>
                  <a:pt x="1708772" y="774180"/>
                  <a:pt x="1557264" y="718002"/>
                  <a:pt x="1449615" y="764321"/>
                </a:cubicBezTo>
                <a:cubicBezTo>
                  <a:pt x="1341966" y="810640"/>
                  <a:pt x="1064988" y="710716"/>
                  <a:pt x="934620" y="764321"/>
                </a:cubicBezTo>
                <a:cubicBezTo>
                  <a:pt x="804252" y="817926"/>
                  <a:pt x="609334" y="754475"/>
                  <a:pt x="514995" y="764321"/>
                </a:cubicBezTo>
                <a:cubicBezTo>
                  <a:pt x="420656" y="774167"/>
                  <a:pt x="185550" y="759084"/>
                  <a:pt x="0" y="764321"/>
                </a:cubicBezTo>
                <a:lnTo>
                  <a:pt x="0" y="764321"/>
                </a:lnTo>
                <a:cubicBezTo>
                  <a:pt x="-31817" y="597147"/>
                  <a:pt x="7160" y="482888"/>
                  <a:pt x="0" y="397447"/>
                </a:cubicBezTo>
                <a:cubicBezTo>
                  <a:pt x="-7160" y="312006"/>
                  <a:pt x="40735" y="89855"/>
                  <a:pt x="0" y="0"/>
                </a:cubicBezTo>
                <a:close/>
              </a:path>
            </a:pathLst>
          </a:custGeom>
          <a:noFill/>
          <a:ln w="9525">
            <a:noFill/>
            <a:extLst>
              <a:ext uri="{C807C97D-BFC1-408E-A445-0C87EB9F89A2}">
                <ask:lineSketchStyleProps xmlns:ask="http://schemas.microsoft.com/office/drawing/2018/sketchyshapes" sd="3565874434">
                  <a:prstGeom prst="roundRect">
                    <a:avLst>
                      <a:gd name="adj" fmla="val 0"/>
                    </a:avLst>
                  </a:prstGeom>
                  <ask:type>
                    <ask:lineSketchScribble/>
                  </ask:type>
                </ask:lineSketchStyleProps>
              </a:ext>
            </a:extLst>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ctr"/>
            <a:r>
              <a:rPr lang="en-US" sz="1800" b="1">
                <a:solidFill>
                  <a:schemeClr val="dk1"/>
                </a:solidFill>
                <a:latin typeface="+mn-lt"/>
                <a:ea typeface="+mn-ea"/>
                <a:cs typeface="+mn-cs"/>
              </a:rPr>
              <a:t>Profit</a:t>
            </a:r>
          </a:p>
        </xdr:txBody>
      </xdr:sp>
      <xdr:sp macro="" textlink="KPI!C12">
        <xdr:nvSpPr>
          <xdr:cNvPr id="42" name="TextBox 41">
            <a:extLst>
              <a:ext uri="{FF2B5EF4-FFF2-40B4-BE49-F238E27FC236}">
                <a16:creationId xmlns:a16="http://schemas.microsoft.com/office/drawing/2014/main" id="{00000000-0008-0000-0100-00002A000000}"/>
              </a:ext>
            </a:extLst>
          </xdr:cNvPr>
          <xdr:cNvSpPr txBox="1"/>
        </xdr:nvSpPr>
        <xdr:spPr>
          <a:xfrm>
            <a:off x="8247261" y="1066327"/>
            <a:ext cx="1231273" cy="360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0CEB89D0-C2A1-4319-BB20-1F2E7830C7C7}" type="TxLink">
              <a:rPr lang="en-US" sz="1800" b="0" i="0" u="none" strike="noStrike">
                <a:solidFill>
                  <a:srgbClr val="FF0000"/>
                </a:solidFill>
                <a:latin typeface="Aptos Narrow"/>
                <a:ea typeface="+mn-ea"/>
                <a:cs typeface="+mn-cs"/>
              </a:rPr>
              <a:pPr marL="0" indent="0" algn="ctr"/>
              <a:t>-$17,948</a:t>
            </a:fld>
            <a:endParaRPr lang="en-US" sz="1800" b="0" i="0" u="none" strike="noStrike">
              <a:solidFill>
                <a:srgbClr val="FF0000"/>
              </a:solidFill>
              <a:latin typeface="Aptos Narrow"/>
              <a:ea typeface="+mn-ea"/>
              <a:cs typeface="+mn-cs"/>
            </a:endParaRPr>
          </a:p>
        </xdr:txBody>
      </xdr:sp>
    </xdr:grpSp>
    <xdr:clientData/>
  </xdr:twoCellAnchor>
  <xdr:twoCellAnchor>
    <xdr:from>
      <xdr:col>1</xdr:col>
      <xdr:colOff>116165</xdr:colOff>
      <xdr:row>1</xdr:row>
      <xdr:rowOff>77131</xdr:rowOff>
    </xdr:from>
    <xdr:to>
      <xdr:col>1</xdr:col>
      <xdr:colOff>463844</xdr:colOff>
      <xdr:row>3</xdr:row>
      <xdr:rowOff>53103</xdr:rowOff>
    </xdr:to>
    <xdr:sp macro="" textlink="">
      <xdr:nvSpPr>
        <xdr:cNvPr id="14" name="Freeform 4665" descr="Icon of graph. ">
          <a:extLst>
            <a:ext uri="{FF2B5EF4-FFF2-40B4-BE49-F238E27FC236}">
              <a16:creationId xmlns:a16="http://schemas.microsoft.com/office/drawing/2014/main" id="{00000000-0008-0000-0100-00000E000000}"/>
            </a:ext>
          </a:extLst>
        </xdr:cNvPr>
        <xdr:cNvSpPr>
          <a:spLocks/>
        </xdr:cNvSpPr>
      </xdr:nvSpPr>
      <xdr:spPr bwMode="auto">
        <a:xfrm>
          <a:off x="720189" y="262985"/>
          <a:ext cx="347679" cy="347679"/>
        </a:xfrm>
        <a:custGeom>
          <a:avLst/>
          <a:gdLst>
            <a:gd name="T0" fmla="*/ 761 w 904"/>
            <a:gd name="T1" fmla="*/ 213 h 903"/>
            <a:gd name="T2" fmla="*/ 754 w 904"/>
            <a:gd name="T3" fmla="*/ 225 h 903"/>
            <a:gd name="T4" fmla="*/ 576 w 904"/>
            <a:gd name="T5" fmla="*/ 277 h 903"/>
            <a:gd name="T6" fmla="*/ 498 w 904"/>
            <a:gd name="T7" fmla="*/ 298 h 903"/>
            <a:gd name="T8" fmla="*/ 431 w 904"/>
            <a:gd name="T9" fmla="*/ 329 h 903"/>
            <a:gd name="T10" fmla="*/ 578 w 904"/>
            <a:gd name="T11" fmla="*/ 170 h 903"/>
            <a:gd name="T12" fmla="*/ 618 w 904"/>
            <a:gd name="T13" fmla="*/ 180 h 903"/>
            <a:gd name="T14" fmla="*/ 661 w 904"/>
            <a:gd name="T15" fmla="*/ 169 h 903"/>
            <a:gd name="T16" fmla="*/ 693 w 904"/>
            <a:gd name="T17" fmla="*/ 141 h 903"/>
            <a:gd name="T18" fmla="*/ 707 w 904"/>
            <a:gd name="T19" fmla="*/ 99 h 903"/>
            <a:gd name="T20" fmla="*/ 701 w 904"/>
            <a:gd name="T21" fmla="*/ 55 h 903"/>
            <a:gd name="T22" fmla="*/ 676 w 904"/>
            <a:gd name="T23" fmla="*/ 20 h 903"/>
            <a:gd name="T24" fmla="*/ 636 w 904"/>
            <a:gd name="T25" fmla="*/ 2 h 903"/>
            <a:gd name="T26" fmla="*/ 591 w 904"/>
            <a:gd name="T27" fmla="*/ 4 h 903"/>
            <a:gd name="T28" fmla="*/ 554 w 904"/>
            <a:gd name="T29" fmla="*/ 25 h 903"/>
            <a:gd name="T30" fmla="*/ 531 w 904"/>
            <a:gd name="T31" fmla="*/ 63 h 903"/>
            <a:gd name="T32" fmla="*/ 532 w 904"/>
            <a:gd name="T33" fmla="*/ 118 h 903"/>
            <a:gd name="T34" fmla="*/ 369 w 904"/>
            <a:gd name="T35" fmla="*/ 289 h 903"/>
            <a:gd name="T36" fmla="*/ 325 w 904"/>
            <a:gd name="T37" fmla="*/ 289 h 903"/>
            <a:gd name="T38" fmla="*/ 294 w 904"/>
            <a:gd name="T39" fmla="*/ 308 h 903"/>
            <a:gd name="T40" fmla="*/ 275 w 904"/>
            <a:gd name="T41" fmla="*/ 338 h 903"/>
            <a:gd name="T42" fmla="*/ 275 w 904"/>
            <a:gd name="T43" fmla="*/ 383 h 903"/>
            <a:gd name="T44" fmla="*/ 113 w 904"/>
            <a:gd name="T45" fmla="*/ 545 h 903"/>
            <a:gd name="T46" fmla="*/ 64 w 904"/>
            <a:gd name="T47" fmla="*/ 546 h 903"/>
            <a:gd name="T48" fmla="*/ 26 w 904"/>
            <a:gd name="T49" fmla="*/ 568 h 903"/>
            <a:gd name="T50" fmla="*/ 5 w 904"/>
            <a:gd name="T51" fmla="*/ 605 h 903"/>
            <a:gd name="T52" fmla="*/ 3 w 904"/>
            <a:gd name="T53" fmla="*/ 650 h 903"/>
            <a:gd name="T54" fmla="*/ 21 w 904"/>
            <a:gd name="T55" fmla="*/ 690 h 903"/>
            <a:gd name="T56" fmla="*/ 56 w 904"/>
            <a:gd name="T57" fmla="*/ 716 h 903"/>
            <a:gd name="T58" fmla="*/ 100 w 904"/>
            <a:gd name="T59" fmla="*/ 722 h 903"/>
            <a:gd name="T60" fmla="*/ 142 w 904"/>
            <a:gd name="T61" fmla="*/ 706 h 903"/>
            <a:gd name="T62" fmla="*/ 170 w 904"/>
            <a:gd name="T63" fmla="*/ 675 h 903"/>
            <a:gd name="T64" fmla="*/ 181 w 904"/>
            <a:gd name="T65" fmla="*/ 632 h 903"/>
            <a:gd name="T66" fmla="*/ 171 w 904"/>
            <a:gd name="T67" fmla="*/ 591 h 903"/>
            <a:gd name="T68" fmla="*/ 316 w 904"/>
            <a:gd name="T69" fmla="*/ 430 h 903"/>
            <a:gd name="T70" fmla="*/ 286 w 904"/>
            <a:gd name="T71" fmla="*/ 538 h 903"/>
            <a:gd name="T72" fmla="*/ 271 w 904"/>
            <a:gd name="T73" fmla="*/ 753 h 903"/>
            <a:gd name="T74" fmla="*/ 216 w 904"/>
            <a:gd name="T75" fmla="*/ 757 h 903"/>
            <a:gd name="T76" fmla="*/ 212 w 904"/>
            <a:gd name="T77" fmla="*/ 888 h 903"/>
            <a:gd name="T78" fmla="*/ 218 w 904"/>
            <a:gd name="T79" fmla="*/ 901 h 903"/>
            <a:gd name="T80" fmla="*/ 349 w 904"/>
            <a:gd name="T81" fmla="*/ 903 h 903"/>
            <a:gd name="T82" fmla="*/ 361 w 904"/>
            <a:gd name="T83" fmla="*/ 894 h 903"/>
            <a:gd name="T84" fmla="*/ 361 w 904"/>
            <a:gd name="T85" fmla="*/ 762 h 903"/>
            <a:gd name="T86" fmla="*/ 349 w 904"/>
            <a:gd name="T87" fmla="*/ 753 h 903"/>
            <a:gd name="T88" fmla="*/ 305 w 904"/>
            <a:gd name="T89" fmla="*/ 597 h 903"/>
            <a:gd name="T90" fmla="*/ 343 w 904"/>
            <a:gd name="T91" fmla="*/ 469 h 903"/>
            <a:gd name="T92" fmla="*/ 383 w 904"/>
            <a:gd name="T93" fmla="*/ 426 h 903"/>
            <a:gd name="T94" fmla="*/ 418 w 904"/>
            <a:gd name="T95" fmla="*/ 383 h 903"/>
            <a:gd name="T96" fmla="*/ 471 w 904"/>
            <a:gd name="T97" fmla="*/ 342 h 903"/>
            <a:gd name="T98" fmla="*/ 544 w 904"/>
            <a:gd name="T99" fmla="*/ 315 h 903"/>
            <a:gd name="T100" fmla="*/ 627 w 904"/>
            <a:gd name="T101" fmla="*/ 302 h 903"/>
            <a:gd name="T102" fmla="*/ 754 w 904"/>
            <a:gd name="T103" fmla="*/ 348 h 903"/>
            <a:gd name="T104" fmla="*/ 763 w 904"/>
            <a:gd name="T105" fmla="*/ 360 h 903"/>
            <a:gd name="T106" fmla="*/ 895 w 904"/>
            <a:gd name="T107" fmla="*/ 360 h 903"/>
            <a:gd name="T108" fmla="*/ 904 w 904"/>
            <a:gd name="T109" fmla="*/ 348 h 903"/>
            <a:gd name="T110" fmla="*/ 902 w 904"/>
            <a:gd name="T111" fmla="*/ 217 h 903"/>
            <a:gd name="T112" fmla="*/ 889 w 904"/>
            <a:gd name="T113" fmla="*/ 211 h 90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 ang="0">
              <a:pos x="T112" y="T113"/>
            </a:cxn>
          </a:cxnLst>
          <a:rect l="0" t="0" r="r" b="b"/>
          <a:pathLst>
            <a:path w="904" h="903">
              <a:moveTo>
                <a:pt x="889" y="211"/>
              </a:moveTo>
              <a:lnTo>
                <a:pt x="768" y="211"/>
              </a:lnTo>
              <a:lnTo>
                <a:pt x="765" y="211"/>
              </a:lnTo>
              <a:lnTo>
                <a:pt x="763" y="212"/>
              </a:lnTo>
              <a:lnTo>
                <a:pt x="761" y="213"/>
              </a:lnTo>
              <a:lnTo>
                <a:pt x="758" y="215"/>
              </a:lnTo>
              <a:lnTo>
                <a:pt x="756" y="217"/>
              </a:lnTo>
              <a:lnTo>
                <a:pt x="755" y="220"/>
              </a:lnTo>
              <a:lnTo>
                <a:pt x="754" y="222"/>
              </a:lnTo>
              <a:lnTo>
                <a:pt x="754" y="225"/>
              </a:lnTo>
              <a:lnTo>
                <a:pt x="754" y="271"/>
              </a:lnTo>
              <a:lnTo>
                <a:pt x="663" y="271"/>
              </a:lnTo>
              <a:lnTo>
                <a:pt x="627" y="272"/>
              </a:lnTo>
              <a:lnTo>
                <a:pt x="593" y="275"/>
              </a:lnTo>
              <a:lnTo>
                <a:pt x="576" y="277"/>
              </a:lnTo>
              <a:lnTo>
                <a:pt x="561" y="281"/>
              </a:lnTo>
              <a:lnTo>
                <a:pt x="545" y="284"/>
              </a:lnTo>
              <a:lnTo>
                <a:pt x="529" y="287"/>
              </a:lnTo>
              <a:lnTo>
                <a:pt x="513" y="292"/>
              </a:lnTo>
              <a:lnTo>
                <a:pt x="498" y="298"/>
              </a:lnTo>
              <a:lnTo>
                <a:pt x="484" y="302"/>
              </a:lnTo>
              <a:lnTo>
                <a:pt x="470" y="309"/>
              </a:lnTo>
              <a:lnTo>
                <a:pt x="457" y="315"/>
              </a:lnTo>
              <a:lnTo>
                <a:pt x="443" y="323"/>
              </a:lnTo>
              <a:lnTo>
                <a:pt x="431" y="329"/>
              </a:lnTo>
              <a:lnTo>
                <a:pt x="418" y="337"/>
              </a:lnTo>
              <a:lnTo>
                <a:pt x="415" y="328"/>
              </a:lnTo>
              <a:lnTo>
                <a:pt x="409" y="319"/>
              </a:lnTo>
              <a:lnTo>
                <a:pt x="565" y="163"/>
              </a:lnTo>
              <a:lnTo>
                <a:pt x="578" y="170"/>
              </a:lnTo>
              <a:lnTo>
                <a:pt x="590" y="176"/>
              </a:lnTo>
              <a:lnTo>
                <a:pt x="597" y="178"/>
              </a:lnTo>
              <a:lnTo>
                <a:pt x="604" y="179"/>
              </a:lnTo>
              <a:lnTo>
                <a:pt x="610" y="180"/>
              </a:lnTo>
              <a:lnTo>
                <a:pt x="618" y="180"/>
              </a:lnTo>
              <a:lnTo>
                <a:pt x="627" y="180"/>
              </a:lnTo>
              <a:lnTo>
                <a:pt x="636" y="178"/>
              </a:lnTo>
              <a:lnTo>
                <a:pt x="644" y="176"/>
              </a:lnTo>
              <a:lnTo>
                <a:pt x="653" y="173"/>
              </a:lnTo>
              <a:lnTo>
                <a:pt x="661" y="169"/>
              </a:lnTo>
              <a:lnTo>
                <a:pt x="668" y="164"/>
              </a:lnTo>
              <a:lnTo>
                <a:pt x="676" y="160"/>
              </a:lnTo>
              <a:lnTo>
                <a:pt x="681" y="154"/>
              </a:lnTo>
              <a:lnTo>
                <a:pt x="687" y="147"/>
              </a:lnTo>
              <a:lnTo>
                <a:pt x="693" y="141"/>
              </a:lnTo>
              <a:lnTo>
                <a:pt x="697" y="133"/>
              </a:lnTo>
              <a:lnTo>
                <a:pt x="701" y="125"/>
              </a:lnTo>
              <a:lnTo>
                <a:pt x="704" y="117"/>
              </a:lnTo>
              <a:lnTo>
                <a:pt x="706" y="108"/>
              </a:lnTo>
              <a:lnTo>
                <a:pt x="707" y="99"/>
              </a:lnTo>
              <a:lnTo>
                <a:pt x="709" y="90"/>
              </a:lnTo>
              <a:lnTo>
                <a:pt x="707" y="81"/>
              </a:lnTo>
              <a:lnTo>
                <a:pt x="706" y="72"/>
              </a:lnTo>
              <a:lnTo>
                <a:pt x="704" y="63"/>
              </a:lnTo>
              <a:lnTo>
                <a:pt x="701" y="55"/>
              </a:lnTo>
              <a:lnTo>
                <a:pt x="697" y="47"/>
              </a:lnTo>
              <a:lnTo>
                <a:pt x="693" y="39"/>
              </a:lnTo>
              <a:lnTo>
                <a:pt x="687" y="32"/>
              </a:lnTo>
              <a:lnTo>
                <a:pt x="681" y="25"/>
              </a:lnTo>
              <a:lnTo>
                <a:pt x="676" y="20"/>
              </a:lnTo>
              <a:lnTo>
                <a:pt x="668" y="15"/>
              </a:lnTo>
              <a:lnTo>
                <a:pt x="661" y="11"/>
              </a:lnTo>
              <a:lnTo>
                <a:pt x="653" y="6"/>
              </a:lnTo>
              <a:lnTo>
                <a:pt x="644" y="4"/>
              </a:lnTo>
              <a:lnTo>
                <a:pt x="636" y="2"/>
              </a:lnTo>
              <a:lnTo>
                <a:pt x="627" y="0"/>
              </a:lnTo>
              <a:lnTo>
                <a:pt x="618" y="0"/>
              </a:lnTo>
              <a:lnTo>
                <a:pt x="609" y="0"/>
              </a:lnTo>
              <a:lnTo>
                <a:pt x="600" y="2"/>
              </a:lnTo>
              <a:lnTo>
                <a:pt x="591" y="4"/>
              </a:lnTo>
              <a:lnTo>
                <a:pt x="583" y="6"/>
              </a:lnTo>
              <a:lnTo>
                <a:pt x="575" y="11"/>
              </a:lnTo>
              <a:lnTo>
                <a:pt x="567" y="15"/>
              </a:lnTo>
              <a:lnTo>
                <a:pt x="561" y="20"/>
              </a:lnTo>
              <a:lnTo>
                <a:pt x="554" y="25"/>
              </a:lnTo>
              <a:lnTo>
                <a:pt x="548" y="32"/>
              </a:lnTo>
              <a:lnTo>
                <a:pt x="543" y="39"/>
              </a:lnTo>
              <a:lnTo>
                <a:pt x="538" y="47"/>
              </a:lnTo>
              <a:lnTo>
                <a:pt x="535" y="55"/>
              </a:lnTo>
              <a:lnTo>
                <a:pt x="531" y="63"/>
              </a:lnTo>
              <a:lnTo>
                <a:pt x="529" y="72"/>
              </a:lnTo>
              <a:lnTo>
                <a:pt x="528" y="81"/>
              </a:lnTo>
              <a:lnTo>
                <a:pt x="528" y="90"/>
              </a:lnTo>
              <a:lnTo>
                <a:pt x="529" y="105"/>
              </a:lnTo>
              <a:lnTo>
                <a:pt x="532" y="118"/>
              </a:lnTo>
              <a:lnTo>
                <a:pt x="537" y="131"/>
              </a:lnTo>
              <a:lnTo>
                <a:pt x="545" y="142"/>
              </a:lnTo>
              <a:lnTo>
                <a:pt x="388" y="298"/>
              </a:lnTo>
              <a:lnTo>
                <a:pt x="379" y="293"/>
              </a:lnTo>
              <a:lnTo>
                <a:pt x="369" y="289"/>
              </a:lnTo>
              <a:lnTo>
                <a:pt x="358" y="286"/>
              </a:lnTo>
              <a:lnTo>
                <a:pt x="347" y="285"/>
              </a:lnTo>
              <a:lnTo>
                <a:pt x="339" y="286"/>
              </a:lnTo>
              <a:lnTo>
                <a:pt x="331" y="287"/>
              </a:lnTo>
              <a:lnTo>
                <a:pt x="325" y="289"/>
              </a:lnTo>
              <a:lnTo>
                <a:pt x="318" y="292"/>
              </a:lnTo>
              <a:lnTo>
                <a:pt x="311" y="294"/>
              </a:lnTo>
              <a:lnTo>
                <a:pt x="304" y="299"/>
              </a:lnTo>
              <a:lnTo>
                <a:pt x="299" y="303"/>
              </a:lnTo>
              <a:lnTo>
                <a:pt x="294" y="308"/>
              </a:lnTo>
              <a:lnTo>
                <a:pt x="288" y="313"/>
              </a:lnTo>
              <a:lnTo>
                <a:pt x="284" y="319"/>
              </a:lnTo>
              <a:lnTo>
                <a:pt x="281" y="325"/>
              </a:lnTo>
              <a:lnTo>
                <a:pt x="277" y="332"/>
              </a:lnTo>
              <a:lnTo>
                <a:pt x="275" y="338"/>
              </a:lnTo>
              <a:lnTo>
                <a:pt x="273" y="346"/>
              </a:lnTo>
              <a:lnTo>
                <a:pt x="271" y="353"/>
              </a:lnTo>
              <a:lnTo>
                <a:pt x="271" y="361"/>
              </a:lnTo>
              <a:lnTo>
                <a:pt x="273" y="372"/>
              </a:lnTo>
              <a:lnTo>
                <a:pt x="275" y="383"/>
              </a:lnTo>
              <a:lnTo>
                <a:pt x="278" y="393"/>
              </a:lnTo>
              <a:lnTo>
                <a:pt x="284" y="403"/>
              </a:lnTo>
              <a:lnTo>
                <a:pt x="134" y="553"/>
              </a:lnTo>
              <a:lnTo>
                <a:pt x="124" y="547"/>
              </a:lnTo>
              <a:lnTo>
                <a:pt x="113" y="545"/>
              </a:lnTo>
              <a:lnTo>
                <a:pt x="102" y="543"/>
              </a:lnTo>
              <a:lnTo>
                <a:pt x="91" y="542"/>
              </a:lnTo>
              <a:lnTo>
                <a:pt x="82" y="542"/>
              </a:lnTo>
              <a:lnTo>
                <a:pt x="73" y="544"/>
              </a:lnTo>
              <a:lnTo>
                <a:pt x="64" y="546"/>
              </a:lnTo>
              <a:lnTo>
                <a:pt x="56" y="548"/>
              </a:lnTo>
              <a:lnTo>
                <a:pt x="48" y="553"/>
              </a:lnTo>
              <a:lnTo>
                <a:pt x="40" y="557"/>
              </a:lnTo>
              <a:lnTo>
                <a:pt x="33" y="562"/>
              </a:lnTo>
              <a:lnTo>
                <a:pt x="26" y="568"/>
              </a:lnTo>
              <a:lnTo>
                <a:pt x="21" y="574"/>
              </a:lnTo>
              <a:lnTo>
                <a:pt x="16" y="581"/>
              </a:lnTo>
              <a:lnTo>
                <a:pt x="12" y="589"/>
              </a:lnTo>
              <a:lnTo>
                <a:pt x="7" y="597"/>
              </a:lnTo>
              <a:lnTo>
                <a:pt x="5" y="605"/>
              </a:lnTo>
              <a:lnTo>
                <a:pt x="3" y="614"/>
              </a:lnTo>
              <a:lnTo>
                <a:pt x="0" y="623"/>
              </a:lnTo>
              <a:lnTo>
                <a:pt x="0" y="632"/>
              </a:lnTo>
              <a:lnTo>
                <a:pt x="0" y="641"/>
              </a:lnTo>
              <a:lnTo>
                <a:pt x="3" y="650"/>
              </a:lnTo>
              <a:lnTo>
                <a:pt x="5" y="659"/>
              </a:lnTo>
              <a:lnTo>
                <a:pt x="7" y="667"/>
              </a:lnTo>
              <a:lnTo>
                <a:pt x="12" y="675"/>
              </a:lnTo>
              <a:lnTo>
                <a:pt x="16" y="683"/>
              </a:lnTo>
              <a:lnTo>
                <a:pt x="21" y="690"/>
              </a:lnTo>
              <a:lnTo>
                <a:pt x="26" y="696"/>
              </a:lnTo>
              <a:lnTo>
                <a:pt x="33" y="702"/>
              </a:lnTo>
              <a:lnTo>
                <a:pt x="40" y="706"/>
              </a:lnTo>
              <a:lnTo>
                <a:pt x="48" y="711"/>
              </a:lnTo>
              <a:lnTo>
                <a:pt x="56" y="716"/>
              </a:lnTo>
              <a:lnTo>
                <a:pt x="64" y="718"/>
              </a:lnTo>
              <a:lnTo>
                <a:pt x="73" y="720"/>
              </a:lnTo>
              <a:lnTo>
                <a:pt x="82" y="722"/>
              </a:lnTo>
              <a:lnTo>
                <a:pt x="91" y="722"/>
              </a:lnTo>
              <a:lnTo>
                <a:pt x="100" y="722"/>
              </a:lnTo>
              <a:lnTo>
                <a:pt x="109" y="720"/>
              </a:lnTo>
              <a:lnTo>
                <a:pt x="118" y="718"/>
              </a:lnTo>
              <a:lnTo>
                <a:pt x="126" y="716"/>
              </a:lnTo>
              <a:lnTo>
                <a:pt x="134" y="711"/>
              </a:lnTo>
              <a:lnTo>
                <a:pt x="142" y="706"/>
              </a:lnTo>
              <a:lnTo>
                <a:pt x="148" y="702"/>
              </a:lnTo>
              <a:lnTo>
                <a:pt x="155" y="696"/>
              </a:lnTo>
              <a:lnTo>
                <a:pt x="161" y="690"/>
              </a:lnTo>
              <a:lnTo>
                <a:pt x="165" y="683"/>
              </a:lnTo>
              <a:lnTo>
                <a:pt x="170" y="675"/>
              </a:lnTo>
              <a:lnTo>
                <a:pt x="174" y="667"/>
              </a:lnTo>
              <a:lnTo>
                <a:pt x="177" y="659"/>
              </a:lnTo>
              <a:lnTo>
                <a:pt x="179" y="650"/>
              </a:lnTo>
              <a:lnTo>
                <a:pt x="181" y="641"/>
              </a:lnTo>
              <a:lnTo>
                <a:pt x="181" y="632"/>
              </a:lnTo>
              <a:lnTo>
                <a:pt x="181" y="623"/>
              </a:lnTo>
              <a:lnTo>
                <a:pt x="180" y="615"/>
              </a:lnTo>
              <a:lnTo>
                <a:pt x="178" y="607"/>
              </a:lnTo>
              <a:lnTo>
                <a:pt x="174" y="599"/>
              </a:lnTo>
              <a:lnTo>
                <a:pt x="171" y="591"/>
              </a:lnTo>
              <a:lnTo>
                <a:pt x="168" y="585"/>
              </a:lnTo>
              <a:lnTo>
                <a:pt x="163" y="578"/>
              </a:lnTo>
              <a:lnTo>
                <a:pt x="157" y="571"/>
              </a:lnTo>
              <a:lnTo>
                <a:pt x="305" y="424"/>
              </a:lnTo>
              <a:lnTo>
                <a:pt x="316" y="430"/>
              </a:lnTo>
              <a:lnTo>
                <a:pt x="328" y="433"/>
              </a:lnTo>
              <a:lnTo>
                <a:pt x="314" y="457"/>
              </a:lnTo>
              <a:lnTo>
                <a:pt x="303" y="483"/>
              </a:lnTo>
              <a:lnTo>
                <a:pt x="294" y="510"/>
              </a:lnTo>
              <a:lnTo>
                <a:pt x="286" y="538"/>
              </a:lnTo>
              <a:lnTo>
                <a:pt x="279" y="568"/>
              </a:lnTo>
              <a:lnTo>
                <a:pt x="275" y="598"/>
              </a:lnTo>
              <a:lnTo>
                <a:pt x="273" y="630"/>
              </a:lnTo>
              <a:lnTo>
                <a:pt x="271" y="662"/>
              </a:lnTo>
              <a:lnTo>
                <a:pt x="271" y="753"/>
              </a:lnTo>
              <a:lnTo>
                <a:pt x="226" y="753"/>
              </a:lnTo>
              <a:lnTo>
                <a:pt x="223" y="753"/>
              </a:lnTo>
              <a:lnTo>
                <a:pt x="221" y="754"/>
              </a:lnTo>
              <a:lnTo>
                <a:pt x="218" y="755"/>
              </a:lnTo>
              <a:lnTo>
                <a:pt x="216" y="757"/>
              </a:lnTo>
              <a:lnTo>
                <a:pt x="214" y="760"/>
              </a:lnTo>
              <a:lnTo>
                <a:pt x="213" y="762"/>
              </a:lnTo>
              <a:lnTo>
                <a:pt x="212" y="764"/>
              </a:lnTo>
              <a:lnTo>
                <a:pt x="212" y="767"/>
              </a:lnTo>
              <a:lnTo>
                <a:pt x="212" y="888"/>
              </a:lnTo>
              <a:lnTo>
                <a:pt x="212" y="891"/>
              </a:lnTo>
              <a:lnTo>
                <a:pt x="213" y="894"/>
              </a:lnTo>
              <a:lnTo>
                <a:pt x="214" y="896"/>
              </a:lnTo>
              <a:lnTo>
                <a:pt x="216" y="898"/>
              </a:lnTo>
              <a:lnTo>
                <a:pt x="218" y="901"/>
              </a:lnTo>
              <a:lnTo>
                <a:pt x="221" y="902"/>
              </a:lnTo>
              <a:lnTo>
                <a:pt x="223" y="903"/>
              </a:lnTo>
              <a:lnTo>
                <a:pt x="226" y="903"/>
              </a:lnTo>
              <a:lnTo>
                <a:pt x="347" y="903"/>
              </a:lnTo>
              <a:lnTo>
                <a:pt x="349" y="903"/>
              </a:lnTo>
              <a:lnTo>
                <a:pt x="353" y="902"/>
              </a:lnTo>
              <a:lnTo>
                <a:pt x="355" y="901"/>
              </a:lnTo>
              <a:lnTo>
                <a:pt x="357" y="898"/>
              </a:lnTo>
              <a:lnTo>
                <a:pt x="360" y="896"/>
              </a:lnTo>
              <a:lnTo>
                <a:pt x="361" y="894"/>
              </a:lnTo>
              <a:lnTo>
                <a:pt x="362" y="891"/>
              </a:lnTo>
              <a:lnTo>
                <a:pt x="362" y="888"/>
              </a:lnTo>
              <a:lnTo>
                <a:pt x="362" y="767"/>
              </a:lnTo>
              <a:lnTo>
                <a:pt x="362" y="764"/>
              </a:lnTo>
              <a:lnTo>
                <a:pt x="361" y="762"/>
              </a:lnTo>
              <a:lnTo>
                <a:pt x="360" y="760"/>
              </a:lnTo>
              <a:lnTo>
                <a:pt x="357" y="757"/>
              </a:lnTo>
              <a:lnTo>
                <a:pt x="355" y="755"/>
              </a:lnTo>
              <a:lnTo>
                <a:pt x="353" y="754"/>
              </a:lnTo>
              <a:lnTo>
                <a:pt x="349" y="753"/>
              </a:lnTo>
              <a:lnTo>
                <a:pt x="347" y="753"/>
              </a:lnTo>
              <a:lnTo>
                <a:pt x="302" y="753"/>
              </a:lnTo>
              <a:lnTo>
                <a:pt x="302" y="662"/>
              </a:lnTo>
              <a:lnTo>
                <a:pt x="303" y="629"/>
              </a:lnTo>
              <a:lnTo>
                <a:pt x="305" y="597"/>
              </a:lnTo>
              <a:lnTo>
                <a:pt x="310" y="566"/>
              </a:lnTo>
              <a:lnTo>
                <a:pt x="317" y="537"/>
              </a:lnTo>
              <a:lnTo>
                <a:pt x="326" y="509"/>
              </a:lnTo>
              <a:lnTo>
                <a:pt x="336" y="482"/>
              </a:lnTo>
              <a:lnTo>
                <a:pt x="343" y="469"/>
              </a:lnTo>
              <a:lnTo>
                <a:pt x="348" y="457"/>
              </a:lnTo>
              <a:lnTo>
                <a:pt x="355" y="446"/>
              </a:lnTo>
              <a:lnTo>
                <a:pt x="363" y="434"/>
              </a:lnTo>
              <a:lnTo>
                <a:pt x="373" y="431"/>
              </a:lnTo>
              <a:lnTo>
                <a:pt x="383" y="426"/>
              </a:lnTo>
              <a:lnTo>
                <a:pt x="393" y="420"/>
              </a:lnTo>
              <a:lnTo>
                <a:pt x="401" y="413"/>
              </a:lnTo>
              <a:lnTo>
                <a:pt x="408" y="404"/>
              </a:lnTo>
              <a:lnTo>
                <a:pt x="414" y="395"/>
              </a:lnTo>
              <a:lnTo>
                <a:pt x="418" y="383"/>
              </a:lnTo>
              <a:lnTo>
                <a:pt x="421" y="372"/>
              </a:lnTo>
              <a:lnTo>
                <a:pt x="433" y="364"/>
              </a:lnTo>
              <a:lnTo>
                <a:pt x="445" y="356"/>
              </a:lnTo>
              <a:lnTo>
                <a:pt x="458" y="348"/>
              </a:lnTo>
              <a:lnTo>
                <a:pt x="471" y="342"/>
              </a:lnTo>
              <a:lnTo>
                <a:pt x="485" y="335"/>
              </a:lnTo>
              <a:lnTo>
                <a:pt x="498" y="329"/>
              </a:lnTo>
              <a:lnTo>
                <a:pt x="513" y="324"/>
              </a:lnTo>
              <a:lnTo>
                <a:pt x="529" y="319"/>
              </a:lnTo>
              <a:lnTo>
                <a:pt x="544" y="315"/>
              </a:lnTo>
              <a:lnTo>
                <a:pt x="559" y="311"/>
              </a:lnTo>
              <a:lnTo>
                <a:pt x="576" y="308"/>
              </a:lnTo>
              <a:lnTo>
                <a:pt x="593" y="306"/>
              </a:lnTo>
              <a:lnTo>
                <a:pt x="610" y="303"/>
              </a:lnTo>
              <a:lnTo>
                <a:pt x="627" y="302"/>
              </a:lnTo>
              <a:lnTo>
                <a:pt x="645" y="301"/>
              </a:lnTo>
              <a:lnTo>
                <a:pt x="663" y="301"/>
              </a:lnTo>
              <a:lnTo>
                <a:pt x="754" y="301"/>
              </a:lnTo>
              <a:lnTo>
                <a:pt x="754" y="346"/>
              </a:lnTo>
              <a:lnTo>
                <a:pt x="754" y="348"/>
              </a:lnTo>
              <a:lnTo>
                <a:pt x="755" y="352"/>
              </a:lnTo>
              <a:lnTo>
                <a:pt x="756" y="354"/>
              </a:lnTo>
              <a:lnTo>
                <a:pt x="758" y="356"/>
              </a:lnTo>
              <a:lnTo>
                <a:pt x="761" y="359"/>
              </a:lnTo>
              <a:lnTo>
                <a:pt x="763" y="360"/>
              </a:lnTo>
              <a:lnTo>
                <a:pt x="765" y="361"/>
              </a:lnTo>
              <a:lnTo>
                <a:pt x="768" y="361"/>
              </a:lnTo>
              <a:lnTo>
                <a:pt x="889" y="361"/>
              </a:lnTo>
              <a:lnTo>
                <a:pt x="892" y="361"/>
              </a:lnTo>
              <a:lnTo>
                <a:pt x="895" y="360"/>
              </a:lnTo>
              <a:lnTo>
                <a:pt x="897" y="359"/>
              </a:lnTo>
              <a:lnTo>
                <a:pt x="899" y="356"/>
              </a:lnTo>
              <a:lnTo>
                <a:pt x="902" y="354"/>
              </a:lnTo>
              <a:lnTo>
                <a:pt x="903" y="352"/>
              </a:lnTo>
              <a:lnTo>
                <a:pt x="904" y="348"/>
              </a:lnTo>
              <a:lnTo>
                <a:pt x="904" y="346"/>
              </a:lnTo>
              <a:lnTo>
                <a:pt x="904" y="225"/>
              </a:lnTo>
              <a:lnTo>
                <a:pt x="904" y="222"/>
              </a:lnTo>
              <a:lnTo>
                <a:pt x="903" y="220"/>
              </a:lnTo>
              <a:lnTo>
                <a:pt x="902" y="217"/>
              </a:lnTo>
              <a:lnTo>
                <a:pt x="899" y="215"/>
              </a:lnTo>
              <a:lnTo>
                <a:pt x="897" y="213"/>
              </a:lnTo>
              <a:lnTo>
                <a:pt x="895" y="212"/>
              </a:lnTo>
              <a:lnTo>
                <a:pt x="892" y="211"/>
              </a:lnTo>
              <a:lnTo>
                <a:pt x="889" y="211"/>
              </a:lnTo>
              <a:close/>
            </a:path>
          </a:pathLst>
        </a:custGeom>
        <a:solidFill>
          <a:schemeClr val="bg1"/>
        </a:solidFill>
        <a:ln>
          <a:noFill/>
        </a:ln>
      </xdr:spPr>
      <xdr:txBody>
        <a:bodyPr vert="horz" wrap="square" lIns="91440" tIns="45720" rIns="91440" bIns="45720" numCol="1"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clientData/>
  </xdr:twoCellAnchor>
  <xdr:twoCellAnchor>
    <xdr:from>
      <xdr:col>0</xdr:col>
      <xdr:colOff>46464</xdr:colOff>
      <xdr:row>10</xdr:row>
      <xdr:rowOff>0</xdr:rowOff>
    </xdr:from>
    <xdr:to>
      <xdr:col>3</xdr:col>
      <xdr:colOff>406556</xdr:colOff>
      <xdr:row>25</xdr:row>
      <xdr:rowOff>81314</xdr:rowOff>
    </xdr:to>
    <xdr:graphicFrame macro="">
      <xdr:nvGraphicFramePr>
        <xdr:cNvPr id="16" name="Chart 15">
          <a:extLst>
            <a:ext uri="{FF2B5EF4-FFF2-40B4-BE49-F238E27FC236}">
              <a16:creationId xmlns:a16="http://schemas.microsoft.com/office/drawing/2014/main" id="{D1E89E4C-67B0-4A7A-A29A-0A5BAC300D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1</xdr:colOff>
      <xdr:row>10</xdr:row>
      <xdr:rowOff>0</xdr:rowOff>
    </xdr:from>
    <xdr:to>
      <xdr:col>9</xdr:col>
      <xdr:colOff>894421</xdr:colOff>
      <xdr:row>25</xdr:row>
      <xdr:rowOff>46466</xdr:rowOff>
    </xdr:to>
    <xdr:graphicFrame macro="">
      <xdr:nvGraphicFramePr>
        <xdr:cNvPr id="27" name="Chart 26">
          <a:extLst>
            <a:ext uri="{FF2B5EF4-FFF2-40B4-BE49-F238E27FC236}">
              <a16:creationId xmlns:a16="http://schemas.microsoft.com/office/drawing/2014/main" id="{99763631-4BA1-46AB-8B59-D44E0993BA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1080275</xdr:colOff>
      <xdr:row>9</xdr:row>
      <xdr:rowOff>0</xdr:rowOff>
    </xdr:from>
    <xdr:to>
      <xdr:col>19</xdr:col>
      <xdr:colOff>383323</xdr:colOff>
      <xdr:row>25</xdr:row>
      <xdr:rowOff>46463</xdr:rowOff>
    </xdr:to>
    <xdr:graphicFrame macro="">
      <xdr:nvGraphicFramePr>
        <xdr:cNvPr id="28" name="Chart 27">
          <a:extLst>
            <a:ext uri="{FF2B5EF4-FFF2-40B4-BE49-F238E27FC236}">
              <a16:creationId xmlns:a16="http://schemas.microsoft.com/office/drawing/2014/main" id="{50BEC4FA-A4B7-4B86-BF8D-956151F356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27</xdr:row>
      <xdr:rowOff>0</xdr:rowOff>
    </xdr:from>
    <xdr:to>
      <xdr:col>8</xdr:col>
      <xdr:colOff>534329</xdr:colOff>
      <xdr:row>40</xdr:row>
      <xdr:rowOff>220701</xdr:rowOff>
    </xdr:to>
    <xdr:graphicFrame macro="">
      <xdr:nvGraphicFramePr>
        <xdr:cNvPr id="29" name="Chart 28">
          <a:extLst>
            <a:ext uri="{FF2B5EF4-FFF2-40B4-BE49-F238E27FC236}">
              <a16:creationId xmlns:a16="http://schemas.microsoft.com/office/drawing/2014/main" id="{D780CA16-BE93-4B13-816C-5F8EC28991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290396</xdr:colOff>
      <xdr:row>27</xdr:row>
      <xdr:rowOff>104540</xdr:rowOff>
    </xdr:from>
    <xdr:to>
      <xdr:col>23</xdr:col>
      <xdr:colOff>418171</xdr:colOff>
      <xdr:row>41</xdr:row>
      <xdr:rowOff>0</xdr:rowOff>
    </xdr:to>
    <xdr:graphicFrame macro="">
      <xdr:nvGraphicFramePr>
        <xdr:cNvPr id="36" name="Chart 35">
          <a:extLst>
            <a:ext uri="{FF2B5EF4-FFF2-40B4-BE49-F238E27FC236}">
              <a16:creationId xmlns:a16="http://schemas.microsoft.com/office/drawing/2014/main" id="{1BE9E2A4-4C0D-4C57-AAA1-D60562F4B9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20</xdr:col>
      <xdr:colOff>69699</xdr:colOff>
      <xdr:row>8</xdr:row>
      <xdr:rowOff>92926</xdr:rowOff>
    </xdr:from>
    <xdr:to>
      <xdr:col>23</xdr:col>
      <xdr:colOff>86426</xdr:colOff>
      <xdr:row>12</xdr:row>
      <xdr:rowOff>58079</xdr:rowOff>
    </xdr:to>
    <mc:AlternateContent xmlns:mc="http://schemas.openxmlformats.org/markup-compatibility/2006" xmlns:a14="http://schemas.microsoft.com/office/drawing/2010/main">
      <mc:Choice Requires="a14">
        <xdr:graphicFrame macro="">
          <xdr:nvGraphicFramePr>
            <xdr:cNvPr id="37" name="account">
              <a:extLst>
                <a:ext uri="{FF2B5EF4-FFF2-40B4-BE49-F238E27FC236}">
                  <a16:creationId xmlns:a16="http://schemas.microsoft.com/office/drawing/2014/main" id="{4FD0686C-4CBB-487A-AC2C-AAB091C7428C}"/>
                </a:ext>
              </a:extLst>
            </xdr:cNvPr>
            <xdr:cNvGraphicFramePr/>
          </xdr:nvGraphicFramePr>
          <xdr:xfrm>
            <a:off x="0" y="0"/>
            <a:ext cx="0" cy="0"/>
          </xdr:xfrm>
          <a:graphic>
            <a:graphicData uri="http://schemas.microsoft.com/office/drawing/2010/slicer">
              <sle:slicer xmlns:sle="http://schemas.microsoft.com/office/drawing/2010/slicer" name="account"/>
            </a:graphicData>
          </a:graphic>
        </xdr:graphicFrame>
      </mc:Choice>
      <mc:Fallback xmlns="">
        <xdr:sp macro="" textlink="">
          <xdr:nvSpPr>
            <xdr:cNvPr id="0" name=""/>
            <xdr:cNvSpPr>
              <a:spLocks noTextEdit="1"/>
            </xdr:cNvSpPr>
          </xdr:nvSpPr>
          <xdr:spPr>
            <a:xfrm>
              <a:off x="13788022" y="1579755"/>
              <a:ext cx="1828800" cy="7085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92927</xdr:colOff>
      <xdr:row>13</xdr:row>
      <xdr:rowOff>1</xdr:rowOff>
    </xdr:from>
    <xdr:to>
      <xdr:col>23</xdr:col>
      <xdr:colOff>109654</xdr:colOff>
      <xdr:row>16</xdr:row>
      <xdr:rowOff>81312</xdr:rowOff>
    </xdr:to>
    <mc:AlternateContent xmlns:mc="http://schemas.openxmlformats.org/markup-compatibility/2006" xmlns:a14="http://schemas.microsoft.com/office/drawing/2010/main">
      <mc:Choice Requires="a14">
        <xdr:graphicFrame macro="">
          <xdr:nvGraphicFramePr>
            <xdr:cNvPr id="44" name="location">
              <a:extLst>
                <a:ext uri="{FF2B5EF4-FFF2-40B4-BE49-F238E27FC236}">
                  <a16:creationId xmlns:a16="http://schemas.microsoft.com/office/drawing/2014/main" id="{459C1831-6F44-48A2-9A87-37D9F2826E2A}"/>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13811250" y="2416099"/>
              <a:ext cx="1828800" cy="6388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7434</xdr:rowOff>
    </xdr:from>
    <xdr:to>
      <xdr:col>27</xdr:col>
      <xdr:colOff>3193</xdr:colOff>
      <xdr:row>3</xdr:row>
      <xdr:rowOff>185443</xdr:rowOff>
    </xdr:to>
    <xdr:sp macro="" textlink="">
      <xdr:nvSpPr>
        <xdr:cNvPr id="2" name="Rectangle 1">
          <a:extLst>
            <a:ext uri="{FF2B5EF4-FFF2-40B4-BE49-F238E27FC236}">
              <a16:creationId xmlns:a16="http://schemas.microsoft.com/office/drawing/2014/main" id="{00000000-0008-0000-0200-000002000000}"/>
            </a:ext>
          </a:extLst>
        </xdr:cNvPr>
        <xdr:cNvSpPr/>
      </xdr:nvSpPr>
      <xdr:spPr>
        <a:xfrm>
          <a:off x="0" y="7434"/>
          <a:ext cx="16172461" cy="735570"/>
        </a:xfrm>
        <a:prstGeom prst="rect">
          <a:avLst/>
        </a:prstGeom>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200"/>
        </a:p>
      </xdr:txBody>
    </xdr:sp>
    <xdr:clientData/>
  </xdr:twoCellAnchor>
  <xdr:twoCellAnchor>
    <xdr:from>
      <xdr:col>12</xdr:col>
      <xdr:colOff>300461</xdr:colOff>
      <xdr:row>0</xdr:row>
      <xdr:rowOff>22412</xdr:rowOff>
    </xdr:from>
    <xdr:to>
      <xdr:col>15</xdr:col>
      <xdr:colOff>392198</xdr:colOff>
      <xdr:row>4</xdr:row>
      <xdr:rowOff>11206</xdr:rowOff>
    </xdr:to>
    <xdr:sp macro="" textlink="">
      <xdr:nvSpPr>
        <xdr:cNvPr id="3" name="Rectangle 2">
          <a:hlinkClick xmlns:r="http://schemas.openxmlformats.org/officeDocument/2006/relationships" r:id="rId1" tooltip="Sales Pipeline Dashboard"/>
          <a:extLst>
            <a:ext uri="{FF2B5EF4-FFF2-40B4-BE49-F238E27FC236}">
              <a16:creationId xmlns:a16="http://schemas.microsoft.com/office/drawing/2014/main" id="{00000000-0008-0000-0200-000003000000}"/>
            </a:ext>
          </a:extLst>
        </xdr:cNvPr>
        <xdr:cNvSpPr/>
      </xdr:nvSpPr>
      <xdr:spPr>
        <a:xfrm>
          <a:off x="7615661" y="22412"/>
          <a:ext cx="1777662" cy="75079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br>
            <a:rPr lang="en-US" sz="1800">
              <a:solidFill>
                <a:schemeClr val="bg1"/>
              </a:solidFill>
              <a:latin typeface="+mn-lt"/>
              <a:ea typeface="+mn-ea"/>
              <a:cs typeface="+mn-cs"/>
            </a:rPr>
          </a:br>
          <a:r>
            <a:rPr lang="en-US" sz="1800">
              <a:solidFill>
                <a:schemeClr val="bg1"/>
              </a:solidFill>
              <a:latin typeface="+mn-lt"/>
              <a:ea typeface="+mn-ea"/>
              <a:cs typeface="+mn-cs"/>
            </a:rPr>
            <a:t>SALES PIPELINE</a:t>
          </a:r>
        </a:p>
      </xdr:txBody>
    </xdr:sp>
    <xdr:clientData/>
  </xdr:twoCellAnchor>
  <xdr:twoCellAnchor>
    <xdr:from>
      <xdr:col>16</xdr:col>
      <xdr:colOff>233224</xdr:colOff>
      <xdr:row>0</xdr:row>
      <xdr:rowOff>22412</xdr:rowOff>
    </xdr:from>
    <xdr:to>
      <xdr:col>19</xdr:col>
      <xdr:colOff>154783</xdr:colOff>
      <xdr:row>4</xdr:row>
      <xdr:rowOff>11206</xdr:rowOff>
    </xdr:to>
    <xdr:sp macro="" textlink="">
      <xdr:nvSpPr>
        <xdr:cNvPr id="4" name="Rectangle 3">
          <a:hlinkClick xmlns:r="http://schemas.openxmlformats.org/officeDocument/2006/relationships" r:id="rId2" tooltip="Sales Team Dashboard"/>
          <a:extLst>
            <a:ext uri="{FF2B5EF4-FFF2-40B4-BE49-F238E27FC236}">
              <a16:creationId xmlns:a16="http://schemas.microsoft.com/office/drawing/2014/main" id="{00000000-0008-0000-0200-000004000000}"/>
            </a:ext>
          </a:extLst>
        </xdr:cNvPr>
        <xdr:cNvSpPr/>
      </xdr:nvSpPr>
      <xdr:spPr>
        <a:xfrm>
          <a:off x="9843949" y="22412"/>
          <a:ext cx="1750359" cy="75079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800">
            <a:solidFill>
              <a:schemeClr val="bg1"/>
            </a:solidFill>
          </a:endParaRPr>
        </a:p>
        <a:p>
          <a:pPr algn="ctr"/>
          <a:r>
            <a:rPr lang="en-US" sz="1800">
              <a:solidFill>
                <a:schemeClr val="bg1"/>
              </a:solidFill>
            </a:rPr>
            <a:t>SALES</a:t>
          </a:r>
          <a:r>
            <a:rPr lang="en-US" sz="1800" baseline="0">
              <a:solidFill>
                <a:schemeClr val="bg1"/>
              </a:solidFill>
            </a:rPr>
            <a:t> TEAM</a:t>
          </a:r>
          <a:endParaRPr lang="en-US" sz="1800">
            <a:solidFill>
              <a:schemeClr val="bg1"/>
            </a:solidFill>
          </a:endParaRPr>
        </a:p>
      </xdr:txBody>
    </xdr:sp>
    <xdr:clientData/>
  </xdr:twoCellAnchor>
  <xdr:twoCellAnchor>
    <xdr:from>
      <xdr:col>19</xdr:col>
      <xdr:colOff>367695</xdr:colOff>
      <xdr:row>0</xdr:row>
      <xdr:rowOff>33618</xdr:rowOff>
    </xdr:from>
    <xdr:to>
      <xdr:col>22</xdr:col>
      <xdr:colOff>289253</xdr:colOff>
      <xdr:row>4</xdr:row>
      <xdr:rowOff>22412</xdr:rowOff>
    </xdr:to>
    <xdr:sp macro="" textlink="">
      <xdr:nvSpPr>
        <xdr:cNvPr id="5" name="Rectangle 4">
          <a:hlinkClick xmlns:r="http://schemas.openxmlformats.org/officeDocument/2006/relationships" r:id="rId3" tooltip="Product Dashboard"/>
          <a:extLst>
            <a:ext uri="{FF2B5EF4-FFF2-40B4-BE49-F238E27FC236}">
              <a16:creationId xmlns:a16="http://schemas.microsoft.com/office/drawing/2014/main" id="{00000000-0008-0000-0200-000005000000}"/>
            </a:ext>
          </a:extLst>
        </xdr:cNvPr>
        <xdr:cNvSpPr/>
      </xdr:nvSpPr>
      <xdr:spPr>
        <a:xfrm>
          <a:off x="11807220" y="33618"/>
          <a:ext cx="1750358" cy="750794"/>
        </a:xfrm>
        <a:prstGeom prst="rect">
          <a:avLst/>
        </a:prstGeom>
        <a:solidFill>
          <a:srgbClr val="FFC000"/>
        </a:solidFill>
        <a:ln>
          <a:solidFill>
            <a:srgbClr val="FFC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br>
            <a:rPr lang="en-US" sz="1800">
              <a:solidFill>
                <a:sysClr val="windowText" lastClr="000000"/>
              </a:solidFill>
              <a:latin typeface="+mn-lt"/>
              <a:ea typeface="+mn-ea"/>
              <a:cs typeface="+mn-cs"/>
            </a:rPr>
          </a:br>
          <a:r>
            <a:rPr lang="en-US" sz="1800">
              <a:solidFill>
                <a:sysClr val="windowText" lastClr="000000"/>
              </a:solidFill>
              <a:latin typeface="+mn-lt"/>
              <a:ea typeface="+mn-ea"/>
              <a:cs typeface="+mn-cs"/>
            </a:rPr>
            <a:t>PRODUCT</a:t>
          </a:r>
        </a:p>
      </xdr:txBody>
    </xdr:sp>
    <xdr:clientData/>
  </xdr:twoCellAnchor>
  <xdr:twoCellAnchor>
    <xdr:from>
      <xdr:col>22</xdr:col>
      <xdr:colOff>481854</xdr:colOff>
      <xdr:row>0</xdr:row>
      <xdr:rowOff>22412</xdr:rowOff>
    </xdr:from>
    <xdr:to>
      <xdr:col>25</xdr:col>
      <xdr:colOff>403413</xdr:colOff>
      <xdr:row>4</xdr:row>
      <xdr:rowOff>11206</xdr:rowOff>
    </xdr:to>
    <xdr:sp macro="" textlink="">
      <xdr:nvSpPr>
        <xdr:cNvPr id="6" name="Rectangle 5">
          <a:hlinkClick xmlns:r="http://schemas.openxmlformats.org/officeDocument/2006/relationships" r:id="rId4" tooltip="Account Dashboard"/>
          <a:extLst>
            <a:ext uri="{FF2B5EF4-FFF2-40B4-BE49-F238E27FC236}">
              <a16:creationId xmlns:a16="http://schemas.microsoft.com/office/drawing/2014/main" id="{00000000-0008-0000-0200-000006000000}"/>
            </a:ext>
          </a:extLst>
        </xdr:cNvPr>
        <xdr:cNvSpPr/>
      </xdr:nvSpPr>
      <xdr:spPr>
        <a:xfrm>
          <a:off x="13750179" y="22412"/>
          <a:ext cx="1750359" cy="75079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800">
            <a:solidFill>
              <a:schemeClr val="bg1"/>
            </a:solidFill>
          </a:endParaRPr>
        </a:p>
        <a:p>
          <a:pPr algn="ctr"/>
          <a:r>
            <a:rPr lang="en-US" sz="1800">
              <a:solidFill>
                <a:schemeClr val="bg1"/>
              </a:solidFill>
            </a:rPr>
            <a:t>ACCOUNTS</a:t>
          </a:r>
        </a:p>
      </xdr:txBody>
    </xdr:sp>
    <xdr:clientData/>
  </xdr:twoCellAnchor>
  <xdr:twoCellAnchor>
    <xdr:from>
      <xdr:col>0</xdr:col>
      <xdr:colOff>241629</xdr:colOff>
      <xdr:row>9</xdr:row>
      <xdr:rowOff>64930</xdr:rowOff>
    </xdr:from>
    <xdr:to>
      <xdr:col>26</xdr:col>
      <xdr:colOff>154781</xdr:colOff>
      <xdr:row>9</xdr:row>
      <xdr:rowOff>110649</xdr:rowOff>
    </xdr:to>
    <xdr:sp macro="" textlink="">
      <xdr:nvSpPr>
        <xdr:cNvPr id="7" name="Rectangle 6">
          <a:extLst>
            <a:ext uri="{FF2B5EF4-FFF2-40B4-BE49-F238E27FC236}">
              <a16:creationId xmlns:a16="http://schemas.microsoft.com/office/drawing/2014/main" id="{00000000-0008-0000-0200-000007000000}"/>
            </a:ext>
          </a:extLst>
        </xdr:cNvPr>
        <xdr:cNvSpPr/>
      </xdr:nvSpPr>
      <xdr:spPr>
        <a:xfrm>
          <a:off x="241629" y="1779430"/>
          <a:ext cx="15619877" cy="45719"/>
        </a:xfrm>
        <a:prstGeom prst="rect">
          <a:avLst/>
        </a:prstGeom>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190496</xdr:colOff>
      <xdr:row>10</xdr:row>
      <xdr:rowOff>151006</xdr:rowOff>
    </xdr:from>
    <xdr:to>
      <xdr:col>6</xdr:col>
      <xdr:colOff>487866</xdr:colOff>
      <xdr:row>26</xdr:row>
      <xdr:rowOff>116159</xdr:rowOff>
    </xdr:to>
    <xdr:sp macro="" textlink="">
      <xdr:nvSpPr>
        <xdr:cNvPr id="8" name="Rectangle 7">
          <a:extLst>
            <a:ext uri="{FF2B5EF4-FFF2-40B4-BE49-F238E27FC236}">
              <a16:creationId xmlns:a16="http://schemas.microsoft.com/office/drawing/2014/main" id="{00000000-0008-0000-0200-000008000000}"/>
            </a:ext>
          </a:extLst>
        </xdr:cNvPr>
        <xdr:cNvSpPr/>
      </xdr:nvSpPr>
      <xdr:spPr>
        <a:xfrm>
          <a:off x="190496" y="2009543"/>
          <a:ext cx="3921516" cy="2938811"/>
        </a:xfrm>
        <a:prstGeom prst="rect">
          <a:avLst/>
        </a:prstGeom>
        <a:noFill/>
        <a:ln>
          <a:solidFill>
            <a:schemeClr val="bg1">
              <a:lumMod val="95000"/>
            </a:schemeClr>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ctr"/>
          <a:r>
            <a:rPr lang="en-US" sz="1600" b="1">
              <a:solidFill>
                <a:schemeClr val="tx1"/>
              </a:solidFill>
              <a:latin typeface="+mn-lt"/>
              <a:ea typeface="+mn-ea"/>
              <a:cs typeface="+mn-cs"/>
            </a:rPr>
            <a:t>Deals Won by Products </a:t>
          </a:r>
        </a:p>
      </xdr:txBody>
    </xdr:sp>
    <xdr:clientData/>
  </xdr:twoCellAnchor>
  <xdr:twoCellAnchor>
    <xdr:from>
      <xdr:col>0</xdr:col>
      <xdr:colOff>190496</xdr:colOff>
      <xdr:row>27</xdr:row>
      <xdr:rowOff>49361</xdr:rowOff>
    </xdr:from>
    <xdr:to>
      <xdr:col>6</xdr:col>
      <xdr:colOff>511098</xdr:colOff>
      <xdr:row>44</xdr:row>
      <xdr:rowOff>61265</xdr:rowOff>
    </xdr:to>
    <xdr:sp macro="" textlink="">
      <xdr:nvSpPr>
        <xdr:cNvPr id="9" name="Rectangle 8">
          <a:extLst>
            <a:ext uri="{FF2B5EF4-FFF2-40B4-BE49-F238E27FC236}">
              <a16:creationId xmlns:a16="http://schemas.microsoft.com/office/drawing/2014/main" id="{00000000-0008-0000-0200-000009000000}"/>
            </a:ext>
          </a:extLst>
        </xdr:cNvPr>
        <xdr:cNvSpPr/>
      </xdr:nvSpPr>
      <xdr:spPr>
        <a:xfrm>
          <a:off x="190496" y="5067410"/>
          <a:ext cx="3944748" cy="3171416"/>
        </a:xfrm>
        <a:prstGeom prst="rect">
          <a:avLst/>
        </a:prstGeom>
        <a:noFill/>
        <a:ln>
          <a:solidFill>
            <a:schemeClr val="bg1">
              <a:lumMod val="95000"/>
            </a:schemeClr>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ctr"/>
          <a:r>
            <a:rPr lang="en-US" sz="1600" b="1">
              <a:solidFill>
                <a:schemeClr val="tx1"/>
              </a:solidFill>
              <a:latin typeface="+mn-lt"/>
              <a:ea typeface="+mn-ea"/>
              <a:cs typeface="+mn-cs"/>
            </a:rPr>
            <a:t>Revenue by Products</a:t>
          </a:r>
        </a:p>
      </xdr:txBody>
    </xdr:sp>
    <xdr:clientData/>
  </xdr:twoCellAnchor>
  <xdr:twoCellAnchor>
    <xdr:from>
      <xdr:col>6</xdr:col>
      <xdr:colOff>499483</xdr:colOff>
      <xdr:row>10</xdr:row>
      <xdr:rowOff>151007</xdr:rowOff>
    </xdr:from>
    <xdr:to>
      <xdr:col>14</xdr:col>
      <xdr:colOff>185854</xdr:colOff>
      <xdr:row>26</xdr:row>
      <xdr:rowOff>104543</xdr:rowOff>
    </xdr:to>
    <xdr:sp macro="" textlink="">
      <xdr:nvSpPr>
        <xdr:cNvPr id="10" name="Rectangle 9">
          <a:extLst>
            <a:ext uri="{FF2B5EF4-FFF2-40B4-BE49-F238E27FC236}">
              <a16:creationId xmlns:a16="http://schemas.microsoft.com/office/drawing/2014/main" id="{00000000-0008-0000-0200-00000A000000}"/>
            </a:ext>
          </a:extLst>
        </xdr:cNvPr>
        <xdr:cNvSpPr/>
      </xdr:nvSpPr>
      <xdr:spPr>
        <a:xfrm>
          <a:off x="4123629" y="2009544"/>
          <a:ext cx="4379176" cy="2927194"/>
        </a:xfrm>
        <a:prstGeom prst="rect">
          <a:avLst/>
        </a:prstGeom>
        <a:noFill/>
        <a:ln>
          <a:solidFill>
            <a:schemeClr val="bg1">
              <a:lumMod val="95000"/>
            </a:schemeClr>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ctr"/>
          <a:r>
            <a:rPr lang="en-US" sz="1600" b="1">
              <a:solidFill>
                <a:schemeClr val="tx1"/>
              </a:solidFill>
              <a:latin typeface="+mn-lt"/>
              <a:ea typeface="+mn-ea"/>
              <a:cs typeface="+mn-cs"/>
            </a:rPr>
            <a:t>Deals lost by Products</a:t>
          </a:r>
        </a:p>
      </xdr:txBody>
    </xdr:sp>
    <xdr:clientData/>
  </xdr:twoCellAnchor>
  <xdr:twoCellAnchor>
    <xdr:from>
      <xdr:col>14</xdr:col>
      <xdr:colOff>336861</xdr:colOff>
      <xdr:row>10</xdr:row>
      <xdr:rowOff>151007</xdr:rowOff>
    </xdr:from>
    <xdr:to>
      <xdr:col>25</xdr:col>
      <xdr:colOff>360092</xdr:colOff>
      <xdr:row>26</xdr:row>
      <xdr:rowOff>104543</xdr:rowOff>
    </xdr:to>
    <xdr:sp macro="" textlink="">
      <xdr:nvSpPr>
        <xdr:cNvPr id="11" name="Rectangle 10">
          <a:extLst>
            <a:ext uri="{FF2B5EF4-FFF2-40B4-BE49-F238E27FC236}">
              <a16:creationId xmlns:a16="http://schemas.microsoft.com/office/drawing/2014/main" id="{00000000-0008-0000-0200-00000B000000}"/>
            </a:ext>
          </a:extLst>
        </xdr:cNvPr>
        <xdr:cNvSpPr/>
      </xdr:nvSpPr>
      <xdr:spPr>
        <a:xfrm>
          <a:off x="8653812" y="2009544"/>
          <a:ext cx="6667500" cy="2927194"/>
        </a:xfrm>
        <a:prstGeom prst="rect">
          <a:avLst/>
        </a:prstGeom>
        <a:noFill/>
        <a:ln>
          <a:solidFill>
            <a:schemeClr val="bg1">
              <a:lumMod val="95000"/>
            </a:schemeClr>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ctr"/>
          <a:r>
            <a:rPr lang="en-US" sz="1400" b="1">
              <a:solidFill>
                <a:schemeClr val="tx1"/>
              </a:solidFill>
              <a:latin typeface="+mn-lt"/>
              <a:ea typeface="+mn-ea"/>
              <a:cs typeface="+mn-cs"/>
            </a:rPr>
            <a:t>Revenue</a:t>
          </a:r>
          <a:r>
            <a:rPr lang="en-US" sz="1400" b="1" baseline="0">
              <a:solidFill>
                <a:schemeClr val="tx1"/>
              </a:solidFill>
              <a:latin typeface="+mn-lt"/>
              <a:ea typeface="+mn-ea"/>
              <a:cs typeface="+mn-cs"/>
            </a:rPr>
            <a:t> vs  Product Sold Over Time</a:t>
          </a:r>
          <a:endParaRPr lang="en-US" sz="1400" b="1">
            <a:solidFill>
              <a:schemeClr val="tx1"/>
            </a:solidFill>
            <a:latin typeface="+mn-lt"/>
            <a:ea typeface="+mn-ea"/>
            <a:cs typeface="+mn-cs"/>
          </a:endParaRPr>
        </a:p>
      </xdr:txBody>
    </xdr:sp>
    <xdr:clientData/>
  </xdr:twoCellAnchor>
  <xdr:twoCellAnchor>
    <xdr:from>
      <xdr:col>18</xdr:col>
      <xdr:colOff>34848</xdr:colOff>
      <xdr:row>27</xdr:row>
      <xdr:rowOff>58081</xdr:rowOff>
    </xdr:from>
    <xdr:to>
      <xdr:col>25</xdr:col>
      <xdr:colOff>557563</xdr:colOff>
      <xdr:row>44</xdr:row>
      <xdr:rowOff>81311</xdr:rowOff>
    </xdr:to>
    <xdr:sp macro="" textlink="">
      <xdr:nvSpPr>
        <xdr:cNvPr id="12" name="Rectangle 11">
          <a:extLst>
            <a:ext uri="{FF2B5EF4-FFF2-40B4-BE49-F238E27FC236}">
              <a16:creationId xmlns:a16="http://schemas.microsoft.com/office/drawing/2014/main" id="{00000000-0008-0000-0200-00000C000000}"/>
            </a:ext>
          </a:extLst>
        </xdr:cNvPr>
        <xdr:cNvSpPr/>
      </xdr:nvSpPr>
      <xdr:spPr>
        <a:xfrm>
          <a:off x="10767897" y="5076130"/>
          <a:ext cx="4750886" cy="3182742"/>
        </a:xfrm>
        <a:prstGeom prst="rect">
          <a:avLst/>
        </a:prstGeom>
        <a:noFill/>
        <a:ln>
          <a:solidFill>
            <a:schemeClr val="bg1">
              <a:lumMod val="95000"/>
            </a:schemeClr>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ctr"/>
          <a:r>
            <a:rPr lang="en-US" sz="1600" b="1">
              <a:solidFill>
                <a:schemeClr val="tx1"/>
              </a:solidFill>
              <a:latin typeface="+mn-lt"/>
              <a:ea typeface="+mn-ea"/>
              <a:cs typeface="+mn-cs"/>
            </a:rPr>
            <a:t>Profit by Products</a:t>
          </a:r>
        </a:p>
      </xdr:txBody>
    </xdr:sp>
    <xdr:clientData/>
  </xdr:twoCellAnchor>
  <xdr:twoCellAnchor>
    <xdr:from>
      <xdr:col>1</xdr:col>
      <xdr:colOff>476249</xdr:colOff>
      <xdr:row>1</xdr:row>
      <xdr:rowOff>23812</xdr:rowOff>
    </xdr:from>
    <xdr:to>
      <xdr:col>7</xdr:col>
      <xdr:colOff>232317</xdr:colOff>
      <xdr:row>3</xdr:row>
      <xdr:rowOff>58615</xdr:rowOff>
    </xdr:to>
    <xdr:sp macro="" textlink="">
      <xdr:nvSpPr>
        <xdr:cNvPr id="13" name="TextBox 12">
          <a:extLst>
            <a:ext uri="{FF2B5EF4-FFF2-40B4-BE49-F238E27FC236}">
              <a16:creationId xmlns:a16="http://schemas.microsoft.com/office/drawing/2014/main" id="{00000000-0008-0000-0200-00000D000000}"/>
            </a:ext>
          </a:extLst>
        </xdr:cNvPr>
        <xdr:cNvSpPr txBox="1"/>
      </xdr:nvSpPr>
      <xdr:spPr>
        <a:xfrm>
          <a:off x="1080273" y="209666"/>
          <a:ext cx="3380215" cy="406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solidFill>
                <a:schemeClr val="bg1"/>
              </a:solidFill>
            </a:rPr>
            <a:t>CRM SALES ANALYSIS</a:t>
          </a:r>
          <a:endParaRPr lang="en-US" sz="1400">
            <a:solidFill>
              <a:schemeClr val="bg1"/>
            </a:solidFill>
          </a:endParaRPr>
        </a:p>
      </xdr:txBody>
    </xdr:sp>
    <xdr:clientData/>
  </xdr:twoCellAnchor>
  <xdr:twoCellAnchor>
    <xdr:from>
      <xdr:col>6</xdr:col>
      <xdr:colOff>511099</xdr:colOff>
      <xdr:row>27</xdr:row>
      <xdr:rowOff>46464</xdr:rowOff>
    </xdr:from>
    <xdr:to>
      <xdr:col>17</xdr:col>
      <xdr:colOff>511099</xdr:colOff>
      <xdr:row>44</xdr:row>
      <xdr:rowOff>58080</xdr:rowOff>
    </xdr:to>
    <xdr:sp macro="" textlink="">
      <xdr:nvSpPr>
        <xdr:cNvPr id="24" name="Rectangle 23">
          <a:extLst>
            <a:ext uri="{FF2B5EF4-FFF2-40B4-BE49-F238E27FC236}">
              <a16:creationId xmlns:a16="http://schemas.microsoft.com/office/drawing/2014/main" id="{00000000-0008-0000-0200-000018000000}"/>
            </a:ext>
          </a:extLst>
        </xdr:cNvPr>
        <xdr:cNvSpPr/>
      </xdr:nvSpPr>
      <xdr:spPr>
        <a:xfrm>
          <a:off x="4135245" y="5064513"/>
          <a:ext cx="6504878" cy="3171128"/>
        </a:xfrm>
        <a:prstGeom prst="rect">
          <a:avLst/>
        </a:prstGeom>
        <a:noFill/>
        <a:ln>
          <a:solidFill>
            <a:schemeClr val="bg1">
              <a:lumMod val="95000"/>
            </a:schemeClr>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ctr"/>
          <a:r>
            <a:rPr lang="en-US" sz="1600" b="1">
              <a:solidFill>
                <a:schemeClr val="tx1"/>
              </a:solidFill>
              <a:latin typeface="+mn-lt"/>
              <a:ea typeface="+mn-ea"/>
              <a:cs typeface="+mn-cs"/>
            </a:rPr>
            <a:t>Monthly Revenue</a:t>
          </a:r>
          <a:r>
            <a:rPr lang="en-US" sz="1600" b="1" baseline="0">
              <a:solidFill>
                <a:schemeClr val="tx1"/>
              </a:solidFill>
              <a:latin typeface="+mn-lt"/>
              <a:ea typeface="+mn-ea"/>
              <a:cs typeface="+mn-cs"/>
            </a:rPr>
            <a:t> by Products </a:t>
          </a:r>
          <a:endParaRPr lang="en-US" sz="1600" b="1">
            <a:solidFill>
              <a:schemeClr val="tx1"/>
            </a:solidFill>
            <a:latin typeface="+mn-lt"/>
            <a:ea typeface="+mn-ea"/>
            <a:cs typeface="+mn-cs"/>
          </a:endParaRPr>
        </a:p>
      </xdr:txBody>
    </xdr:sp>
    <xdr:clientData/>
  </xdr:twoCellAnchor>
  <xdr:twoCellAnchor>
    <xdr:from>
      <xdr:col>0</xdr:col>
      <xdr:colOff>23232</xdr:colOff>
      <xdr:row>4</xdr:row>
      <xdr:rowOff>151005</xdr:rowOff>
    </xdr:from>
    <xdr:to>
      <xdr:col>25</xdr:col>
      <xdr:colOff>224560</xdr:colOff>
      <xdr:row>8</xdr:row>
      <xdr:rowOff>181777</xdr:rowOff>
    </xdr:to>
    <xdr:grpSp>
      <xdr:nvGrpSpPr>
        <xdr:cNvPr id="36" name="Group 35">
          <a:extLst>
            <a:ext uri="{FF2B5EF4-FFF2-40B4-BE49-F238E27FC236}">
              <a16:creationId xmlns:a16="http://schemas.microsoft.com/office/drawing/2014/main" id="{00000000-0008-0000-0200-000024000000}"/>
            </a:ext>
          </a:extLst>
        </xdr:cNvPr>
        <xdr:cNvGrpSpPr/>
      </xdr:nvGrpSpPr>
      <xdr:grpSpPr>
        <a:xfrm>
          <a:off x="23232" y="894420"/>
          <a:ext cx="15162548" cy="774186"/>
          <a:chOff x="348472" y="698695"/>
          <a:chExt cx="15162548" cy="774186"/>
        </a:xfrm>
      </xdr:grpSpPr>
      <xdr:sp macro="" textlink="">
        <xdr:nvSpPr>
          <xdr:cNvPr id="37" name="Rectangle: Rounded Corners 36">
            <a:extLst>
              <a:ext uri="{FF2B5EF4-FFF2-40B4-BE49-F238E27FC236}">
                <a16:creationId xmlns:a16="http://schemas.microsoft.com/office/drawing/2014/main" id="{00000000-0008-0000-0200-000025000000}"/>
              </a:ext>
            </a:extLst>
          </xdr:cNvPr>
          <xdr:cNvSpPr/>
        </xdr:nvSpPr>
        <xdr:spPr>
          <a:xfrm>
            <a:off x="348472" y="708560"/>
            <a:ext cx="2312137" cy="764321"/>
          </a:xfrm>
          <a:custGeom>
            <a:avLst/>
            <a:gdLst>
              <a:gd name="connsiteX0" fmla="*/ 0 w 2312137"/>
              <a:gd name="connsiteY0" fmla="*/ 0 h 764321"/>
              <a:gd name="connsiteX1" fmla="*/ 0 w 2312137"/>
              <a:gd name="connsiteY1" fmla="*/ 0 h 764321"/>
              <a:gd name="connsiteX2" fmla="*/ 508670 w 2312137"/>
              <a:gd name="connsiteY2" fmla="*/ 0 h 764321"/>
              <a:gd name="connsiteX3" fmla="*/ 1109826 w 2312137"/>
              <a:gd name="connsiteY3" fmla="*/ 0 h 764321"/>
              <a:gd name="connsiteX4" fmla="*/ 1687860 w 2312137"/>
              <a:gd name="connsiteY4" fmla="*/ 0 h 764321"/>
              <a:gd name="connsiteX5" fmla="*/ 2312137 w 2312137"/>
              <a:gd name="connsiteY5" fmla="*/ 0 h 764321"/>
              <a:gd name="connsiteX6" fmla="*/ 2312137 w 2312137"/>
              <a:gd name="connsiteY6" fmla="*/ 0 h 764321"/>
              <a:gd name="connsiteX7" fmla="*/ 2312137 w 2312137"/>
              <a:gd name="connsiteY7" fmla="*/ 366874 h 764321"/>
              <a:gd name="connsiteX8" fmla="*/ 2312137 w 2312137"/>
              <a:gd name="connsiteY8" fmla="*/ 764321 h 764321"/>
              <a:gd name="connsiteX9" fmla="*/ 2312137 w 2312137"/>
              <a:gd name="connsiteY9" fmla="*/ 764321 h 764321"/>
              <a:gd name="connsiteX10" fmla="*/ 1734103 w 2312137"/>
              <a:gd name="connsiteY10" fmla="*/ 764321 h 764321"/>
              <a:gd name="connsiteX11" fmla="*/ 1202311 w 2312137"/>
              <a:gd name="connsiteY11" fmla="*/ 764321 h 764321"/>
              <a:gd name="connsiteX12" fmla="*/ 624277 w 2312137"/>
              <a:gd name="connsiteY12" fmla="*/ 764321 h 764321"/>
              <a:gd name="connsiteX13" fmla="*/ 0 w 2312137"/>
              <a:gd name="connsiteY13" fmla="*/ 764321 h 764321"/>
              <a:gd name="connsiteX14" fmla="*/ 0 w 2312137"/>
              <a:gd name="connsiteY14" fmla="*/ 764321 h 764321"/>
              <a:gd name="connsiteX15" fmla="*/ 0 w 2312137"/>
              <a:gd name="connsiteY15" fmla="*/ 374517 h 764321"/>
              <a:gd name="connsiteX16" fmla="*/ 0 w 2312137"/>
              <a:gd name="connsiteY16" fmla="*/ 0 h 76432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Lst>
            <a:rect l="l" t="t" r="r" b="b"/>
            <a:pathLst>
              <a:path w="2312137" h="764321" extrusionOk="0">
                <a:moveTo>
                  <a:pt x="0" y="0"/>
                </a:moveTo>
                <a:lnTo>
                  <a:pt x="0" y="0"/>
                </a:lnTo>
                <a:cubicBezTo>
                  <a:pt x="133007" y="-22526"/>
                  <a:pt x="382084" y="49489"/>
                  <a:pt x="508670" y="0"/>
                </a:cubicBezTo>
                <a:cubicBezTo>
                  <a:pt x="635256" y="-49489"/>
                  <a:pt x="959774" y="64628"/>
                  <a:pt x="1109826" y="0"/>
                </a:cubicBezTo>
                <a:cubicBezTo>
                  <a:pt x="1259878" y="-64628"/>
                  <a:pt x="1474691" y="51792"/>
                  <a:pt x="1687860" y="0"/>
                </a:cubicBezTo>
                <a:cubicBezTo>
                  <a:pt x="1901029" y="-51792"/>
                  <a:pt x="2090839" y="809"/>
                  <a:pt x="2312137" y="0"/>
                </a:cubicBezTo>
                <a:lnTo>
                  <a:pt x="2312137" y="0"/>
                </a:lnTo>
                <a:cubicBezTo>
                  <a:pt x="2325489" y="171936"/>
                  <a:pt x="2282357" y="197700"/>
                  <a:pt x="2312137" y="366874"/>
                </a:cubicBezTo>
                <a:cubicBezTo>
                  <a:pt x="2341917" y="536048"/>
                  <a:pt x="2283338" y="674931"/>
                  <a:pt x="2312137" y="764321"/>
                </a:cubicBezTo>
                <a:lnTo>
                  <a:pt x="2312137" y="764321"/>
                </a:lnTo>
                <a:cubicBezTo>
                  <a:pt x="2031196" y="793734"/>
                  <a:pt x="2009984" y="754073"/>
                  <a:pt x="1734103" y="764321"/>
                </a:cubicBezTo>
                <a:cubicBezTo>
                  <a:pt x="1458222" y="774569"/>
                  <a:pt x="1444585" y="757053"/>
                  <a:pt x="1202311" y="764321"/>
                </a:cubicBezTo>
                <a:cubicBezTo>
                  <a:pt x="960037" y="771589"/>
                  <a:pt x="846109" y="764090"/>
                  <a:pt x="624277" y="764321"/>
                </a:cubicBezTo>
                <a:cubicBezTo>
                  <a:pt x="402445" y="764552"/>
                  <a:pt x="300074" y="706910"/>
                  <a:pt x="0" y="764321"/>
                </a:cubicBezTo>
                <a:lnTo>
                  <a:pt x="0" y="764321"/>
                </a:lnTo>
                <a:cubicBezTo>
                  <a:pt x="-14801" y="610443"/>
                  <a:pt x="22649" y="544358"/>
                  <a:pt x="0" y="374517"/>
                </a:cubicBezTo>
                <a:cubicBezTo>
                  <a:pt x="-22649" y="204676"/>
                  <a:pt x="19414" y="117625"/>
                  <a:pt x="0" y="0"/>
                </a:cubicBezTo>
                <a:close/>
              </a:path>
            </a:pathLst>
          </a:custGeom>
          <a:noFill/>
          <a:ln w="9525">
            <a:noFill/>
            <a:extLst>
              <a:ext uri="{C807C97D-BFC1-408E-A445-0C87EB9F89A2}">
                <ask:lineSketchStyleProps xmlns:ask="http://schemas.microsoft.com/office/drawing/2018/sketchyshapes" sd="4203617785">
                  <a:prstGeom prst="roundRect">
                    <a:avLst>
                      <a:gd name="adj" fmla="val 0"/>
                    </a:avLst>
                  </a:prstGeom>
                  <ask:type>
                    <ask:lineSketchScribble/>
                  </ask:type>
                </ask:lineSketchStyleProps>
              </a:ext>
            </a:extLst>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US" sz="1800" b="1"/>
              <a:t>Revenue</a:t>
            </a:r>
            <a:endParaRPr lang="en-US" sz="1600" b="1"/>
          </a:p>
        </xdr:txBody>
      </xdr:sp>
      <xdr:sp macro="" textlink="">
        <xdr:nvSpPr>
          <xdr:cNvPr id="38" name="Rectangle: Rounded Corners 37">
            <a:extLst>
              <a:ext uri="{FF2B5EF4-FFF2-40B4-BE49-F238E27FC236}">
                <a16:creationId xmlns:a16="http://schemas.microsoft.com/office/drawing/2014/main" id="{00000000-0008-0000-0200-000026000000}"/>
              </a:ext>
            </a:extLst>
          </xdr:cNvPr>
          <xdr:cNvSpPr/>
        </xdr:nvSpPr>
        <xdr:spPr>
          <a:xfrm>
            <a:off x="2945323" y="708560"/>
            <a:ext cx="2026259" cy="764321"/>
          </a:xfrm>
          <a:custGeom>
            <a:avLst/>
            <a:gdLst>
              <a:gd name="connsiteX0" fmla="*/ 0 w 2026259"/>
              <a:gd name="connsiteY0" fmla="*/ 0 h 764321"/>
              <a:gd name="connsiteX1" fmla="*/ 0 w 2026259"/>
              <a:gd name="connsiteY1" fmla="*/ 0 h 764321"/>
              <a:gd name="connsiteX2" fmla="*/ 547090 w 2026259"/>
              <a:gd name="connsiteY2" fmla="*/ 0 h 764321"/>
              <a:gd name="connsiteX3" fmla="*/ 1033392 w 2026259"/>
              <a:gd name="connsiteY3" fmla="*/ 0 h 764321"/>
              <a:gd name="connsiteX4" fmla="*/ 1580482 w 2026259"/>
              <a:gd name="connsiteY4" fmla="*/ 0 h 764321"/>
              <a:gd name="connsiteX5" fmla="*/ 2026259 w 2026259"/>
              <a:gd name="connsiteY5" fmla="*/ 0 h 764321"/>
              <a:gd name="connsiteX6" fmla="*/ 2026259 w 2026259"/>
              <a:gd name="connsiteY6" fmla="*/ 0 h 764321"/>
              <a:gd name="connsiteX7" fmla="*/ 2026259 w 2026259"/>
              <a:gd name="connsiteY7" fmla="*/ 382161 h 764321"/>
              <a:gd name="connsiteX8" fmla="*/ 2026259 w 2026259"/>
              <a:gd name="connsiteY8" fmla="*/ 764321 h 764321"/>
              <a:gd name="connsiteX9" fmla="*/ 2026259 w 2026259"/>
              <a:gd name="connsiteY9" fmla="*/ 764321 h 764321"/>
              <a:gd name="connsiteX10" fmla="*/ 1560219 w 2026259"/>
              <a:gd name="connsiteY10" fmla="*/ 764321 h 764321"/>
              <a:gd name="connsiteX11" fmla="*/ 1114442 w 2026259"/>
              <a:gd name="connsiteY11" fmla="*/ 764321 h 764321"/>
              <a:gd name="connsiteX12" fmla="*/ 607878 w 2026259"/>
              <a:gd name="connsiteY12" fmla="*/ 764321 h 764321"/>
              <a:gd name="connsiteX13" fmla="*/ 0 w 2026259"/>
              <a:gd name="connsiteY13" fmla="*/ 764321 h 764321"/>
              <a:gd name="connsiteX14" fmla="*/ 0 w 2026259"/>
              <a:gd name="connsiteY14" fmla="*/ 764321 h 764321"/>
              <a:gd name="connsiteX15" fmla="*/ 0 w 2026259"/>
              <a:gd name="connsiteY15" fmla="*/ 405090 h 764321"/>
              <a:gd name="connsiteX16" fmla="*/ 0 w 2026259"/>
              <a:gd name="connsiteY16" fmla="*/ 0 h 76432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Lst>
            <a:rect l="l" t="t" r="r" b="b"/>
            <a:pathLst>
              <a:path w="2026259" h="764321" extrusionOk="0">
                <a:moveTo>
                  <a:pt x="0" y="0"/>
                </a:moveTo>
                <a:lnTo>
                  <a:pt x="0" y="0"/>
                </a:lnTo>
                <a:cubicBezTo>
                  <a:pt x="145566" y="-41306"/>
                  <a:pt x="334800" y="8374"/>
                  <a:pt x="547090" y="0"/>
                </a:cubicBezTo>
                <a:cubicBezTo>
                  <a:pt x="759380" y="-8374"/>
                  <a:pt x="834765" y="49435"/>
                  <a:pt x="1033392" y="0"/>
                </a:cubicBezTo>
                <a:cubicBezTo>
                  <a:pt x="1232019" y="-49435"/>
                  <a:pt x="1370441" y="60485"/>
                  <a:pt x="1580482" y="0"/>
                </a:cubicBezTo>
                <a:cubicBezTo>
                  <a:pt x="1790523" y="-60485"/>
                  <a:pt x="1813206" y="201"/>
                  <a:pt x="2026259" y="0"/>
                </a:cubicBezTo>
                <a:lnTo>
                  <a:pt x="2026259" y="0"/>
                </a:lnTo>
                <a:cubicBezTo>
                  <a:pt x="2051538" y="170603"/>
                  <a:pt x="2006327" y="230439"/>
                  <a:pt x="2026259" y="382161"/>
                </a:cubicBezTo>
                <a:cubicBezTo>
                  <a:pt x="2046191" y="533883"/>
                  <a:pt x="2009303" y="607789"/>
                  <a:pt x="2026259" y="764321"/>
                </a:cubicBezTo>
                <a:lnTo>
                  <a:pt x="2026259" y="764321"/>
                </a:lnTo>
                <a:cubicBezTo>
                  <a:pt x="1822724" y="779245"/>
                  <a:pt x="1703739" y="737878"/>
                  <a:pt x="1560219" y="764321"/>
                </a:cubicBezTo>
                <a:cubicBezTo>
                  <a:pt x="1416699" y="790764"/>
                  <a:pt x="1316628" y="750591"/>
                  <a:pt x="1114442" y="764321"/>
                </a:cubicBezTo>
                <a:cubicBezTo>
                  <a:pt x="912256" y="778051"/>
                  <a:pt x="824780" y="729136"/>
                  <a:pt x="607878" y="764321"/>
                </a:cubicBezTo>
                <a:cubicBezTo>
                  <a:pt x="390976" y="799506"/>
                  <a:pt x="222319" y="746634"/>
                  <a:pt x="0" y="764321"/>
                </a:cubicBezTo>
                <a:lnTo>
                  <a:pt x="0" y="764321"/>
                </a:lnTo>
                <a:cubicBezTo>
                  <a:pt x="-8726" y="647895"/>
                  <a:pt x="13276" y="576037"/>
                  <a:pt x="0" y="405090"/>
                </a:cubicBezTo>
                <a:cubicBezTo>
                  <a:pt x="-13276" y="234143"/>
                  <a:pt x="3903" y="119909"/>
                  <a:pt x="0" y="0"/>
                </a:cubicBezTo>
                <a:close/>
              </a:path>
            </a:pathLst>
          </a:custGeom>
          <a:noFill/>
          <a:ln w="9525">
            <a:noFill/>
            <a:extLst>
              <a:ext uri="{C807C97D-BFC1-408E-A445-0C87EB9F89A2}">
                <ask:lineSketchStyleProps xmlns:ask="http://schemas.microsoft.com/office/drawing/2018/sketchyshapes" sd="2679259366">
                  <a:prstGeom prst="roundRect">
                    <a:avLst>
                      <a:gd name="adj" fmla="val 0"/>
                    </a:avLst>
                  </a:prstGeom>
                  <ask:type>
                    <ask:lineSketchScribble/>
                  </ask:type>
                </ask:lineSketchStyleProps>
              </a:ext>
            </a:extLst>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ctr"/>
            <a:r>
              <a:rPr lang="en-US" sz="1800" b="1">
                <a:solidFill>
                  <a:schemeClr val="dk1"/>
                </a:solidFill>
                <a:latin typeface="+mn-lt"/>
                <a:ea typeface="+mn-ea"/>
                <a:cs typeface="+mn-cs"/>
              </a:rPr>
              <a:t>Expected Revenue</a:t>
            </a:r>
          </a:p>
        </xdr:txBody>
      </xdr:sp>
      <xdr:sp macro="" textlink="">
        <xdr:nvSpPr>
          <xdr:cNvPr id="39" name="Rectangle: Rounded Corners 38">
            <a:extLst>
              <a:ext uri="{FF2B5EF4-FFF2-40B4-BE49-F238E27FC236}">
                <a16:creationId xmlns:a16="http://schemas.microsoft.com/office/drawing/2014/main" id="{00000000-0008-0000-0200-000027000000}"/>
              </a:ext>
            </a:extLst>
          </xdr:cNvPr>
          <xdr:cNvSpPr/>
        </xdr:nvSpPr>
        <xdr:spPr>
          <a:xfrm>
            <a:off x="5552374" y="708560"/>
            <a:ext cx="2648415" cy="764321"/>
          </a:xfrm>
          <a:custGeom>
            <a:avLst/>
            <a:gdLst>
              <a:gd name="connsiteX0" fmla="*/ 0 w 2648415"/>
              <a:gd name="connsiteY0" fmla="*/ 0 h 764321"/>
              <a:gd name="connsiteX1" fmla="*/ 0 w 2648415"/>
              <a:gd name="connsiteY1" fmla="*/ 0 h 764321"/>
              <a:gd name="connsiteX2" fmla="*/ 582651 w 2648415"/>
              <a:gd name="connsiteY2" fmla="*/ 0 h 764321"/>
              <a:gd name="connsiteX3" fmla="*/ 1112334 w 2648415"/>
              <a:gd name="connsiteY3" fmla="*/ 0 h 764321"/>
              <a:gd name="connsiteX4" fmla="*/ 1615533 w 2648415"/>
              <a:gd name="connsiteY4" fmla="*/ 0 h 764321"/>
              <a:gd name="connsiteX5" fmla="*/ 2118732 w 2648415"/>
              <a:gd name="connsiteY5" fmla="*/ 0 h 764321"/>
              <a:gd name="connsiteX6" fmla="*/ 2648415 w 2648415"/>
              <a:gd name="connsiteY6" fmla="*/ 0 h 764321"/>
              <a:gd name="connsiteX7" fmla="*/ 2648415 w 2648415"/>
              <a:gd name="connsiteY7" fmla="*/ 0 h 764321"/>
              <a:gd name="connsiteX8" fmla="*/ 2648415 w 2648415"/>
              <a:gd name="connsiteY8" fmla="*/ 382161 h 764321"/>
              <a:gd name="connsiteX9" fmla="*/ 2648415 w 2648415"/>
              <a:gd name="connsiteY9" fmla="*/ 764321 h 764321"/>
              <a:gd name="connsiteX10" fmla="*/ 2648415 w 2648415"/>
              <a:gd name="connsiteY10" fmla="*/ 764321 h 764321"/>
              <a:gd name="connsiteX11" fmla="*/ 2065764 w 2648415"/>
              <a:gd name="connsiteY11" fmla="*/ 764321 h 764321"/>
              <a:gd name="connsiteX12" fmla="*/ 1509597 w 2648415"/>
              <a:gd name="connsiteY12" fmla="*/ 764321 h 764321"/>
              <a:gd name="connsiteX13" fmla="*/ 953429 w 2648415"/>
              <a:gd name="connsiteY13" fmla="*/ 764321 h 764321"/>
              <a:gd name="connsiteX14" fmla="*/ 0 w 2648415"/>
              <a:gd name="connsiteY14" fmla="*/ 764321 h 764321"/>
              <a:gd name="connsiteX15" fmla="*/ 0 w 2648415"/>
              <a:gd name="connsiteY15" fmla="*/ 764321 h 764321"/>
              <a:gd name="connsiteX16" fmla="*/ 0 w 2648415"/>
              <a:gd name="connsiteY16" fmla="*/ 397447 h 764321"/>
              <a:gd name="connsiteX17" fmla="*/ 0 w 2648415"/>
              <a:gd name="connsiteY17" fmla="*/ 0 h 76432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Lst>
            <a:rect l="l" t="t" r="r" b="b"/>
            <a:pathLst>
              <a:path w="2648415" h="764321" extrusionOk="0">
                <a:moveTo>
                  <a:pt x="0" y="0"/>
                </a:moveTo>
                <a:lnTo>
                  <a:pt x="0" y="0"/>
                </a:lnTo>
                <a:cubicBezTo>
                  <a:pt x="258478" y="-36595"/>
                  <a:pt x="458712" y="50522"/>
                  <a:pt x="582651" y="0"/>
                </a:cubicBezTo>
                <a:cubicBezTo>
                  <a:pt x="706590" y="-50522"/>
                  <a:pt x="950718" y="42225"/>
                  <a:pt x="1112334" y="0"/>
                </a:cubicBezTo>
                <a:cubicBezTo>
                  <a:pt x="1273950" y="-42225"/>
                  <a:pt x="1501759" y="29989"/>
                  <a:pt x="1615533" y="0"/>
                </a:cubicBezTo>
                <a:cubicBezTo>
                  <a:pt x="1729307" y="-29989"/>
                  <a:pt x="1867381" y="54691"/>
                  <a:pt x="2118732" y="0"/>
                </a:cubicBezTo>
                <a:cubicBezTo>
                  <a:pt x="2370083" y="-54691"/>
                  <a:pt x="2515178" y="31841"/>
                  <a:pt x="2648415" y="0"/>
                </a:cubicBezTo>
                <a:lnTo>
                  <a:pt x="2648415" y="0"/>
                </a:lnTo>
                <a:cubicBezTo>
                  <a:pt x="2660617" y="138771"/>
                  <a:pt x="2628792" y="230889"/>
                  <a:pt x="2648415" y="382161"/>
                </a:cubicBezTo>
                <a:cubicBezTo>
                  <a:pt x="2668038" y="533433"/>
                  <a:pt x="2617738" y="622189"/>
                  <a:pt x="2648415" y="764321"/>
                </a:cubicBezTo>
                <a:lnTo>
                  <a:pt x="2648415" y="764321"/>
                </a:lnTo>
                <a:cubicBezTo>
                  <a:pt x="2521558" y="768407"/>
                  <a:pt x="2344063" y="729564"/>
                  <a:pt x="2065764" y="764321"/>
                </a:cubicBezTo>
                <a:cubicBezTo>
                  <a:pt x="1787465" y="799078"/>
                  <a:pt x="1632072" y="745757"/>
                  <a:pt x="1509597" y="764321"/>
                </a:cubicBezTo>
                <a:cubicBezTo>
                  <a:pt x="1387122" y="782885"/>
                  <a:pt x="1208874" y="703751"/>
                  <a:pt x="953429" y="764321"/>
                </a:cubicBezTo>
                <a:cubicBezTo>
                  <a:pt x="697984" y="824891"/>
                  <a:pt x="462058" y="711130"/>
                  <a:pt x="0" y="764321"/>
                </a:cubicBezTo>
                <a:lnTo>
                  <a:pt x="0" y="764321"/>
                </a:lnTo>
                <a:cubicBezTo>
                  <a:pt x="-20107" y="642100"/>
                  <a:pt x="41991" y="522342"/>
                  <a:pt x="0" y="397447"/>
                </a:cubicBezTo>
                <a:cubicBezTo>
                  <a:pt x="-41991" y="272552"/>
                  <a:pt x="15262" y="191008"/>
                  <a:pt x="0" y="0"/>
                </a:cubicBezTo>
                <a:close/>
              </a:path>
            </a:pathLst>
          </a:custGeom>
          <a:noFill/>
          <a:ln w="9525">
            <a:noFill/>
            <a:extLst>
              <a:ext uri="{C807C97D-BFC1-408E-A445-0C87EB9F89A2}">
                <ask:lineSketchStyleProps xmlns:ask="http://schemas.microsoft.com/office/drawing/2018/sketchyshapes" sd="1180553536">
                  <a:prstGeom prst="roundRect">
                    <a:avLst>
                      <a:gd name="adj" fmla="val 0"/>
                    </a:avLst>
                  </a:prstGeom>
                  <ask:type>
                    <ask:lineSketchScribble/>
                  </ask:type>
                </ask:lineSketchStyleProps>
              </a:ext>
            </a:extLst>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ctr"/>
            <a:r>
              <a:rPr lang="en-US" sz="1800" b="1">
                <a:solidFill>
                  <a:schemeClr val="dk1"/>
                </a:solidFill>
                <a:latin typeface="+mn-lt"/>
                <a:ea typeface="+mn-ea"/>
                <a:cs typeface="+mn-cs"/>
              </a:rPr>
              <a:t>Deals In Pipeline</a:t>
            </a:r>
          </a:p>
        </xdr:txBody>
      </xdr:sp>
      <xdr:sp macro="" textlink="">
        <xdr:nvSpPr>
          <xdr:cNvPr id="40" name="Rectangle: Rounded Corners 39">
            <a:extLst>
              <a:ext uri="{FF2B5EF4-FFF2-40B4-BE49-F238E27FC236}">
                <a16:creationId xmlns:a16="http://schemas.microsoft.com/office/drawing/2014/main" id="{00000000-0008-0000-0200-000028000000}"/>
              </a:ext>
            </a:extLst>
          </xdr:cNvPr>
          <xdr:cNvSpPr/>
        </xdr:nvSpPr>
        <xdr:spPr>
          <a:xfrm>
            <a:off x="9589984" y="708560"/>
            <a:ext cx="1907388" cy="764321"/>
          </a:xfrm>
          <a:custGeom>
            <a:avLst/>
            <a:gdLst>
              <a:gd name="connsiteX0" fmla="*/ 0 w 1907388"/>
              <a:gd name="connsiteY0" fmla="*/ 0 h 764321"/>
              <a:gd name="connsiteX1" fmla="*/ 0 w 1907388"/>
              <a:gd name="connsiteY1" fmla="*/ 0 h 764321"/>
              <a:gd name="connsiteX2" fmla="*/ 495921 w 1907388"/>
              <a:gd name="connsiteY2" fmla="*/ 0 h 764321"/>
              <a:gd name="connsiteX3" fmla="*/ 1010916 w 1907388"/>
              <a:gd name="connsiteY3" fmla="*/ 0 h 764321"/>
              <a:gd name="connsiteX4" fmla="*/ 1430541 w 1907388"/>
              <a:gd name="connsiteY4" fmla="*/ 0 h 764321"/>
              <a:gd name="connsiteX5" fmla="*/ 1907388 w 1907388"/>
              <a:gd name="connsiteY5" fmla="*/ 0 h 764321"/>
              <a:gd name="connsiteX6" fmla="*/ 1907388 w 1907388"/>
              <a:gd name="connsiteY6" fmla="*/ 0 h 764321"/>
              <a:gd name="connsiteX7" fmla="*/ 1907388 w 1907388"/>
              <a:gd name="connsiteY7" fmla="*/ 359231 h 764321"/>
              <a:gd name="connsiteX8" fmla="*/ 1907388 w 1907388"/>
              <a:gd name="connsiteY8" fmla="*/ 764321 h 764321"/>
              <a:gd name="connsiteX9" fmla="*/ 1907388 w 1907388"/>
              <a:gd name="connsiteY9" fmla="*/ 764321 h 764321"/>
              <a:gd name="connsiteX10" fmla="*/ 1449615 w 1907388"/>
              <a:gd name="connsiteY10" fmla="*/ 764321 h 764321"/>
              <a:gd name="connsiteX11" fmla="*/ 934620 w 1907388"/>
              <a:gd name="connsiteY11" fmla="*/ 764321 h 764321"/>
              <a:gd name="connsiteX12" fmla="*/ 514995 w 1907388"/>
              <a:gd name="connsiteY12" fmla="*/ 764321 h 764321"/>
              <a:gd name="connsiteX13" fmla="*/ 0 w 1907388"/>
              <a:gd name="connsiteY13" fmla="*/ 764321 h 764321"/>
              <a:gd name="connsiteX14" fmla="*/ 0 w 1907388"/>
              <a:gd name="connsiteY14" fmla="*/ 764321 h 764321"/>
              <a:gd name="connsiteX15" fmla="*/ 0 w 1907388"/>
              <a:gd name="connsiteY15" fmla="*/ 397447 h 764321"/>
              <a:gd name="connsiteX16" fmla="*/ 0 w 1907388"/>
              <a:gd name="connsiteY16" fmla="*/ 0 h 76432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Lst>
            <a:rect l="l" t="t" r="r" b="b"/>
            <a:pathLst>
              <a:path w="1907388" h="764321" extrusionOk="0">
                <a:moveTo>
                  <a:pt x="0" y="0"/>
                </a:moveTo>
                <a:lnTo>
                  <a:pt x="0" y="0"/>
                </a:lnTo>
                <a:cubicBezTo>
                  <a:pt x="165523" y="-21984"/>
                  <a:pt x="374074" y="44048"/>
                  <a:pt x="495921" y="0"/>
                </a:cubicBezTo>
                <a:cubicBezTo>
                  <a:pt x="617768" y="-44048"/>
                  <a:pt x="870711" y="52239"/>
                  <a:pt x="1010916" y="0"/>
                </a:cubicBezTo>
                <a:cubicBezTo>
                  <a:pt x="1151122" y="-52239"/>
                  <a:pt x="1289293" y="32521"/>
                  <a:pt x="1430541" y="0"/>
                </a:cubicBezTo>
                <a:cubicBezTo>
                  <a:pt x="1571789" y="-32521"/>
                  <a:pt x="1785935" y="14410"/>
                  <a:pt x="1907388" y="0"/>
                </a:cubicBezTo>
                <a:lnTo>
                  <a:pt x="1907388" y="0"/>
                </a:lnTo>
                <a:cubicBezTo>
                  <a:pt x="1941315" y="178657"/>
                  <a:pt x="1891504" y="216659"/>
                  <a:pt x="1907388" y="359231"/>
                </a:cubicBezTo>
                <a:cubicBezTo>
                  <a:pt x="1923272" y="501803"/>
                  <a:pt x="1861743" y="587596"/>
                  <a:pt x="1907388" y="764321"/>
                </a:cubicBezTo>
                <a:lnTo>
                  <a:pt x="1907388" y="764321"/>
                </a:lnTo>
                <a:cubicBezTo>
                  <a:pt x="1708772" y="774180"/>
                  <a:pt x="1557264" y="718002"/>
                  <a:pt x="1449615" y="764321"/>
                </a:cubicBezTo>
                <a:cubicBezTo>
                  <a:pt x="1341966" y="810640"/>
                  <a:pt x="1064988" y="710716"/>
                  <a:pt x="934620" y="764321"/>
                </a:cubicBezTo>
                <a:cubicBezTo>
                  <a:pt x="804252" y="817926"/>
                  <a:pt x="609334" y="754475"/>
                  <a:pt x="514995" y="764321"/>
                </a:cubicBezTo>
                <a:cubicBezTo>
                  <a:pt x="420656" y="774167"/>
                  <a:pt x="185550" y="759084"/>
                  <a:pt x="0" y="764321"/>
                </a:cubicBezTo>
                <a:lnTo>
                  <a:pt x="0" y="764321"/>
                </a:lnTo>
                <a:cubicBezTo>
                  <a:pt x="-31817" y="597147"/>
                  <a:pt x="7160" y="482888"/>
                  <a:pt x="0" y="397447"/>
                </a:cubicBezTo>
                <a:cubicBezTo>
                  <a:pt x="-7160" y="312006"/>
                  <a:pt x="40735" y="89855"/>
                  <a:pt x="0" y="0"/>
                </a:cubicBezTo>
                <a:close/>
              </a:path>
            </a:pathLst>
          </a:custGeom>
          <a:noFill/>
          <a:ln w="9525">
            <a:noFill/>
            <a:extLst>
              <a:ext uri="{C807C97D-BFC1-408E-A445-0C87EB9F89A2}">
                <ask:lineSketchStyleProps xmlns:ask="http://schemas.microsoft.com/office/drawing/2018/sketchyshapes" sd="3565874434">
                  <a:prstGeom prst="roundRect">
                    <a:avLst>
                      <a:gd name="adj" fmla="val 0"/>
                    </a:avLst>
                  </a:prstGeom>
                  <ask:type>
                    <ask:lineSketchScribble/>
                  </ask:type>
                </ask:lineSketchStyleProps>
              </a:ext>
            </a:extLst>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ctr"/>
            <a:r>
              <a:rPr lang="en-US" sz="1800" b="1">
                <a:solidFill>
                  <a:schemeClr val="dk1"/>
                </a:solidFill>
                <a:latin typeface="+mn-lt"/>
                <a:ea typeface="+mn-ea"/>
                <a:cs typeface="+mn-cs"/>
              </a:rPr>
              <a:t>Won Deals</a:t>
            </a:r>
          </a:p>
        </xdr:txBody>
      </xdr:sp>
      <xdr:sp macro="" textlink="">
        <xdr:nvSpPr>
          <xdr:cNvPr id="41" name="Rectangle: Rounded Corners 40">
            <a:extLst>
              <a:ext uri="{FF2B5EF4-FFF2-40B4-BE49-F238E27FC236}">
                <a16:creationId xmlns:a16="http://schemas.microsoft.com/office/drawing/2014/main" id="{00000000-0008-0000-0200-000029000000}"/>
              </a:ext>
            </a:extLst>
          </xdr:cNvPr>
          <xdr:cNvSpPr/>
        </xdr:nvSpPr>
        <xdr:spPr>
          <a:xfrm>
            <a:off x="11236151" y="708560"/>
            <a:ext cx="2302327" cy="764321"/>
          </a:xfrm>
          <a:custGeom>
            <a:avLst/>
            <a:gdLst>
              <a:gd name="connsiteX0" fmla="*/ 0 w 2302327"/>
              <a:gd name="connsiteY0" fmla="*/ 0 h 764321"/>
              <a:gd name="connsiteX1" fmla="*/ 0 w 2302327"/>
              <a:gd name="connsiteY1" fmla="*/ 0 h 764321"/>
              <a:gd name="connsiteX2" fmla="*/ 621628 w 2302327"/>
              <a:gd name="connsiteY2" fmla="*/ 0 h 764321"/>
              <a:gd name="connsiteX3" fmla="*/ 1197210 w 2302327"/>
              <a:gd name="connsiteY3" fmla="*/ 0 h 764321"/>
              <a:gd name="connsiteX4" fmla="*/ 1703722 w 2302327"/>
              <a:gd name="connsiteY4" fmla="*/ 0 h 764321"/>
              <a:gd name="connsiteX5" fmla="*/ 2302327 w 2302327"/>
              <a:gd name="connsiteY5" fmla="*/ 0 h 764321"/>
              <a:gd name="connsiteX6" fmla="*/ 2302327 w 2302327"/>
              <a:gd name="connsiteY6" fmla="*/ 0 h 764321"/>
              <a:gd name="connsiteX7" fmla="*/ 2302327 w 2302327"/>
              <a:gd name="connsiteY7" fmla="*/ 374517 h 764321"/>
              <a:gd name="connsiteX8" fmla="*/ 2302327 w 2302327"/>
              <a:gd name="connsiteY8" fmla="*/ 764321 h 764321"/>
              <a:gd name="connsiteX9" fmla="*/ 2302327 w 2302327"/>
              <a:gd name="connsiteY9" fmla="*/ 764321 h 764321"/>
              <a:gd name="connsiteX10" fmla="*/ 1795815 w 2302327"/>
              <a:gd name="connsiteY10" fmla="*/ 764321 h 764321"/>
              <a:gd name="connsiteX11" fmla="*/ 1289303 w 2302327"/>
              <a:gd name="connsiteY11" fmla="*/ 764321 h 764321"/>
              <a:gd name="connsiteX12" fmla="*/ 736745 w 2302327"/>
              <a:gd name="connsiteY12" fmla="*/ 764321 h 764321"/>
              <a:gd name="connsiteX13" fmla="*/ 0 w 2302327"/>
              <a:gd name="connsiteY13" fmla="*/ 764321 h 764321"/>
              <a:gd name="connsiteX14" fmla="*/ 0 w 2302327"/>
              <a:gd name="connsiteY14" fmla="*/ 764321 h 764321"/>
              <a:gd name="connsiteX15" fmla="*/ 0 w 2302327"/>
              <a:gd name="connsiteY15" fmla="*/ 366874 h 764321"/>
              <a:gd name="connsiteX16" fmla="*/ 0 w 2302327"/>
              <a:gd name="connsiteY16" fmla="*/ 0 h 76432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Lst>
            <a:rect l="l" t="t" r="r" b="b"/>
            <a:pathLst>
              <a:path w="2302327" h="764321" extrusionOk="0">
                <a:moveTo>
                  <a:pt x="0" y="0"/>
                </a:moveTo>
                <a:lnTo>
                  <a:pt x="0" y="0"/>
                </a:lnTo>
                <a:cubicBezTo>
                  <a:pt x="150978" y="-47182"/>
                  <a:pt x="471557" y="71739"/>
                  <a:pt x="621628" y="0"/>
                </a:cubicBezTo>
                <a:cubicBezTo>
                  <a:pt x="771699" y="-71739"/>
                  <a:pt x="980888" y="60032"/>
                  <a:pt x="1197210" y="0"/>
                </a:cubicBezTo>
                <a:cubicBezTo>
                  <a:pt x="1413532" y="-60032"/>
                  <a:pt x="1497173" y="20896"/>
                  <a:pt x="1703722" y="0"/>
                </a:cubicBezTo>
                <a:cubicBezTo>
                  <a:pt x="1910271" y="-20896"/>
                  <a:pt x="2115220" y="53253"/>
                  <a:pt x="2302327" y="0"/>
                </a:cubicBezTo>
                <a:lnTo>
                  <a:pt x="2302327" y="0"/>
                </a:lnTo>
                <a:cubicBezTo>
                  <a:pt x="2317569" y="134634"/>
                  <a:pt x="2277016" y="198466"/>
                  <a:pt x="2302327" y="374517"/>
                </a:cubicBezTo>
                <a:cubicBezTo>
                  <a:pt x="2327638" y="550568"/>
                  <a:pt x="2261698" y="569897"/>
                  <a:pt x="2302327" y="764321"/>
                </a:cubicBezTo>
                <a:lnTo>
                  <a:pt x="2302327" y="764321"/>
                </a:lnTo>
                <a:cubicBezTo>
                  <a:pt x="2191120" y="789794"/>
                  <a:pt x="1910369" y="717892"/>
                  <a:pt x="1795815" y="764321"/>
                </a:cubicBezTo>
                <a:cubicBezTo>
                  <a:pt x="1681261" y="810750"/>
                  <a:pt x="1477502" y="743354"/>
                  <a:pt x="1289303" y="764321"/>
                </a:cubicBezTo>
                <a:cubicBezTo>
                  <a:pt x="1101104" y="785288"/>
                  <a:pt x="886169" y="751487"/>
                  <a:pt x="736745" y="764321"/>
                </a:cubicBezTo>
                <a:cubicBezTo>
                  <a:pt x="587321" y="777155"/>
                  <a:pt x="171357" y="708683"/>
                  <a:pt x="0" y="764321"/>
                </a:cubicBezTo>
                <a:lnTo>
                  <a:pt x="0" y="764321"/>
                </a:lnTo>
                <a:cubicBezTo>
                  <a:pt x="-40132" y="673736"/>
                  <a:pt x="31400" y="522437"/>
                  <a:pt x="0" y="366874"/>
                </a:cubicBezTo>
                <a:cubicBezTo>
                  <a:pt x="-31400" y="211311"/>
                  <a:pt x="27610" y="136093"/>
                  <a:pt x="0" y="0"/>
                </a:cubicBezTo>
                <a:close/>
              </a:path>
            </a:pathLst>
          </a:custGeom>
          <a:noFill/>
          <a:ln w="9525">
            <a:noFill/>
            <a:extLst>
              <a:ext uri="{C807C97D-BFC1-408E-A445-0C87EB9F89A2}">
                <ask:lineSketchStyleProps xmlns:ask="http://schemas.microsoft.com/office/drawing/2018/sketchyshapes" sd="1228292972">
                  <a:prstGeom prst="roundRect">
                    <a:avLst>
                      <a:gd name="adj" fmla="val 0"/>
                    </a:avLst>
                  </a:prstGeom>
                  <ask:type>
                    <ask:lineSketchScribble/>
                  </ask:type>
                </ask:lineSketchStyleProps>
              </a:ext>
            </a:extLst>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ctr"/>
            <a:r>
              <a:rPr lang="en-US" sz="1800" b="1">
                <a:solidFill>
                  <a:schemeClr val="dk1"/>
                </a:solidFill>
                <a:latin typeface="+mn-lt"/>
                <a:ea typeface="+mn-ea"/>
                <a:cs typeface="+mn-cs"/>
              </a:rPr>
              <a:t>Lost Deals</a:t>
            </a:r>
          </a:p>
        </xdr:txBody>
      </xdr:sp>
      <xdr:sp macro="" textlink="KPI!C8">
        <xdr:nvSpPr>
          <xdr:cNvPr id="42" name="TextBox 41">
            <a:extLst>
              <a:ext uri="{FF2B5EF4-FFF2-40B4-BE49-F238E27FC236}">
                <a16:creationId xmlns:a16="http://schemas.microsoft.com/office/drawing/2014/main" id="{00000000-0008-0000-0200-00002A000000}"/>
              </a:ext>
            </a:extLst>
          </xdr:cNvPr>
          <xdr:cNvSpPr txBox="1"/>
        </xdr:nvSpPr>
        <xdr:spPr>
          <a:xfrm>
            <a:off x="777970" y="1066327"/>
            <a:ext cx="1440366" cy="360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75632D88-C587-4EFD-92E2-9ADFD49ADB61}" type="TxLink">
              <a:rPr lang="en-US" sz="1800" b="0" i="0" u="none" strike="noStrike">
                <a:solidFill>
                  <a:schemeClr val="tx2">
                    <a:lumMod val="75000"/>
                    <a:lumOff val="25000"/>
                  </a:schemeClr>
                </a:solidFill>
                <a:latin typeface="Aptos Narrow"/>
                <a:ea typeface="+mn-ea"/>
                <a:cs typeface="+mn-cs"/>
              </a:rPr>
              <a:pPr marL="0" indent="0" algn="ctr"/>
              <a:t>$10,005,534</a:t>
            </a:fld>
            <a:endParaRPr lang="en-US" sz="1800" b="0" i="0" u="none" strike="noStrike">
              <a:solidFill>
                <a:schemeClr val="tx2">
                  <a:lumMod val="75000"/>
                  <a:lumOff val="25000"/>
                </a:schemeClr>
              </a:solidFill>
              <a:latin typeface="Aptos Narrow"/>
              <a:ea typeface="+mn-ea"/>
              <a:cs typeface="+mn-cs"/>
            </a:endParaRPr>
          </a:p>
        </xdr:txBody>
      </xdr:sp>
      <xdr:sp macro="" textlink="KPI!C9">
        <xdr:nvSpPr>
          <xdr:cNvPr id="43" name="TextBox 42">
            <a:extLst>
              <a:ext uri="{FF2B5EF4-FFF2-40B4-BE49-F238E27FC236}">
                <a16:creationId xmlns:a16="http://schemas.microsoft.com/office/drawing/2014/main" id="{00000000-0008-0000-0200-00002B000000}"/>
              </a:ext>
            </a:extLst>
          </xdr:cNvPr>
          <xdr:cNvSpPr txBox="1"/>
        </xdr:nvSpPr>
        <xdr:spPr>
          <a:xfrm>
            <a:off x="3187332" y="1066327"/>
            <a:ext cx="1412257" cy="360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DC1AFA99-7F94-4C45-BCB0-0EB3E7E484D5}" type="TxLink">
              <a:rPr lang="en-US" sz="1800" b="0" i="0" u="none" strike="noStrike">
                <a:solidFill>
                  <a:schemeClr val="tx2">
                    <a:lumMod val="75000"/>
                    <a:lumOff val="25000"/>
                  </a:schemeClr>
                </a:solidFill>
                <a:latin typeface="Aptos Narrow"/>
                <a:ea typeface="+mn-ea"/>
                <a:cs typeface="+mn-cs"/>
              </a:rPr>
              <a:pPr marL="0" indent="0" algn="ctr"/>
              <a:t>$10,023,482</a:t>
            </a:fld>
            <a:endParaRPr lang="en-US" sz="1800" b="0" i="0" u="none" strike="noStrike">
              <a:solidFill>
                <a:schemeClr val="tx2">
                  <a:lumMod val="75000"/>
                  <a:lumOff val="25000"/>
                </a:schemeClr>
              </a:solidFill>
              <a:latin typeface="Aptos Narrow"/>
              <a:ea typeface="+mn-ea"/>
              <a:cs typeface="+mn-cs"/>
            </a:endParaRPr>
          </a:p>
        </xdr:txBody>
      </xdr:sp>
      <xdr:sp macro="" textlink="KPI!C5">
        <xdr:nvSpPr>
          <xdr:cNvPr id="44" name="TextBox 43">
            <a:extLst>
              <a:ext uri="{FF2B5EF4-FFF2-40B4-BE49-F238E27FC236}">
                <a16:creationId xmlns:a16="http://schemas.microsoft.com/office/drawing/2014/main" id="{00000000-0008-0000-0200-00002C000000}"/>
              </a:ext>
            </a:extLst>
          </xdr:cNvPr>
          <xdr:cNvSpPr txBox="1"/>
        </xdr:nvSpPr>
        <xdr:spPr>
          <a:xfrm>
            <a:off x="5284921" y="1066327"/>
            <a:ext cx="2927196" cy="360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C86FF4AD-126B-4733-B68A-FE3E6C486EDB}" type="TxLink">
              <a:rPr lang="en-US" sz="1800" b="0" i="0" u="none" strike="noStrike">
                <a:solidFill>
                  <a:schemeClr val="tx2">
                    <a:lumMod val="75000"/>
                    <a:lumOff val="25000"/>
                  </a:schemeClr>
                </a:solidFill>
                <a:latin typeface="Aptos Narrow"/>
                <a:ea typeface="+mn-ea"/>
                <a:cs typeface="+mn-cs"/>
              </a:rPr>
              <a:pPr marL="0" indent="0" algn="ctr"/>
              <a:t> 8,800 </a:t>
            </a:fld>
            <a:endParaRPr lang="en-US" sz="1800" b="0" i="0" u="none" strike="noStrike">
              <a:solidFill>
                <a:schemeClr val="tx2">
                  <a:lumMod val="75000"/>
                  <a:lumOff val="25000"/>
                </a:schemeClr>
              </a:solidFill>
              <a:latin typeface="Aptos Narrow"/>
              <a:ea typeface="+mn-ea"/>
              <a:cs typeface="+mn-cs"/>
            </a:endParaRPr>
          </a:p>
        </xdr:txBody>
      </xdr:sp>
      <xdr:sp macro="" textlink="">
        <xdr:nvSpPr>
          <xdr:cNvPr id="45" name="TextBox 44">
            <a:extLst>
              <a:ext uri="{FF2B5EF4-FFF2-40B4-BE49-F238E27FC236}">
                <a16:creationId xmlns:a16="http://schemas.microsoft.com/office/drawing/2014/main" id="{00000000-0008-0000-0200-00002D000000}"/>
              </a:ext>
            </a:extLst>
          </xdr:cNvPr>
          <xdr:cNvSpPr txBox="1"/>
        </xdr:nvSpPr>
        <xdr:spPr>
          <a:xfrm>
            <a:off x="10059336" y="1066327"/>
            <a:ext cx="975732" cy="360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800" b="0" i="0" u="none" strike="noStrike">
                <a:solidFill>
                  <a:schemeClr val="tx2">
                    <a:lumMod val="75000"/>
                    <a:lumOff val="25000"/>
                  </a:schemeClr>
                </a:solidFill>
                <a:latin typeface="Aptos Narrow"/>
                <a:ea typeface="+mn-ea"/>
                <a:cs typeface="+mn-cs"/>
              </a:rPr>
              <a:t> 4,238 </a:t>
            </a:r>
          </a:p>
        </xdr:txBody>
      </xdr:sp>
      <xdr:sp macro="" textlink="KPI!C7">
        <xdr:nvSpPr>
          <xdr:cNvPr id="46" name="TextBox 45">
            <a:extLst>
              <a:ext uri="{FF2B5EF4-FFF2-40B4-BE49-F238E27FC236}">
                <a16:creationId xmlns:a16="http://schemas.microsoft.com/office/drawing/2014/main" id="{00000000-0008-0000-0200-00002E000000}"/>
              </a:ext>
            </a:extLst>
          </xdr:cNvPr>
          <xdr:cNvSpPr txBox="1"/>
        </xdr:nvSpPr>
        <xdr:spPr>
          <a:xfrm>
            <a:off x="11859497" y="1066327"/>
            <a:ext cx="998964" cy="360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C72411A3-9A88-4F50-9FC7-88B201051AFD}" type="TxLink">
              <a:rPr lang="en-US" sz="1800" b="0" i="0" u="none" strike="noStrike">
                <a:solidFill>
                  <a:srgbClr val="FF0000"/>
                </a:solidFill>
                <a:latin typeface="Aptos Narrow"/>
                <a:ea typeface="+mn-ea"/>
                <a:cs typeface="+mn-cs"/>
              </a:rPr>
              <a:pPr marL="0" indent="0" algn="ctr"/>
              <a:t> 2,473 </a:t>
            </a:fld>
            <a:endParaRPr lang="en-US" sz="1800" b="0" i="0" u="none" strike="noStrike">
              <a:solidFill>
                <a:srgbClr val="FF0000"/>
              </a:solidFill>
              <a:latin typeface="Aptos Narrow"/>
              <a:ea typeface="+mn-ea"/>
              <a:cs typeface="+mn-cs"/>
            </a:endParaRPr>
          </a:p>
        </xdr:txBody>
      </xdr:sp>
      <xdr:sp macro="" textlink="">
        <xdr:nvSpPr>
          <xdr:cNvPr id="47" name="Rectangle: Rounded Corners 46">
            <a:extLst>
              <a:ext uri="{FF2B5EF4-FFF2-40B4-BE49-F238E27FC236}">
                <a16:creationId xmlns:a16="http://schemas.microsoft.com/office/drawing/2014/main" id="{00000000-0008-0000-0200-00002F000000}"/>
              </a:ext>
            </a:extLst>
          </xdr:cNvPr>
          <xdr:cNvSpPr/>
        </xdr:nvSpPr>
        <xdr:spPr>
          <a:xfrm>
            <a:off x="13208692" y="698695"/>
            <a:ext cx="2302328" cy="764321"/>
          </a:xfrm>
          <a:custGeom>
            <a:avLst/>
            <a:gdLst>
              <a:gd name="connsiteX0" fmla="*/ 0 w 2302328"/>
              <a:gd name="connsiteY0" fmla="*/ 0 h 764321"/>
              <a:gd name="connsiteX1" fmla="*/ 0 w 2302328"/>
              <a:gd name="connsiteY1" fmla="*/ 0 h 764321"/>
              <a:gd name="connsiteX2" fmla="*/ 621629 w 2302328"/>
              <a:gd name="connsiteY2" fmla="*/ 0 h 764321"/>
              <a:gd name="connsiteX3" fmla="*/ 1197211 w 2302328"/>
              <a:gd name="connsiteY3" fmla="*/ 0 h 764321"/>
              <a:gd name="connsiteX4" fmla="*/ 1703723 w 2302328"/>
              <a:gd name="connsiteY4" fmla="*/ 0 h 764321"/>
              <a:gd name="connsiteX5" fmla="*/ 2302328 w 2302328"/>
              <a:gd name="connsiteY5" fmla="*/ 0 h 764321"/>
              <a:gd name="connsiteX6" fmla="*/ 2302328 w 2302328"/>
              <a:gd name="connsiteY6" fmla="*/ 0 h 764321"/>
              <a:gd name="connsiteX7" fmla="*/ 2302328 w 2302328"/>
              <a:gd name="connsiteY7" fmla="*/ 374517 h 764321"/>
              <a:gd name="connsiteX8" fmla="*/ 2302328 w 2302328"/>
              <a:gd name="connsiteY8" fmla="*/ 764321 h 764321"/>
              <a:gd name="connsiteX9" fmla="*/ 2302328 w 2302328"/>
              <a:gd name="connsiteY9" fmla="*/ 764321 h 764321"/>
              <a:gd name="connsiteX10" fmla="*/ 1795816 w 2302328"/>
              <a:gd name="connsiteY10" fmla="*/ 764321 h 764321"/>
              <a:gd name="connsiteX11" fmla="*/ 1289304 w 2302328"/>
              <a:gd name="connsiteY11" fmla="*/ 764321 h 764321"/>
              <a:gd name="connsiteX12" fmla="*/ 736745 w 2302328"/>
              <a:gd name="connsiteY12" fmla="*/ 764321 h 764321"/>
              <a:gd name="connsiteX13" fmla="*/ 0 w 2302328"/>
              <a:gd name="connsiteY13" fmla="*/ 764321 h 764321"/>
              <a:gd name="connsiteX14" fmla="*/ 0 w 2302328"/>
              <a:gd name="connsiteY14" fmla="*/ 764321 h 764321"/>
              <a:gd name="connsiteX15" fmla="*/ 0 w 2302328"/>
              <a:gd name="connsiteY15" fmla="*/ 366874 h 764321"/>
              <a:gd name="connsiteX16" fmla="*/ 0 w 2302328"/>
              <a:gd name="connsiteY16" fmla="*/ 0 h 76432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Lst>
            <a:rect l="l" t="t" r="r" b="b"/>
            <a:pathLst>
              <a:path w="2302328" h="764321" extrusionOk="0">
                <a:moveTo>
                  <a:pt x="0" y="0"/>
                </a:moveTo>
                <a:lnTo>
                  <a:pt x="0" y="0"/>
                </a:lnTo>
                <a:cubicBezTo>
                  <a:pt x="149463" y="-47943"/>
                  <a:pt x="468715" y="65976"/>
                  <a:pt x="621629" y="0"/>
                </a:cubicBezTo>
                <a:cubicBezTo>
                  <a:pt x="774543" y="-65976"/>
                  <a:pt x="980889" y="60032"/>
                  <a:pt x="1197211" y="0"/>
                </a:cubicBezTo>
                <a:cubicBezTo>
                  <a:pt x="1413533" y="-60032"/>
                  <a:pt x="1497174" y="20896"/>
                  <a:pt x="1703723" y="0"/>
                </a:cubicBezTo>
                <a:cubicBezTo>
                  <a:pt x="1910272" y="-20896"/>
                  <a:pt x="2115221" y="53253"/>
                  <a:pt x="2302328" y="0"/>
                </a:cubicBezTo>
                <a:lnTo>
                  <a:pt x="2302328" y="0"/>
                </a:lnTo>
                <a:cubicBezTo>
                  <a:pt x="2317570" y="134634"/>
                  <a:pt x="2277017" y="198466"/>
                  <a:pt x="2302328" y="374517"/>
                </a:cubicBezTo>
                <a:cubicBezTo>
                  <a:pt x="2327639" y="550568"/>
                  <a:pt x="2261699" y="569897"/>
                  <a:pt x="2302328" y="764321"/>
                </a:cubicBezTo>
                <a:lnTo>
                  <a:pt x="2302328" y="764321"/>
                </a:lnTo>
                <a:cubicBezTo>
                  <a:pt x="2191121" y="789794"/>
                  <a:pt x="1910370" y="717892"/>
                  <a:pt x="1795816" y="764321"/>
                </a:cubicBezTo>
                <a:cubicBezTo>
                  <a:pt x="1681262" y="810750"/>
                  <a:pt x="1477503" y="743354"/>
                  <a:pt x="1289304" y="764321"/>
                </a:cubicBezTo>
                <a:cubicBezTo>
                  <a:pt x="1101105" y="785288"/>
                  <a:pt x="893098" y="753924"/>
                  <a:pt x="736745" y="764321"/>
                </a:cubicBezTo>
                <a:cubicBezTo>
                  <a:pt x="580392" y="774718"/>
                  <a:pt x="171357" y="708683"/>
                  <a:pt x="0" y="764321"/>
                </a:cubicBezTo>
                <a:lnTo>
                  <a:pt x="0" y="764321"/>
                </a:lnTo>
                <a:cubicBezTo>
                  <a:pt x="-40132" y="673736"/>
                  <a:pt x="31400" y="522437"/>
                  <a:pt x="0" y="366874"/>
                </a:cubicBezTo>
                <a:cubicBezTo>
                  <a:pt x="-31400" y="211311"/>
                  <a:pt x="27610" y="136093"/>
                  <a:pt x="0" y="0"/>
                </a:cubicBezTo>
                <a:close/>
              </a:path>
            </a:pathLst>
          </a:custGeom>
          <a:noFill/>
          <a:ln w="9525">
            <a:noFill/>
            <a:extLst>
              <a:ext uri="{C807C97D-BFC1-408E-A445-0C87EB9F89A2}">
                <ask:lineSketchStyleProps xmlns:ask="http://schemas.microsoft.com/office/drawing/2018/sketchyshapes" sd="1228292972">
                  <a:prstGeom prst="roundRect">
                    <a:avLst>
                      <a:gd name="adj" fmla="val 0"/>
                    </a:avLst>
                  </a:prstGeom>
                  <ask:type>
                    <ask:lineSketchScribble/>
                  </ask:type>
                </ask:lineSketchStyleProps>
              </a:ext>
            </a:extLst>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ctr"/>
            <a:r>
              <a:rPr lang="en-US" sz="1800" b="1">
                <a:solidFill>
                  <a:schemeClr val="dk1"/>
                </a:solidFill>
                <a:latin typeface="+mn-lt"/>
                <a:ea typeface="+mn-ea"/>
                <a:cs typeface="+mn-cs"/>
              </a:rPr>
              <a:t>Total Accounts</a:t>
            </a:r>
          </a:p>
        </xdr:txBody>
      </xdr:sp>
      <xdr:sp macro="" textlink="KPI!C11">
        <xdr:nvSpPr>
          <xdr:cNvPr id="48" name="TextBox 47">
            <a:extLst>
              <a:ext uri="{FF2B5EF4-FFF2-40B4-BE49-F238E27FC236}">
                <a16:creationId xmlns:a16="http://schemas.microsoft.com/office/drawing/2014/main" id="{00000000-0008-0000-0200-000030000000}"/>
              </a:ext>
            </a:extLst>
          </xdr:cNvPr>
          <xdr:cNvSpPr txBox="1"/>
        </xdr:nvSpPr>
        <xdr:spPr>
          <a:xfrm>
            <a:off x="13832038" y="1033230"/>
            <a:ext cx="998964" cy="360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B4D9AB1-BC69-49C2-B916-D79E56534D2A}" type="TxLink">
              <a:rPr lang="en-US" sz="1800" b="0" i="0" u="none" strike="noStrike">
                <a:solidFill>
                  <a:schemeClr val="tx2">
                    <a:lumMod val="75000"/>
                    <a:lumOff val="25000"/>
                  </a:schemeClr>
                </a:solidFill>
                <a:latin typeface="Aptos Narrow"/>
                <a:ea typeface="+mn-ea"/>
                <a:cs typeface="+mn-cs"/>
              </a:rPr>
              <a:pPr marL="0" indent="0" algn="ctr"/>
              <a:t>85</a:t>
            </a:fld>
            <a:endParaRPr lang="en-US" sz="1800" b="0" i="0" u="none" strike="noStrike">
              <a:solidFill>
                <a:schemeClr val="tx2">
                  <a:lumMod val="75000"/>
                  <a:lumOff val="25000"/>
                </a:schemeClr>
              </a:solidFill>
              <a:latin typeface="Aptos Narrow"/>
              <a:ea typeface="+mn-ea"/>
              <a:cs typeface="+mn-cs"/>
            </a:endParaRPr>
          </a:p>
        </xdr:txBody>
      </xdr:sp>
      <xdr:sp macro="" textlink="">
        <xdr:nvSpPr>
          <xdr:cNvPr id="49" name="Rectangle: Rounded Corners 48">
            <a:extLst>
              <a:ext uri="{FF2B5EF4-FFF2-40B4-BE49-F238E27FC236}">
                <a16:creationId xmlns:a16="http://schemas.microsoft.com/office/drawing/2014/main" id="{00000000-0008-0000-0200-000031000000}"/>
              </a:ext>
            </a:extLst>
          </xdr:cNvPr>
          <xdr:cNvSpPr/>
        </xdr:nvSpPr>
        <xdr:spPr>
          <a:xfrm>
            <a:off x="7894070" y="708560"/>
            <a:ext cx="1907388" cy="764321"/>
          </a:xfrm>
          <a:custGeom>
            <a:avLst/>
            <a:gdLst>
              <a:gd name="connsiteX0" fmla="*/ 0 w 1907388"/>
              <a:gd name="connsiteY0" fmla="*/ 0 h 764321"/>
              <a:gd name="connsiteX1" fmla="*/ 0 w 1907388"/>
              <a:gd name="connsiteY1" fmla="*/ 0 h 764321"/>
              <a:gd name="connsiteX2" fmla="*/ 495921 w 1907388"/>
              <a:gd name="connsiteY2" fmla="*/ 0 h 764321"/>
              <a:gd name="connsiteX3" fmla="*/ 1010916 w 1907388"/>
              <a:gd name="connsiteY3" fmla="*/ 0 h 764321"/>
              <a:gd name="connsiteX4" fmla="*/ 1430541 w 1907388"/>
              <a:gd name="connsiteY4" fmla="*/ 0 h 764321"/>
              <a:gd name="connsiteX5" fmla="*/ 1907388 w 1907388"/>
              <a:gd name="connsiteY5" fmla="*/ 0 h 764321"/>
              <a:gd name="connsiteX6" fmla="*/ 1907388 w 1907388"/>
              <a:gd name="connsiteY6" fmla="*/ 0 h 764321"/>
              <a:gd name="connsiteX7" fmla="*/ 1907388 w 1907388"/>
              <a:gd name="connsiteY7" fmla="*/ 359231 h 764321"/>
              <a:gd name="connsiteX8" fmla="*/ 1907388 w 1907388"/>
              <a:gd name="connsiteY8" fmla="*/ 764321 h 764321"/>
              <a:gd name="connsiteX9" fmla="*/ 1907388 w 1907388"/>
              <a:gd name="connsiteY9" fmla="*/ 764321 h 764321"/>
              <a:gd name="connsiteX10" fmla="*/ 1449615 w 1907388"/>
              <a:gd name="connsiteY10" fmla="*/ 764321 h 764321"/>
              <a:gd name="connsiteX11" fmla="*/ 934620 w 1907388"/>
              <a:gd name="connsiteY11" fmla="*/ 764321 h 764321"/>
              <a:gd name="connsiteX12" fmla="*/ 514995 w 1907388"/>
              <a:gd name="connsiteY12" fmla="*/ 764321 h 764321"/>
              <a:gd name="connsiteX13" fmla="*/ 0 w 1907388"/>
              <a:gd name="connsiteY13" fmla="*/ 764321 h 764321"/>
              <a:gd name="connsiteX14" fmla="*/ 0 w 1907388"/>
              <a:gd name="connsiteY14" fmla="*/ 764321 h 764321"/>
              <a:gd name="connsiteX15" fmla="*/ 0 w 1907388"/>
              <a:gd name="connsiteY15" fmla="*/ 397447 h 764321"/>
              <a:gd name="connsiteX16" fmla="*/ 0 w 1907388"/>
              <a:gd name="connsiteY16" fmla="*/ 0 h 76432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Lst>
            <a:rect l="l" t="t" r="r" b="b"/>
            <a:pathLst>
              <a:path w="1907388" h="764321" extrusionOk="0">
                <a:moveTo>
                  <a:pt x="0" y="0"/>
                </a:moveTo>
                <a:lnTo>
                  <a:pt x="0" y="0"/>
                </a:lnTo>
                <a:cubicBezTo>
                  <a:pt x="165523" y="-21984"/>
                  <a:pt x="374074" y="44048"/>
                  <a:pt x="495921" y="0"/>
                </a:cubicBezTo>
                <a:cubicBezTo>
                  <a:pt x="617768" y="-44048"/>
                  <a:pt x="870711" y="52239"/>
                  <a:pt x="1010916" y="0"/>
                </a:cubicBezTo>
                <a:cubicBezTo>
                  <a:pt x="1151122" y="-52239"/>
                  <a:pt x="1289293" y="32521"/>
                  <a:pt x="1430541" y="0"/>
                </a:cubicBezTo>
                <a:cubicBezTo>
                  <a:pt x="1571789" y="-32521"/>
                  <a:pt x="1785935" y="14410"/>
                  <a:pt x="1907388" y="0"/>
                </a:cubicBezTo>
                <a:lnTo>
                  <a:pt x="1907388" y="0"/>
                </a:lnTo>
                <a:cubicBezTo>
                  <a:pt x="1941315" y="178657"/>
                  <a:pt x="1891504" y="216659"/>
                  <a:pt x="1907388" y="359231"/>
                </a:cubicBezTo>
                <a:cubicBezTo>
                  <a:pt x="1923272" y="501803"/>
                  <a:pt x="1861743" y="587596"/>
                  <a:pt x="1907388" y="764321"/>
                </a:cubicBezTo>
                <a:lnTo>
                  <a:pt x="1907388" y="764321"/>
                </a:lnTo>
                <a:cubicBezTo>
                  <a:pt x="1708772" y="774180"/>
                  <a:pt x="1557264" y="718002"/>
                  <a:pt x="1449615" y="764321"/>
                </a:cubicBezTo>
                <a:cubicBezTo>
                  <a:pt x="1341966" y="810640"/>
                  <a:pt x="1064988" y="710716"/>
                  <a:pt x="934620" y="764321"/>
                </a:cubicBezTo>
                <a:cubicBezTo>
                  <a:pt x="804252" y="817926"/>
                  <a:pt x="609334" y="754475"/>
                  <a:pt x="514995" y="764321"/>
                </a:cubicBezTo>
                <a:cubicBezTo>
                  <a:pt x="420656" y="774167"/>
                  <a:pt x="185550" y="759084"/>
                  <a:pt x="0" y="764321"/>
                </a:cubicBezTo>
                <a:lnTo>
                  <a:pt x="0" y="764321"/>
                </a:lnTo>
                <a:cubicBezTo>
                  <a:pt x="-31817" y="597147"/>
                  <a:pt x="7160" y="482888"/>
                  <a:pt x="0" y="397447"/>
                </a:cubicBezTo>
                <a:cubicBezTo>
                  <a:pt x="-7160" y="312006"/>
                  <a:pt x="40735" y="89855"/>
                  <a:pt x="0" y="0"/>
                </a:cubicBezTo>
                <a:close/>
              </a:path>
            </a:pathLst>
          </a:custGeom>
          <a:noFill/>
          <a:ln w="9525">
            <a:noFill/>
            <a:extLst>
              <a:ext uri="{C807C97D-BFC1-408E-A445-0C87EB9F89A2}">
                <ask:lineSketchStyleProps xmlns:ask="http://schemas.microsoft.com/office/drawing/2018/sketchyshapes" sd="3565874434">
                  <a:prstGeom prst="roundRect">
                    <a:avLst>
                      <a:gd name="adj" fmla="val 0"/>
                    </a:avLst>
                  </a:prstGeom>
                  <ask:type>
                    <ask:lineSketchScribble/>
                  </ask:type>
                </ask:lineSketchStyleProps>
              </a:ext>
            </a:extLst>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ctr"/>
            <a:r>
              <a:rPr lang="en-US" sz="1800" b="1">
                <a:solidFill>
                  <a:schemeClr val="dk1"/>
                </a:solidFill>
                <a:latin typeface="+mn-lt"/>
                <a:ea typeface="+mn-ea"/>
                <a:cs typeface="+mn-cs"/>
              </a:rPr>
              <a:t>Profit</a:t>
            </a:r>
          </a:p>
        </xdr:txBody>
      </xdr:sp>
      <xdr:sp macro="" textlink="KPI!C12">
        <xdr:nvSpPr>
          <xdr:cNvPr id="50" name="TextBox 49">
            <a:extLst>
              <a:ext uri="{FF2B5EF4-FFF2-40B4-BE49-F238E27FC236}">
                <a16:creationId xmlns:a16="http://schemas.microsoft.com/office/drawing/2014/main" id="{00000000-0008-0000-0200-000032000000}"/>
              </a:ext>
            </a:extLst>
          </xdr:cNvPr>
          <xdr:cNvSpPr txBox="1"/>
        </xdr:nvSpPr>
        <xdr:spPr>
          <a:xfrm>
            <a:off x="8247261" y="1066327"/>
            <a:ext cx="1231273" cy="360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0CEB89D0-C2A1-4319-BB20-1F2E7830C7C7}" type="TxLink">
              <a:rPr lang="en-US" sz="1800" b="0" i="0" u="none" strike="noStrike">
                <a:solidFill>
                  <a:srgbClr val="FF0000"/>
                </a:solidFill>
                <a:latin typeface="Aptos Narrow"/>
                <a:ea typeface="+mn-ea"/>
                <a:cs typeface="+mn-cs"/>
              </a:rPr>
              <a:pPr marL="0" indent="0" algn="ctr"/>
              <a:t>-$17,948</a:t>
            </a:fld>
            <a:endParaRPr lang="en-US" sz="1800" b="0" i="0" u="none" strike="noStrike">
              <a:solidFill>
                <a:srgbClr val="FF0000"/>
              </a:solidFill>
              <a:latin typeface="Aptos Narrow"/>
              <a:ea typeface="+mn-ea"/>
              <a:cs typeface="+mn-cs"/>
            </a:endParaRPr>
          </a:p>
        </xdr:txBody>
      </xdr:sp>
    </xdr:grpSp>
    <xdr:clientData/>
  </xdr:twoCellAnchor>
  <xdr:twoCellAnchor>
    <xdr:from>
      <xdr:col>1</xdr:col>
      <xdr:colOff>162622</xdr:colOff>
      <xdr:row>1</xdr:row>
      <xdr:rowOff>111979</xdr:rowOff>
    </xdr:from>
    <xdr:to>
      <xdr:col>1</xdr:col>
      <xdr:colOff>510301</xdr:colOff>
      <xdr:row>3</xdr:row>
      <xdr:rowOff>87951</xdr:rowOff>
    </xdr:to>
    <xdr:sp macro="" textlink="">
      <xdr:nvSpPr>
        <xdr:cNvPr id="14" name="Freeform 4665" descr="Icon of graph. ">
          <a:extLst>
            <a:ext uri="{FF2B5EF4-FFF2-40B4-BE49-F238E27FC236}">
              <a16:creationId xmlns:a16="http://schemas.microsoft.com/office/drawing/2014/main" id="{00000000-0008-0000-0200-00000E000000}"/>
            </a:ext>
          </a:extLst>
        </xdr:cNvPr>
        <xdr:cNvSpPr>
          <a:spLocks/>
        </xdr:cNvSpPr>
      </xdr:nvSpPr>
      <xdr:spPr bwMode="auto">
        <a:xfrm>
          <a:off x="766646" y="297833"/>
          <a:ext cx="347679" cy="347679"/>
        </a:xfrm>
        <a:custGeom>
          <a:avLst/>
          <a:gdLst>
            <a:gd name="T0" fmla="*/ 761 w 904"/>
            <a:gd name="T1" fmla="*/ 213 h 903"/>
            <a:gd name="T2" fmla="*/ 754 w 904"/>
            <a:gd name="T3" fmla="*/ 225 h 903"/>
            <a:gd name="T4" fmla="*/ 576 w 904"/>
            <a:gd name="T5" fmla="*/ 277 h 903"/>
            <a:gd name="T6" fmla="*/ 498 w 904"/>
            <a:gd name="T7" fmla="*/ 298 h 903"/>
            <a:gd name="T8" fmla="*/ 431 w 904"/>
            <a:gd name="T9" fmla="*/ 329 h 903"/>
            <a:gd name="T10" fmla="*/ 578 w 904"/>
            <a:gd name="T11" fmla="*/ 170 h 903"/>
            <a:gd name="T12" fmla="*/ 618 w 904"/>
            <a:gd name="T13" fmla="*/ 180 h 903"/>
            <a:gd name="T14" fmla="*/ 661 w 904"/>
            <a:gd name="T15" fmla="*/ 169 h 903"/>
            <a:gd name="T16" fmla="*/ 693 w 904"/>
            <a:gd name="T17" fmla="*/ 141 h 903"/>
            <a:gd name="T18" fmla="*/ 707 w 904"/>
            <a:gd name="T19" fmla="*/ 99 h 903"/>
            <a:gd name="T20" fmla="*/ 701 w 904"/>
            <a:gd name="T21" fmla="*/ 55 h 903"/>
            <a:gd name="T22" fmla="*/ 676 w 904"/>
            <a:gd name="T23" fmla="*/ 20 h 903"/>
            <a:gd name="T24" fmla="*/ 636 w 904"/>
            <a:gd name="T25" fmla="*/ 2 h 903"/>
            <a:gd name="T26" fmla="*/ 591 w 904"/>
            <a:gd name="T27" fmla="*/ 4 h 903"/>
            <a:gd name="T28" fmla="*/ 554 w 904"/>
            <a:gd name="T29" fmla="*/ 25 h 903"/>
            <a:gd name="T30" fmla="*/ 531 w 904"/>
            <a:gd name="T31" fmla="*/ 63 h 903"/>
            <a:gd name="T32" fmla="*/ 532 w 904"/>
            <a:gd name="T33" fmla="*/ 118 h 903"/>
            <a:gd name="T34" fmla="*/ 369 w 904"/>
            <a:gd name="T35" fmla="*/ 289 h 903"/>
            <a:gd name="T36" fmla="*/ 325 w 904"/>
            <a:gd name="T37" fmla="*/ 289 h 903"/>
            <a:gd name="T38" fmla="*/ 294 w 904"/>
            <a:gd name="T39" fmla="*/ 308 h 903"/>
            <a:gd name="T40" fmla="*/ 275 w 904"/>
            <a:gd name="T41" fmla="*/ 338 h 903"/>
            <a:gd name="T42" fmla="*/ 275 w 904"/>
            <a:gd name="T43" fmla="*/ 383 h 903"/>
            <a:gd name="T44" fmla="*/ 113 w 904"/>
            <a:gd name="T45" fmla="*/ 545 h 903"/>
            <a:gd name="T46" fmla="*/ 64 w 904"/>
            <a:gd name="T47" fmla="*/ 546 h 903"/>
            <a:gd name="T48" fmla="*/ 26 w 904"/>
            <a:gd name="T49" fmla="*/ 568 h 903"/>
            <a:gd name="T50" fmla="*/ 5 w 904"/>
            <a:gd name="T51" fmla="*/ 605 h 903"/>
            <a:gd name="T52" fmla="*/ 3 w 904"/>
            <a:gd name="T53" fmla="*/ 650 h 903"/>
            <a:gd name="T54" fmla="*/ 21 w 904"/>
            <a:gd name="T55" fmla="*/ 690 h 903"/>
            <a:gd name="T56" fmla="*/ 56 w 904"/>
            <a:gd name="T57" fmla="*/ 716 h 903"/>
            <a:gd name="T58" fmla="*/ 100 w 904"/>
            <a:gd name="T59" fmla="*/ 722 h 903"/>
            <a:gd name="T60" fmla="*/ 142 w 904"/>
            <a:gd name="T61" fmla="*/ 706 h 903"/>
            <a:gd name="T62" fmla="*/ 170 w 904"/>
            <a:gd name="T63" fmla="*/ 675 h 903"/>
            <a:gd name="T64" fmla="*/ 181 w 904"/>
            <a:gd name="T65" fmla="*/ 632 h 903"/>
            <a:gd name="T66" fmla="*/ 171 w 904"/>
            <a:gd name="T67" fmla="*/ 591 h 903"/>
            <a:gd name="T68" fmla="*/ 316 w 904"/>
            <a:gd name="T69" fmla="*/ 430 h 903"/>
            <a:gd name="T70" fmla="*/ 286 w 904"/>
            <a:gd name="T71" fmla="*/ 538 h 903"/>
            <a:gd name="T72" fmla="*/ 271 w 904"/>
            <a:gd name="T73" fmla="*/ 753 h 903"/>
            <a:gd name="T74" fmla="*/ 216 w 904"/>
            <a:gd name="T75" fmla="*/ 757 h 903"/>
            <a:gd name="T76" fmla="*/ 212 w 904"/>
            <a:gd name="T77" fmla="*/ 888 h 903"/>
            <a:gd name="T78" fmla="*/ 218 w 904"/>
            <a:gd name="T79" fmla="*/ 901 h 903"/>
            <a:gd name="T80" fmla="*/ 349 w 904"/>
            <a:gd name="T81" fmla="*/ 903 h 903"/>
            <a:gd name="T82" fmla="*/ 361 w 904"/>
            <a:gd name="T83" fmla="*/ 894 h 903"/>
            <a:gd name="T84" fmla="*/ 361 w 904"/>
            <a:gd name="T85" fmla="*/ 762 h 903"/>
            <a:gd name="T86" fmla="*/ 349 w 904"/>
            <a:gd name="T87" fmla="*/ 753 h 903"/>
            <a:gd name="T88" fmla="*/ 305 w 904"/>
            <a:gd name="T89" fmla="*/ 597 h 903"/>
            <a:gd name="T90" fmla="*/ 343 w 904"/>
            <a:gd name="T91" fmla="*/ 469 h 903"/>
            <a:gd name="T92" fmla="*/ 383 w 904"/>
            <a:gd name="T93" fmla="*/ 426 h 903"/>
            <a:gd name="T94" fmla="*/ 418 w 904"/>
            <a:gd name="T95" fmla="*/ 383 h 903"/>
            <a:gd name="T96" fmla="*/ 471 w 904"/>
            <a:gd name="T97" fmla="*/ 342 h 903"/>
            <a:gd name="T98" fmla="*/ 544 w 904"/>
            <a:gd name="T99" fmla="*/ 315 h 903"/>
            <a:gd name="T100" fmla="*/ 627 w 904"/>
            <a:gd name="T101" fmla="*/ 302 h 903"/>
            <a:gd name="T102" fmla="*/ 754 w 904"/>
            <a:gd name="T103" fmla="*/ 348 h 903"/>
            <a:gd name="T104" fmla="*/ 763 w 904"/>
            <a:gd name="T105" fmla="*/ 360 h 903"/>
            <a:gd name="T106" fmla="*/ 895 w 904"/>
            <a:gd name="T107" fmla="*/ 360 h 903"/>
            <a:gd name="T108" fmla="*/ 904 w 904"/>
            <a:gd name="T109" fmla="*/ 348 h 903"/>
            <a:gd name="T110" fmla="*/ 902 w 904"/>
            <a:gd name="T111" fmla="*/ 217 h 903"/>
            <a:gd name="T112" fmla="*/ 889 w 904"/>
            <a:gd name="T113" fmla="*/ 211 h 90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 ang="0">
              <a:pos x="T112" y="T113"/>
            </a:cxn>
          </a:cxnLst>
          <a:rect l="0" t="0" r="r" b="b"/>
          <a:pathLst>
            <a:path w="904" h="903">
              <a:moveTo>
                <a:pt x="889" y="211"/>
              </a:moveTo>
              <a:lnTo>
                <a:pt x="768" y="211"/>
              </a:lnTo>
              <a:lnTo>
                <a:pt x="765" y="211"/>
              </a:lnTo>
              <a:lnTo>
                <a:pt x="763" y="212"/>
              </a:lnTo>
              <a:lnTo>
                <a:pt x="761" y="213"/>
              </a:lnTo>
              <a:lnTo>
                <a:pt x="758" y="215"/>
              </a:lnTo>
              <a:lnTo>
                <a:pt x="756" y="217"/>
              </a:lnTo>
              <a:lnTo>
                <a:pt x="755" y="220"/>
              </a:lnTo>
              <a:lnTo>
                <a:pt x="754" y="222"/>
              </a:lnTo>
              <a:lnTo>
                <a:pt x="754" y="225"/>
              </a:lnTo>
              <a:lnTo>
                <a:pt x="754" y="271"/>
              </a:lnTo>
              <a:lnTo>
                <a:pt x="663" y="271"/>
              </a:lnTo>
              <a:lnTo>
                <a:pt x="627" y="272"/>
              </a:lnTo>
              <a:lnTo>
                <a:pt x="593" y="275"/>
              </a:lnTo>
              <a:lnTo>
                <a:pt x="576" y="277"/>
              </a:lnTo>
              <a:lnTo>
                <a:pt x="561" y="281"/>
              </a:lnTo>
              <a:lnTo>
                <a:pt x="545" y="284"/>
              </a:lnTo>
              <a:lnTo>
                <a:pt x="529" y="287"/>
              </a:lnTo>
              <a:lnTo>
                <a:pt x="513" y="292"/>
              </a:lnTo>
              <a:lnTo>
                <a:pt x="498" y="298"/>
              </a:lnTo>
              <a:lnTo>
                <a:pt x="484" y="302"/>
              </a:lnTo>
              <a:lnTo>
                <a:pt x="470" y="309"/>
              </a:lnTo>
              <a:lnTo>
                <a:pt x="457" y="315"/>
              </a:lnTo>
              <a:lnTo>
                <a:pt x="443" y="323"/>
              </a:lnTo>
              <a:lnTo>
                <a:pt x="431" y="329"/>
              </a:lnTo>
              <a:lnTo>
                <a:pt x="418" y="337"/>
              </a:lnTo>
              <a:lnTo>
                <a:pt x="415" y="328"/>
              </a:lnTo>
              <a:lnTo>
                <a:pt x="409" y="319"/>
              </a:lnTo>
              <a:lnTo>
                <a:pt x="565" y="163"/>
              </a:lnTo>
              <a:lnTo>
                <a:pt x="578" y="170"/>
              </a:lnTo>
              <a:lnTo>
                <a:pt x="590" y="176"/>
              </a:lnTo>
              <a:lnTo>
                <a:pt x="597" y="178"/>
              </a:lnTo>
              <a:lnTo>
                <a:pt x="604" y="179"/>
              </a:lnTo>
              <a:lnTo>
                <a:pt x="610" y="180"/>
              </a:lnTo>
              <a:lnTo>
                <a:pt x="618" y="180"/>
              </a:lnTo>
              <a:lnTo>
                <a:pt x="627" y="180"/>
              </a:lnTo>
              <a:lnTo>
                <a:pt x="636" y="178"/>
              </a:lnTo>
              <a:lnTo>
                <a:pt x="644" y="176"/>
              </a:lnTo>
              <a:lnTo>
                <a:pt x="653" y="173"/>
              </a:lnTo>
              <a:lnTo>
                <a:pt x="661" y="169"/>
              </a:lnTo>
              <a:lnTo>
                <a:pt x="668" y="164"/>
              </a:lnTo>
              <a:lnTo>
                <a:pt x="676" y="160"/>
              </a:lnTo>
              <a:lnTo>
                <a:pt x="681" y="154"/>
              </a:lnTo>
              <a:lnTo>
                <a:pt x="687" y="147"/>
              </a:lnTo>
              <a:lnTo>
                <a:pt x="693" y="141"/>
              </a:lnTo>
              <a:lnTo>
                <a:pt x="697" y="133"/>
              </a:lnTo>
              <a:lnTo>
                <a:pt x="701" y="125"/>
              </a:lnTo>
              <a:lnTo>
                <a:pt x="704" y="117"/>
              </a:lnTo>
              <a:lnTo>
                <a:pt x="706" y="108"/>
              </a:lnTo>
              <a:lnTo>
                <a:pt x="707" y="99"/>
              </a:lnTo>
              <a:lnTo>
                <a:pt x="709" y="90"/>
              </a:lnTo>
              <a:lnTo>
                <a:pt x="707" y="81"/>
              </a:lnTo>
              <a:lnTo>
                <a:pt x="706" y="72"/>
              </a:lnTo>
              <a:lnTo>
                <a:pt x="704" y="63"/>
              </a:lnTo>
              <a:lnTo>
                <a:pt x="701" y="55"/>
              </a:lnTo>
              <a:lnTo>
                <a:pt x="697" y="47"/>
              </a:lnTo>
              <a:lnTo>
                <a:pt x="693" y="39"/>
              </a:lnTo>
              <a:lnTo>
                <a:pt x="687" y="32"/>
              </a:lnTo>
              <a:lnTo>
                <a:pt x="681" y="25"/>
              </a:lnTo>
              <a:lnTo>
                <a:pt x="676" y="20"/>
              </a:lnTo>
              <a:lnTo>
                <a:pt x="668" y="15"/>
              </a:lnTo>
              <a:lnTo>
                <a:pt x="661" y="11"/>
              </a:lnTo>
              <a:lnTo>
                <a:pt x="653" y="6"/>
              </a:lnTo>
              <a:lnTo>
                <a:pt x="644" y="4"/>
              </a:lnTo>
              <a:lnTo>
                <a:pt x="636" y="2"/>
              </a:lnTo>
              <a:lnTo>
                <a:pt x="627" y="0"/>
              </a:lnTo>
              <a:lnTo>
                <a:pt x="618" y="0"/>
              </a:lnTo>
              <a:lnTo>
                <a:pt x="609" y="0"/>
              </a:lnTo>
              <a:lnTo>
                <a:pt x="600" y="2"/>
              </a:lnTo>
              <a:lnTo>
                <a:pt x="591" y="4"/>
              </a:lnTo>
              <a:lnTo>
                <a:pt x="583" y="6"/>
              </a:lnTo>
              <a:lnTo>
                <a:pt x="575" y="11"/>
              </a:lnTo>
              <a:lnTo>
                <a:pt x="567" y="15"/>
              </a:lnTo>
              <a:lnTo>
                <a:pt x="561" y="20"/>
              </a:lnTo>
              <a:lnTo>
                <a:pt x="554" y="25"/>
              </a:lnTo>
              <a:lnTo>
                <a:pt x="548" y="32"/>
              </a:lnTo>
              <a:lnTo>
                <a:pt x="543" y="39"/>
              </a:lnTo>
              <a:lnTo>
                <a:pt x="538" y="47"/>
              </a:lnTo>
              <a:lnTo>
                <a:pt x="535" y="55"/>
              </a:lnTo>
              <a:lnTo>
                <a:pt x="531" y="63"/>
              </a:lnTo>
              <a:lnTo>
                <a:pt x="529" y="72"/>
              </a:lnTo>
              <a:lnTo>
                <a:pt x="528" y="81"/>
              </a:lnTo>
              <a:lnTo>
                <a:pt x="528" y="90"/>
              </a:lnTo>
              <a:lnTo>
                <a:pt x="529" y="105"/>
              </a:lnTo>
              <a:lnTo>
                <a:pt x="532" y="118"/>
              </a:lnTo>
              <a:lnTo>
                <a:pt x="537" y="131"/>
              </a:lnTo>
              <a:lnTo>
                <a:pt x="545" y="142"/>
              </a:lnTo>
              <a:lnTo>
                <a:pt x="388" y="298"/>
              </a:lnTo>
              <a:lnTo>
                <a:pt x="379" y="293"/>
              </a:lnTo>
              <a:lnTo>
                <a:pt x="369" y="289"/>
              </a:lnTo>
              <a:lnTo>
                <a:pt x="358" y="286"/>
              </a:lnTo>
              <a:lnTo>
                <a:pt x="347" y="285"/>
              </a:lnTo>
              <a:lnTo>
                <a:pt x="339" y="286"/>
              </a:lnTo>
              <a:lnTo>
                <a:pt x="331" y="287"/>
              </a:lnTo>
              <a:lnTo>
                <a:pt x="325" y="289"/>
              </a:lnTo>
              <a:lnTo>
                <a:pt x="318" y="292"/>
              </a:lnTo>
              <a:lnTo>
                <a:pt x="311" y="294"/>
              </a:lnTo>
              <a:lnTo>
                <a:pt x="304" y="299"/>
              </a:lnTo>
              <a:lnTo>
                <a:pt x="299" y="303"/>
              </a:lnTo>
              <a:lnTo>
                <a:pt x="294" y="308"/>
              </a:lnTo>
              <a:lnTo>
                <a:pt x="288" y="313"/>
              </a:lnTo>
              <a:lnTo>
                <a:pt x="284" y="319"/>
              </a:lnTo>
              <a:lnTo>
                <a:pt x="281" y="325"/>
              </a:lnTo>
              <a:lnTo>
                <a:pt x="277" y="332"/>
              </a:lnTo>
              <a:lnTo>
                <a:pt x="275" y="338"/>
              </a:lnTo>
              <a:lnTo>
                <a:pt x="273" y="346"/>
              </a:lnTo>
              <a:lnTo>
                <a:pt x="271" y="353"/>
              </a:lnTo>
              <a:lnTo>
                <a:pt x="271" y="361"/>
              </a:lnTo>
              <a:lnTo>
                <a:pt x="273" y="372"/>
              </a:lnTo>
              <a:lnTo>
                <a:pt x="275" y="383"/>
              </a:lnTo>
              <a:lnTo>
                <a:pt x="278" y="393"/>
              </a:lnTo>
              <a:lnTo>
                <a:pt x="284" y="403"/>
              </a:lnTo>
              <a:lnTo>
                <a:pt x="134" y="553"/>
              </a:lnTo>
              <a:lnTo>
                <a:pt x="124" y="547"/>
              </a:lnTo>
              <a:lnTo>
                <a:pt x="113" y="545"/>
              </a:lnTo>
              <a:lnTo>
                <a:pt x="102" y="543"/>
              </a:lnTo>
              <a:lnTo>
                <a:pt x="91" y="542"/>
              </a:lnTo>
              <a:lnTo>
                <a:pt x="82" y="542"/>
              </a:lnTo>
              <a:lnTo>
                <a:pt x="73" y="544"/>
              </a:lnTo>
              <a:lnTo>
                <a:pt x="64" y="546"/>
              </a:lnTo>
              <a:lnTo>
                <a:pt x="56" y="548"/>
              </a:lnTo>
              <a:lnTo>
                <a:pt x="48" y="553"/>
              </a:lnTo>
              <a:lnTo>
                <a:pt x="40" y="557"/>
              </a:lnTo>
              <a:lnTo>
                <a:pt x="33" y="562"/>
              </a:lnTo>
              <a:lnTo>
                <a:pt x="26" y="568"/>
              </a:lnTo>
              <a:lnTo>
                <a:pt x="21" y="574"/>
              </a:lnTo>
              <a:lnTo>
                <a:pt x="16" y="581"/>
              </a:lnTo>
              <a:lnTo>
                <a:pt x="12" y="589"/>
              </a:lnTo>
              <a:lnTo>
                <a:pt x="7" y="597"/>
              </a:lnTo>
              <a:lnTo>
                <a:pt x="5" y="605"/>
              </a:lnTo>
              <a:lnTo>
                <a:pt x="3" y="614"/>
              </a:lnTo>
              <a:lnTo>
                <a:pt x="0" y="623"/>
              </a:lnTo>
              <a:lnTo>
                <a:pt x="0" y="632"/>
              </a:lnTo>
              <a:lnTo>
                <a:pt x="0" y="641"/>
              </a:lnTo>
              <a:lnTo>
                <a:pt x="3" y="650"/>
              </a:lnTo>
              <a:lnTo>
                <a:pt x="5" y="659"/>
              </a:lnTo>
              <a:lnTo>
                <a:pt x="7" y="667"/>
              </a:lnTo>
              <a:lnTo>
                <a:pt x="12" y="675"/>
              </a:lnTo>
              <a:lnTo>
                <a:pt x="16" y="683"/>
              </a:lnTo>
              <a:lnTo>
                <a:pt x="21" y="690"/>
              </a:lnTo>
              <a:lnTo>
                <a:pt x="26" y="696"/>
              </a:lnTo>
              <a:lnTo>
                <a:pt x="33" y="702"/>
              </a:lnTo>
              <a:lnTo>
                <a:pt x="40" y="706"/>
              </a:lnTo>
              <a:lnTo>
                <a:pt x="48" y="711"/>
              </a:lnTo>
              <a:lnTo>
                <a:pt x="56" y="716"/>
              </a:lnTo>
              <a:lnTo>
                <a:pt x="64" y="718"/>
              </a:lnTo>
              <a:lnTo>
                <a:pt x="73" y="720"/>
              </a:lnTo>
              <a:lnTo>
                <a:pt x="82" y="722"/>
              </a:lnTo>
              <a:lnTo>
                <a:pt x="91" y="722"/>
              </a:lnTo>
              <a:lnTo>
                <a:pt x="100" y="722"/>
              </a:lnTo>
              <a:lnTo>
                <a:pt x="109" y="720"/>
              </a:lnTo>
              <a:lnTo>
                <a:pt x="118" y="718"/>
              </a:lnTo>
              <a:lnTo>
                <a:pt x="126" y="716"/>
              </a:lnTo>
              <a:lnTo>
                <a:pt x="134" y="711"/>
              </a:lnTo>
              <a:lnTo>
                <a:pt x="142" y="706"/>
              </a:lnTo>
              <a:lnTo>
                <a:pt x="148" y="702"/>
              </a:lnTo>
              <a:lnTo>
                <a:pt x="155" y="696"/>
              </a:lnTo>
              <a:lnTo>
                <a:pt x="161" y="690"/>
              </a:lnTo>
              <a:lnTo>
                <a:pt x="165" y="683"/>
              </a:lnTo>
              <a:lnTo>
                <a:pt x="170" y="675"/>
              </a:lnTo>
              <a:lnTo>
                <a:pt x="174" y="667"/>
              </a:lnTo>
              <a:lnTo>
                <a:pt x="177" y="659"/>
              </a:lnTo>
              <a:lnTo>
                <a:pt x="179" y="650"/>
              </a:lnTo>
              <a:lnTo>
                <a:pt x="181" y="641"/>
              </a:lnTo>
              <a:lnTo>
                <a:pt x="181" y="632"/>
              </a:lnTo>
              <a:lnTo>
                <a:pt x="181" y="623"/>
              </a:lnTo>
              <a:lnTo>
                <a:pt x="180" y="615"/>
              </a:lnTo>
              <a:lnTo>
                <a:pt x="178" y="607"/>
              </a:lnTo>
              <a:lnTo>
                <a:pt x="174" y="599"/>
              </a:lnTo>
              <a:lnTo>
                <a:pt x="171" y="591"/>
              </a:lnTo>
              <a:lnTo>
                <a:pt x="168" y="585"/>
              </a:lnTo>
              <a:lnTo>
                <a:pt x="163" y="578"/>
              </a:lnTo>
              <a:lnTo>
                <a:pt x="157" y="571"/>
              </a:lnTo>
              <a:lnTo>
                <a:pt x="305" y="424"/>
              </a:lnTo>
              <a:lnTo>
                <a:pt x="316" y="430"/>
              </a:lnTo>
              <a:lnTo>
                <a:pt x="328" y="433"/>
              </a:lnTo>
              <a:lnTo>
                <a:pt x="314" y="457"/>
              </a:lnTo>
              <a:lnTo>
                <a:pt x="303" y="483"/>
              </a:lnTo>
              <a:lnTo>
                <a:pt x="294" y="510"/>
              </a:lnTo>
              <a:lnTo>
                <a:pt x="286" y="538"/>
              </a:lnTo>
              <a:lnTo>
                <a:pt x="279" y="568"/>
              </a:lnTo>
              <a:lnTo>
                <a:pt x="275" y="598"/>
              </a:lnTo>
              <a:lnTo>
                <a:pt x="273" y="630"/>
              </a:lnTo>
              <a:lnTo>
                <a:pt x="271" y="662"/>
              </a:lnTo>
              <a:lnTo>
                <a:pt x="271" y="753"/>
              </a:lnTo>
              <a:lnTo>
                <a:pt x="226" y="753"/>
              </a:lnTo>
              <a:lnTo>
                <a:pt x="223" y="753"/>
              </a:lnTo>
              <a:lnTo>
                <a:pt x="221" y="754"/>
              </a:lnTo>
              <a:lnTo>
                <a:pt x="218" y="755"/>
              </a:lnTo>
              <a:lnTo>
                <a:pt x="216" y="757"/>
              </a:lnTo>
              <a:lnTo>
                <a:pt x="214" y="760"/>
              </a:lnTo>
              <a:lnTo>
                <a:pt x="213" y="762"/>
              </a:lnTo>
              <a:lnTo>
                <a:pt x="212" y="764"/>
              </a:lnTo>
              <a:lnTo>
                <a:pt x="212" y="767"/>
              </a:lnTo>
              <a:lnTo>
                <a:pt x="212" y="888"/>
              </a:lnTo>
              <a:lnTo>
                <a:pt x="212" y="891"/>
              </a:lnTo>
              <a:lnTo>
                <a:pt x="213" y="894"/>
              </a:lnTo>
              <a:lnTo>
                <a:pt x="214" y="896"/>
              </a:lnTo>
              <a:lnTo>
                <a:pt x="216" y="898"/>
              </a:lnTo>
              <a:lnTo>
                <a:pt x="218" y="901"/>
              </a:lnTo>
              <a:lnTo>
                <a:pt x="221" y="902"/>
              </a:lnTo>
              <a:lnTo>
                <a:pt x="223" y="903"/>
              </a:lnTo>
              <a:lnTo>
                <a:pt x="226" y="903"/>
              </a:lnTo>
              <a:lnTo>
                <a:pt x="347" y="903"/>
              </a:lnTo>
              <a:lnTo>
                <a:pt x="349" y="903"/>
              </a:lnTo>
              <a:lnTo>
                <a:pt x="353" y="902"/>
              </a:lnTo>
              <a:lnTo>
                <a:pt x="355" y="901"/>
              </a:lnTo>
              <a:lnTo>
                <a:pt x="357" y="898"/>
              </a:lnTo>
              <a:lnTo>
                <a:pt x="360" y="896"/>
              </a:lnTo>
              <a:lnTo>
                <a:pt x="361" y="894"/>
              </a:lnTo>
              <a:lnTo>
                <a:pt x="362" y="891"/>
              </a:lnTo>
              <a:lnTo>
                <a:pt x="362" y="888"/>
              </a:lnTo>
              <a:lnTo>
                <a:pt x="362" y="767"/>
              </a:lnTo>
              <a:lnTo>
                <a:pt x="362" y="764"/>
              </a:lnTo>
              <a:lnTo>
                <a:pt x="361" y="762"/>
              </a:lnTo>
              <a:lnTo>
                <a:pt x="360" y="760"/>
              </a:lnTo>
              <a:lnTo>
                <a:pt x="357" y="757"/>
              </a:lnTo>
              <a:lnTo>
                <a:pt x="355" y="755"/>
              </a:lnTo>
              <a:lnTo>
                <a:pt x="353" y="754"/>
              </a:lnTo>
              <a:lnTo>
                <a:pt x="349" y="753"/>
              </a:lnTo>
              <a:lnTo>
                <a:pt x="347" y="753"/>
              </a:lnTo>
              <a:lnTo>
                <a:pt x="302" y="753"/>
              </a:lnTo>
              <a:lnTo>
                <a:pt x="302" y="662"/>
              </a:lnTo>
              <a:lnTo>
                <a:pt x="303" y="629"/>
              </a:lnTo>
              <a:lnTo>
                <a:pt x="305" y="597"/>
              </a:lnTo>
              <a:lnTo>
                <a:pt x="310" y="566"/>
              </a:lnTo>
              <a:lnTo>
                <a:pt x="317" y="537"/>
              </a:lnTo>
              <a:lnTo>
                <a:pt x="326" y="509"/>
              </a:lnTo>
              <a:lnTo>
                <a:pt x="336" y="482"/>
              </a:lnTo>
              <a:lnTo>
                <a:pt x="343" y="469"/>
              </a:lnTo>
              <a:lnTo>
                <a:pt x="348" y="457"/>
              </a:lnTo>
              <a:lnTo>
                <a:pt x="355" y="446"/>
              </a:lnTo>
              <a:lnTo>
                <a:pt x="363" y="434"/>
              </a:lnTo>
              <a:lnTo>
                <a:pt x="373" y="431"/>
              </a:lnTo>
              <a:lnTo>
                <a:pt x="383" y="426"/>
              </a:lnTo>
              <a:lnTo>
                <a:pt x="393" y="420"/>
              </a:lnTo>
              <a:lnTo>
                <a:pt x="401" y="413"/>
              </a:lnTo>
              <a:lnTo>
                <a:pt x="408" y="404"/>
              </a:lnTo>
              <a:lnTo>
                <a:pt x="414" y="395"/>
              </a:lnTo>
              <a:lnTo>
                <a:pt x="418" y="383"/>
              </a:lnTo>
              <a:lnTo>
                <a:pt x="421" y="372"/>
              </a:lnTo>
              <a:lnTo>
                <a:pt x="433" y="364"/>
              </a:lnTo>
              <a:lnTo>
                <a:pt x="445" y="356"/>
              </a:lnTo>
              <a:lnTo>
                <a:pt x="458" y="348"/>
              </a:lnTo>
              <a:lnTo>
                <a:pt x="471" y="342"/>
              </a:lnTo>
              <a:lnTo>
                <a:pt x="485" y="335"/>
              </a:lnTo>
              <a:lnTo>
                <a:pt x="498" y="329"/>
              </a:lnTo>
              <a:lnTo>
                <a:pt x="513" y="324"/>
              </a:lnTo>
              <a:lnTo>
                <a:pt x="529" y="319"/>
              </a:lnTo>
              <a:lnTo>
                <a:pt x="544" y="315"/>
              </a:lnTo>
              <a:lnTo>
                <a:pt x="559" y="311"/>
              </a:lnTo>
              <a:lnTo>
                <a:pt x="576" y="308"/>
              </a:lnTo>
              <a:lnTo>
                <a:pt x="593" y="306"/>
              </a:lnTo>
              <a:lnTo>
                <a:pt x="610" y="303"/>
              </a:lnTo>
              <a:lnTo>
                <a:pt x="627" y="302"/>
              </a:lnTo>
              <a:lnTo>
                <a:pt x="645" y="301"/>
              </a:lnTo>
              <a:lnTo>
                <a:pt x="663" y="301"/>
              </a:lnTo>
              <a:lnTo>
                <a:pt x="754" y="301"/>
              </a:lnTo>
              <a:lnTo>
                <a:pt x="754" y="346"/>
              </a:lnTo>
              <a:lnTo>
                <a:pt x="754" y="348"/>
              </a:lnTo>
              <a:lnTo>
                <a:pt x="755" y="352"/>
              </a:lnTo>
              <a:lnTo>
                <a:pt x="756" y="354"/>
              </a:lnTo>
              <a:lnTo>
                <a:pt x="758" y="356"/>
              </a:lnTo>
              <a:lnTo>
                <a:pt x="761" y="359"/>
              </a:lnTo>
              <a:lnTo>
                <a:pt x="763" y="360"/>
              </a:lnTo>
              <a:lnTo>
                <a:pt x="765" y="361"/>
              </a:lnTo>
              <a:lnTo>
                <a:pt x="768" y="361"/>
              </a:lnTo>
              <a:lnTo>
                <a:pt x="889" y="361"/>
              </a:lnTo>
              <a:lnTo>
                <a:pt x="892" y="361"/>
              </a:lnTo>
              <a:lnTo>
                <a:pt x="895" y="360"/>
              </a:lnTo>
              <a:lnTo>
                <a:pt x="897" y="359"/>
              </a:lnTo>
              <a:lnTo>
                <a:pt x="899" y="356"/>
              </a:lnTo>
              <a:lnTo>
                <a:pt x="902" y="354"/>
              </a:lnTo>
              <a:lnTo>
                <a:pt x="903" y="352"/>
              </a:lnTo>
              <a:lnTo>
                <a:pt x="904" y="348"/>
              </a:lnTo>
              <a:lnTo>
                <a:pt x="904" y="346"/>
              </a:lnTo>
              <a:lnTo>
                <a:pt x="904" y="225"/>
              </a:lnTo>
              <a:lnTo>
                <a:pt x="904" y="222"/>
              </a:lnTo>
              <a:lnTo>
                <a:pt x="903" y="220"/>
              </a:lnTo>
              <a:lnTo>
                <a:pt x="902" y="217"/>
              </a:lnTo>
              <a:lnTo>
                <a:pt x="899" y="215"/>
              </a:lnTo>
              <a:lnTo>
                <a:pt x="897" y="213"/>
              </a:lnTo>
              <a:lnTo>
                <a:pt x="895" y="212"/>
              </a:lnTo>
              <a:lnTo>
                <a:pt x="892" y="211"/>
              </a:lnTo>
              <a:lnTo>
                <a:pt x="889" y="211"/>
              </a:lnTo>
              <a:close/>
            </a:path>
          </a:pathLst>
        </a:custGeom>
        <a:solidFill>
          <a:schemeClr val="bg1"/>
        </a:solidFill>
        <a:ln>
          <a:noFill/>
        </a:ln>
      </xdr:spPr>
      <xdr:txBody>
        <a:bodyPr vert="horz" wrap="square" lIns="91440" tIns="45720" rIns="91440" bIns="45720" numCol="1"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clientData/>
  </xdr:twoCellAnchor>
  <xdr:twoCellAnchor>
    <xdr:from>
      <xdr:col>0</xdr:col>
      <xdr:colOff>151008</xdr:colOff>
      <xdr:row>12</xdr:row>
      <xdr:rowOff>0</xdr:rowOff>
    </xdr:from>
    <xdr:to>
      <xdr:col>6</xdr:col>
      <xdr:colOff>499482</xdr:colOff>
      <xdr:row>26</xdr:row>
      <xdr:rowOff>58080</xdr:rowOff>
    </xdr:to>
    <xdr:graphicFrame macro="">
      <xdr:nvGraphicFramePr>
        <xdr:cNvPr id="15" name="Chart 14">
          <a:extLst>
            <a:ext uri="{FF2B5EF4-FFF2-40B4-BE49-F238E27FC236}">
              <a16:creationId xmlns:a16="http://schemas.microsoft.com/office/drawing/2014/main" id="{4F3350BC-0AE6-4E62-ABC6-C01E64399A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499484</xdr:colOff>
      <xdr:row>12</xdr:row>
      <xdr:rowOff>0</xdr:rowOff>
    </xdr:from>
    <xdr:to>
      <xdr:col>14</xdr:col>
      <xdr:colOff>185855</xdr:colOff>
      <xdr:row>26</xdr:row>
      <xdr:rowOff>141249</xdr:rowOff>
    </xdr:to>
    <xdr:graphicFrame macro="">
      <xdr:nvGraphicFramePr>
        <xdr:cNvPr id="16" name="Chart 15">
          <a:extLst>
            <a:ext uri="{FF2B5EF4-FFF2-40B4-BE49-F238E27FC236}">
              <a16:creationId xmlns:a16="http://schemas.microsoft.com/office/drawing/2014/main" id="{28AD28C2-5DC0-41C8-A4BB-7DDCC8CCB1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336860</xdr:colOff>
      <xdr:row>12</xdr:row>
      <xdr:rowOff>0</xdr:rowOff>
    </xdr:from>
    <xdr:to>
      <xdr:col>25</xdr:col>
      <xdr:colOff>302012</xdr:colOff>
      <xdr:row>26</xdr:row>
      <xdr:rowOff>81311</xdr:rowOff>
    </xdr:to>
    <xdr:graphicFrame macro="">
      <xdr:nvGraphicFramePr>
        <xdr:cNvPr id="17" name="Chart 16">
          <a:extLst>
            <a:ext uri="{FF2B5EF4-FFF2-40B4-BE49-F238E27FC236}">
              <a16:creationId xmlns:a16="http://schemas.microsoft.com/office/drawing/2014/main" id="{A5B2C495-8D95-4CF7-B4DE-75DAE0D849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29</xdr:row>
      <xdr:rowOff>0</xdr:rowOff>
    </xdr:from>
    <xdr:to>
      <xdr:col>6</xdr:col>
      <xdr:colOff>418171</xdr:colOff>
      <xdr:row>44</xdr:row>
      <xdr:rowOff>81311</xdr:rowOff>
    </xdr:to>
    <xdr:graphicFrame macro="">
      <xdr:nvGraphicFramePr>
        <xdr:cNvPr id="18" name="Chart 17">
          <a:extLst>
            <a:ext uri="{FF2B5EF4-FFF2-40B4-BE49-F238E27FC236}">
              <a16:creationId xmlns:a16="http://schemas.microsoft.com/office/drawing/2014/main" id="{D25063A4-65E4-448B-868C-42D365A9F5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557562</xdr:colOff>
      <xdr:row>29</xdr:row>
      <xdr:rowOff>0</xdr:rowOff>
    </xdr:from>
    <xdr:to>
      <xdr:col>17</xdr:col>
      <xdr:colOff>336860</xdr:colOff>
      <xdr:row>44</xdr:row>
      <xdr:rowOff>37281</xdr:rowOff>
    </xdr:to>
    <xdr:graphicFrame macro="">
      <xdr:nvGraphicFramePr>
        <xdr:cNvPr id="19" name="Chart 18">
          <a:extLst>
            <a:ext uri="{FF2B5EF4-FFF2-40B4-BE49-F238E27FC236}">
              <a16:creationId xmlns:a16="http://schemas.microsoft.com/office/drawing/2014/main" id="{FE6461BD-DCDF-4E4A-A9A7-4282098949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34847</xdr:colOff>
      <xdr:row>28</xdr:row>
      <xdr:rowOff>46464</xdr:rowOff>
    </xdr:from>
    <xdr:to>
      <xdr:col>25</xdr:col>
      <xdr:colOff>557560</xdr:colOff>
      <xdr:row>44</xdr:row>
      <xdr:rowOff>46463</xdr:rowOff>
    </xdr:to>
    <xdr:graphicFrame macro="">
      <xdr:nvGraphicFramePr>
        <xdr:cNvPr id="20" name="Chart 19">
          <a:extLst>
            <a:ext uri="{FF2B5EF4-FFF2-40B4-BE49-F238E27FC236}">
              <a16:creationId xmlns:a16="http://schemas.microsoft.com/office/drawing/2014/main" id="{8E528397-4A0A-44A3-AC05-AD39BB010F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19050</xdr:rowOff>
    </xdr:from>
    <xdr:to>
      <xdr:col>28</xdr:col>
      <xdr:colOff>46463</xdr:colOff>
      <xdr:row>4</xdr:row>
      <xdr:rowOff>11205</xdr:rowOff>
    </xdr:to>
    <xdr:sp macro="" textlink="">
      <xdr:nvSpPr>
        <xdr:cNvPr id="2" name="Rectangle 1">
          <a:extLst>
            <a:ext uri="{FF2B5EF4-FFF2-40B4-BE49-F238E27FC236}">
              <a16:creationId xmlns:a16="http://schemas.microsoft.com/office/drawing/2014/main" id="{00000000-0008-0000-0300-000002000000}"/>
            </a:ext>
          </a:extLst>
        </xdr:cNvPr>
        <xdr:cNvSpPr/>
      </xdr:nvSpPr>
      <xdr:spPr>
        <a:xfrm>
          <a:off x="0" y="19050"/>
          <a:ext cx="16819756" cy="735570"/>
        </a:xfrm>
        <a:prstGeom prst="rect">
          <a:avLst/>
        </a:prstGeom>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200"/>
        </a:p>
      </xdr:txBody>
    </xdr:sp>
    <xdr:clientData/>
  </xdr:twoCellAnchor>
  <xdr:twoCellAnchor>
    <xdr:from>
      <xdr:col>12</xdr:col>
      <xdr:colOff>300461</xdr:colOff>
      <xdr:row>0</xdr:row>
      <xdr:rowOff>22412</xdr:rowOff>
    </xdr:from>
    <xdr:to>
      <xdr:col>15</xdr:col>
      <xdr:colOff>392198</xdr:colOff>
      <xdr:row>4</xdr:row>
      <xdr:rowOff>11206</xdr:rowOff>
    </xdr:to>
    <xdr:sp macro="" textlink="">
      <xdr:nvSpPr>
        <xdr:cNvPr id="3" name="Rectangle 2">
          <a:hlinkClick xmlns:r="http://schemas.openxmlformats.org/officeDocument/2006/relationships" r:id="rId1" tooltip="Sales Pipeline Dashboard"/>
          <a:extLst>
            <a:ext uri="{FF2B5EF4-FFF2-40B4-BE49-F238E27FC236}">
              <a16:creationId xmlns:a16="http://schemas.microsoft.com/office/drawing/2014/main" id="{00000000-0008-0000-0300-000003000000}"/>
            </a:ext>
          </a:extLst>
        </xdr:cNvPr>
        <xdr:cNvSpPr/>
      </xdr:nvSpPr>
      <xdr:spPr>
        <a:xfrm>
          <a:off x="7615661" y="22412"/>
          <a:ext cx="1777662" cy="75079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br>
            <a:rPr lang="en-US" sz="1800">
              <a:solidFill>
                <a:schemeClr val="bg1"/>
              </a:solidFill>
              <a:latin typeface="+mn-lt"/>
              <a:ea typeface="+mn-ea"/>
              <a:cs typeface="+mn-cs"/>
            </a:rPr>
          </a:br>
          <a:r>
            <a:rPr lang="en-US" sz="1800">
              <a:solidFill>
                <a:schemeClr val="bg1"/>
              </a:solidFill>
              <a:latin typeface="+mn-lt"/>
              <a:ea typeface="+mn-ea"/>
              <a:cs typeface="+mn-cs"/>
            </a:rPr>
            <a:t>SALES PIPELINE</a:t>
          </a:r>
        </a:p>
      </xdr:txBody>
    </xdr:sp>
    <xdr:clientData/>
  </xdr:twoCellAnchor>
  <xdr:twoCellAnchor>
    <xdr:from>
      <xdr:col>16</xdr:col>
      <xdr:colOff>233224</xdr:colOff>
      <xdr:row>0</xdr:row>
      <xdr:rowOff>22412</xdr:rowOff>
    </xdr:from>
    <xdr:to>
      <xdr:col>19</xdr:col>
      <xdr:colOff>154783</xdr:colOff>
      <xdr:row>4</xdr:row>
      <xdr:rowOff>11206</xdr:rowOff>
    </xdr:to>
    <xdr:sp macro="" textlink="">
      <xdr:nvSpPr>
        <xdr:cNvPr id="4" name="Rectangle 3">
          <a:hlinkClick xmlns:r="http://schemas.openxmlformats.org/officeDocument/2006/relationships" r:id="rId2" tooltip="Sales Team Dashboard"/>
          <a:extLst>
            <a:ext uri="{FF2B5EF4-FFF2-40B4-BE49-F238E27FC236}">
              <a16:creationId xmlns:a16="http://schemas.microsoft.com/office/drawing/2014/main" id="{00000000-0008-0000-0300-000004000000}"/>
            </a:ext>
          </a:extLst>
        </xdr:cNvPr>
        <xdr:cNvSpPr/>
      </xdr:nvSpPr>
      <xdr:spPr>
        <a:xfrm>
          <a:off x="9843949" y="22412"/>
          <a:ext cx="1750359" cy="75079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800">
            <a:solidFill>
              <a:schemeClr val="bg1"/>
            </a:solidFill>
          </a:endParaRPr>
        </a:p>
        <a:p>
          <a:pPr algn="ctr"/>
          <a:r>
            <a:rPr lang="en-US" sz="1800">
              <a:solidFill>
                <a:schemeClr val="bg1"/>
              </a:solidFill>
            </a:rPr>
            <a:t>SALES</a:t>
          </a:r>
          <a:r>
            <a:rPr lang="en-US" sz="1800" baseline="0">
              <a:solidFill>
                <a:schemeClr val="bg1"/>
              </a:solidFill>
            </a:rPr>
            <a:t> TEAM</a:t>
          </a:r>
          <a:endParaRPr lang="en-US" sz="1800">
            <a:solidFill>
              <a:schemeClr val="bg1"/>
            </a:solidFill>
          </a:endParaRPr>
        </a:p>
      </xdr:txBody>
    </xdr:sp>
    <xdr:clientData/>
  </xdr:twoCellAnchor>
  <xdr:twoCellAnchor>
    <xdr:from>
      <xdr:col>19</xdr:col>
      <xdr:colOff>367695</xdr:colOff>
      <xdr:row>0</xdr:row>
      <xdr:rowOff>33618</xdr:rowOff>
    </xdr:from>
    <xdr:to>
      <xdr:col>22</xdr:col>
      <xdr:colOff>289253</xdr:colOff>
      <xdr:row>4</xdr:row>
      <xdr:rowOff>22412</xdr:rowOff>
    </xdr:to>
    <xdr:sp macro="" textlink="">
      <xdr:nvSpPr>
        <xdr:cNvPr id="5" name="Rectangle 4">
          <a:hlinkClick xmlns:r="http://schemas.openxmlformats.org/officeDocument/2006/relationships" r:id="rId3" tooltip="Product Dashboard"/>
          <a:extLst>
            <a:ext uri="{FF2B5EF4-FFF2-40B4-BE49-F238E27FC236}">
              <a16:creationId xmlns:a16="http://schemas.microsoft.com/office/drawing/2014/main" id="{00000000-0008-0000-0300-000005000000}"/>
            </a:ext>
          </a:extLst>
        </xdr:cNvPr>
        <xdr:cNvSpPr/>
      </xdr:nvSpPr>
      <xdr:spPr>
        <a:xfrm>
          <a:off x="11807220" y="33618"/>
          <a:ext cx="1750358" cy="75079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br>
            <a:rPr lang="en-US" sz="1800">
              <a:solidFill>
                <a:schemeClr val="bg1"/>
              </a:solidFill>
            </a:rPr>
          </a:br>
          <a:r>
            <a:rPr lang="en-US" sz="1800">
              <a:solidFill>
                <a:schemeClr val="bg1"/>
              </a:solidFill>
            </a:rPr>
            <a:t>PRODUCT</a:t>
          </a:r>
        </a:p>
      </xdr:txBody>
    </xdr:sp>
    <xdr:clientData/>
  </xdr:twoCellAnchor>
  <xdr:twoCellAnchor>
    <xdr:from>
      <xdr:col>22</xdr:col>
      <xdr:colOff>481854</xdr:colOff>
      <xdr:row>0</xdr:row>
      <xdr:rowOff>22412</xdr:rowOff>
    </xdr:from>
    <xdr:to>
      <xdr:col>25</xdr:col>
      <xdr:colOff>403413</xdr:colOff>
      <xdr:row>4</xdr:row>
      <xdr:rowOff>11206</xdr:rowOff>
    </xdr:to>
    <xdr:sp macro="" textlink="">
      <xdr:nvSpPr>
        <xdr:cNvPr id="6" name="Rectangle 5">
          <a:hlinkClick xmlns:r="http://schemas.openxmlformats.org/officeDocument/2006/relationships" r:id="rId4" tooltip="Accounts"/>
          <a:extLst>
            <a:ext uri="{FF2B5EF4-FFF2-40B4-BE49-F238E27FC236}">
              <a16:creationId xmlns:a16="http://schemas.microsoft.com/office/drawing/2014/main" id="{00000000-0008-0000-0300-000006000000}"/>
            </a:ext>
          </a:extLst>
        </xdr:cNvPr>
        <xdr:cNvSpPr/>
      </xdr:nvSpPr>
      <xdr:spPr>
        <a:xfrm>
          <a:off x="13750179" y="22412"/>
          <a:ext cx="1750359" cy="750794"/>
        </a:xfrm>
        <a:prstGeom prst="rect">
          <a:avLst/>
        </a:prstGeom>
        <a:solidFill>
          <a:srgbClr val="FFC000"/>
        </a:solidFill>
        <a:ln>
          <a:solidFill>
            <a:srgbClr val="FFC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US" sz="1800">
            <a:solidFill>
              <a:schemeClr val="lt1"/>
            </a:solidFill>
            <a:latin typeface="+mn-lt"/>
            <a:ea typeface="+mn-ea"/>
            <a:cs typeface="+mn-cs"/>
          </a:endParaRPr>
        </a:p>
        <a:p>
          <a:pPr marL="0" indent="0" algn="ctr"/>
          <a:r>
            <a:rPr lang="en-US" sz="1800">
              <a:solidFill>
                <a:sysClr val="windowText" lastClr="000000"/>
              </a:solidFill>
              <a:latin typeface="+mn-lt"/>
              <a:ea typeface="+mn-ea"/>
              <a:cs typeface="+mn-cs"/>
            </a:rPr>
            <a:t>ACCOUNTS</a:t>
          </a:r>
        </a:p>
      </xdr:txBody>
    </xdr:sp>
    <xdr:clientData/>
  </xdr:twoCellAnchor>
  <xdr:twoCellAnchor>
    <xdr:from>
      <xdr:col>0</xdr:col>
      <xdr:colOff>241629</xdr:colOff>
      <xdr:row>9</xdr:row>
      <xdr:rowOff>64930</xdr:rowOff>
    </xdr:from>
    <xdr:to>
      <xdr:col>26</xdr:col>
      <xdr:colOff>154781</xdr:colOff>
      <xdr:row>9</xdr:row>
      <xdr:rowOff>110649</xdr:rowOff>
    </xdr:to>
    <xdr:sp macro="" textlink="">
      <xdr:nvSpPr>
        <xdr:cNvPr id="7" name="Rectangle 6">
          <a:extLst>
            <a:ext uri="{FF2B5EF4-FFF2-40B4-BE49-F238E27FC236}">
              <a16:creationId xmlns:a16="http://schemas.microsoft.com/office/drawing/2014/main" id="{00000000-0008-0000-0300-000007000000}"/>
            </a:ext>
          </a:extLst>
        </xdr:cNvPr>
        <xdr:cNvSpPr/>
      </xdr:nvSpPr>
      <xdr:spPr>
        <a:xfrm>
          <a:off x="241629" y="1779430"/>
          <a:ext cx="15619877" cy="45719"/>
        </a:xfrm>
        <a:prstGeom prst="rect">
          <a:avLst/>
        </a:prstGeom>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190496</xdr:colOff>
      <xdr:row>10</xdr:row>
      <xdr:rowOff>34847</xdr:rowOff>
    </xdr:from>
    <xdr:to>
      <xdr:col>9</xdr:col>
      <xdr:colOff>4898</xdr:colOff>
      <xdr:row>24</xdr:row>
      <xdr:rowOff>92926</xdr:rowOff>
    </xdr:to>
    <xdr:sp macro="" textlink="">
      <xdr:nvSpPr>
        <xdr:cNvPr id="8" name="Rectangle 7">
          <a:extLst>
            <a:ext uri="{FF2B5EF4-FFF2-40B4-BE49-F238E27FC236}">
              <a16:creationId xmlns:a16="http://schemas.microsoft.com/office/drawing/2014/main" id="{00000000-0008-0000-0300-000008000000}"/>
            </a:ext>
          </a:extLst>
        </xdr:cNvPr>
        <xdr:cNvSpPr/>
      </xdr:nvSpPr>
      <xdr:spPr>
        <a:xfrm>
          <a:off x="190496" y="1893384"/>
          <a:ext cx="5250622" cy="2660030"/>
        </a:xfrm>
        <a:prstGeom prst="rect">
          <a:avLst/>
        </a:prstGeom>
        <a:noFill/>
        <a:ln>
          <a:solidFill>
            <a:schemeClr val="bg1">
              <a:lumMod val="95000"/>
            </a:schemeClr>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ctr"/>
          <a:r>
            <a:rPr lang="en-US" sz="1600" b="1">
              <a:solidFill>
                <a:schemeClr val="tx1"/>
              </a:solidFill>
              <a:latin typeface="+mn-lt"/>
              <a:ea typeface="+mn-ea"/>
              <a:cs typeface="+mn-cs"/>
            </a:rPr>
            <a:t>Accounts</a:t>
          </a:r>
          <a:r>
            <a:rPr lang="en-US" sz="1600" b="1" baseline="0">
              <a:solidFill>
                <a:schemeClr val="tx1"/>
              </a:solidFill>
              <a:latin typeface="+mn-lt"/>
              <a:ea typeface="+mn-ea"/>
              <a:cs typeface="+mn-cs"/>
            </a:rPr>
            <a:t> Distribution by Sector</a:t>
          </a:r>
          <a:endParaRPr lang="en-US" sz="1600" b="1">
            <a:solidFill>
              <a:schemeClr val="tx1"/>
            </a:solidFill>
            <a:latin typeface="+mn-lt"/>
            <a:ea typeface="+mn-ea"/>
            <a:cs typeface="+mn-cs"/>
          </a:endParaRPr>
        </a:p>
      </xdr:txBody>
    </xdr:sp>
    <xdr:clientData/>
  </xdr:twoCellAnchor>
  <xdr:twoCellAnchor>
    <xdr:from>
      <xdr:col>0</xdr:col>
      <xdr:colOff>97568</xdr:colOff>
      <xdr:row>25</xdr:row>
      <xdr:rowOff>46464</xdr:rowOff>
    </xdr:from>
    <xdr:to>
      <xdr:col>8</xdr:col>
      <xdr:colOff>511097</xdr:colOff>
      <xdr:row>44</xdr:row>
      <xdr:rowOff>72881</xdr:rowOff>
    </xdr:to>
    <xdr:sp macro="" textlink="">
      <xdr:nvSpPr>
        <xdr:cNvPr id="9" name="Rectangle 8">
          <a:extLst>
            <a:ext uri="{FF2B5EF4-FFF2-40B4-BE49-F238E27FC236}">
              <a16:creationId xmlns:a16="http://schemas.microsoft.com/office/drawing/2014/main" id="{00000000-0008-0000-0300-000009000000}"/>
            </a:ext>
          </a:extLst>
        </xdr:cNvPr>
        <xdr:cNvSpPr/>
      </xdr:nvSpPr>
      <xdr:spPr>
        <a:xfrm>
          <a:off x="97568" y="4692805"/>
          <a:ext cx="5245724" cy="3557637"/>
        </a:xfrm>
        <a:prstGeom prst="rect">
          <a:avLst/>
        </a:prstGeom>
        <a:noFill/>
        <a:ln>
          <a:solidFill>
            <a:schemeClr val="bg1">
              <a:lumMod val="95000"/>
            </a:schemeClr>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ctr"/>
          <a:r>
            <a:rPr lang="en-US" sz="1400" b="1">
              <a:solidFill>
                <a:schemeClr val="tx1"/>
              </a:solidFill>
              <a:latin typeface="+mn-lt"/>
              <a:ea typeface="+mn-ea"/>
              <a:cs typeface="+mn-cs"/>
            </a:rPr>
            <a:t>Revenue and Profit by</a:t>
          </a:r>
          <a:r>
            <a:rPr lang="en-US" sz="1400" b="1" baseline="0">
              <a:solidFill>
                <a:schemeClr val="tx1"/>
              </a:solidFill>
              <a:latin typeface="+mn-lt"/>
              <a:ea typeface="+mn-ea"/>
              <a:cs typeface="+mn-cs"/>
            </a:rPr>
            <a:t> Accounts</a:t>
          </a:r>
          <a:br>
            <a:rPr lang="en-US" sz="1400" b="1" baseline="0">
              <a:solidFill>
                <a:schemeClr val="tx1"/>
              </a:solidFill>
              <a:latin typeface="+mn-lt"/>
              <a:ea typeface="+mn-ea"/>
              <a:cs typeface="+mn-cs"/>
            </a:rPr>
          </a:br>
          <a:r>
            <a:rPr lang="en-US" sz="1100" b="1" baseline="0">
              <a:solidFill>
                <a:schemeClr val="tx1"/>
              </a:solidFill>
              <a:latin typeface="+mn-lt"/>
              <a:ea typeface="+mn-ea"/>
              <a:cs typeface="+mn-cs"/>
            </a:rPr>
            <a:t>(Top 10)</a:t>
          </a:r>
          <a:endParaRPr lang="en-US" sz="1100" b="1">
            <a:solidFill>
              <a:schemeClr val="tx1"/>
            </a:solidFill>
            <a:latin typeface="+mn-lt"/>
            <a:ea typeface="+mn-ea"/>
            <a:cs typeface="+mn-cs"/>
          </a:endParaRPr>
        </a:p>
      </xdr:txBody>
    </xdr:sp>
    <xdr:clientData/>
  </xdr:twoCellAnchor>
  <xdr:twoCellAnchor>
    <xdr:from>
      <xdr:col>9</xdr:col>
      <xdr:colOff>69695</xdr:colOff>
      <xdr:row>10</xdr:row>
      <xdr:rowOff>34847</xdr:rowOff>
    </xdr:from>
    <xdr:to>
      <xdr:col>14</xdr:col>
      <xdr:colOff>569177</xdr:colOff>
      <xdr:row>24</xdr:row>
      <xdr:rowOff>104542</xdr:rowOff>
    </xdr:to>
    <xdr:sp macro="" textlink="">
      <xdr:nvSpPr>
        <xdr:cNvPr id="10" name="Rectangle 9">
          <a:extLst>
            <a:ext uri="{FF2B5EF4-FFF2-40B4-BE49-F238E27FC236}">
              <a16:creationId xmlns:a16="http://schemas.microsoft.com/office/drawing/2014/main" id="{00000000-0008-0000-0300-00000A000000}"/>
            </a:ext>
          </a:extLst>
        </xdr:cNvPr>
        <xdr:cNvSpPr/>
      </xdr:nvSpPr>
      <xdr:spPr>
        <a:xfrm>
          <a:off x="5505915" y="1893384"/>
          <a:ext cx="3380213" cy="2671646"/>
        </a:xfrm>
        <a:prstGeom prst="rect">
          <a:avLst/>
        </a:prstGeom>
        <a:noFill/>
        <a:ln>
          <a:solidFill>
            <a:schemeClr val="bg1">
              <a:lumMod val="95000"/>
            </a:schemeClr>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ctr"/>
          <a:r>
            <a:rPr lang="en-US" sz="1600" b="1">
              <a:solidFill>
                <a:schemeClr val="tx1"/>
              </a:solidFill>
              <a:latin typeface="+mn-lt"/>
              <a:ea typeface="+mn-ea"/>
              <a:cs typeface="+mn-cs"/>
            </a:rPr>
            <a:t>Country with</a:t>
          </a:r>
          <a:r>
            <a:rPr lang="en-US" sz="1600" b="1" baseline="0">
              <a:solidFill>
                <a:schemeClr val="tx1"/>
              </a:solidFill>
              <a:latin typeface="+mn-lt"/>
              <a:ea typeface="+mn-ea"/>
              <a:cs typeface="+mn-cs"/>
            </a:rPr>
            <a:t> most Accounts</a:t>
          </a:r>
          <a:endParaRPr lang="en-US" sz="1600" b="1">
            <a:solidFill>
              <a:schemeClr val="tx1"/>
            </a:solidFill>
            <a:latin typeface="+mn-lt"/>
            <a:ea typeface="+mn-ea"/>
            <a:cs typeface="+mn-cs"/>
          </a:endParaRPr>
        </a:p>
      </xdr:txBody>
    </xdr:sp>
    <xdr:clientData/>
  </xdr:twoCellAnchor>
  <xdr:twoCellAnchor>
    <xdr:from>
      <xdr:col>15</xdr:col>
      <xdr:colOff>58079</xdr:colOff>
      <xdr:row>10</xdr:row>
      <xdr:rowOff>23231</xdr:rowOff>
    </xdr:from>
    <xdr:to>
      <xdr:col>26</xdr:col>
      <xdr:colOff>11619</xdr:colOff>
      <xdr:row>27</xdr:row>
      <xdr:rowOff>81311</xdr:rowOff>
    </xdr:to>
    <xdr:sp macro="" textlink="">
      <xdr:nvSpPr>
        <xdr:cNvPr id="11" name="Rectangle 10">
          <a:extLst>
            <a:ext uri="{FF2B5EF4-FFF2-40B4-BE49-F238E27FC236}">
              <a16:creationId xmlns:a16="http://schemas.microsoft.com/office/drawing/2014/main" id="{00000000-0008-0000-0300-00000B000000}"/>
            </a:ext>
          </a:extLst>
        </xdr:cNvPr>
        <xdr:cNvSpPr/>
      </xdr:nvSpPr>
      <xdr:spPr>
        <a:xfrm>
          <a:off x="8979055" y="1881768"/>
          <a:ext cx="6597808" cy="3217592"/>
        </a:xfrm>
        <a:prstGeom prst="rect">
          <a:avLst/>
        </a:prstGeom>
        <a:noFill/>
        <a:ln>
          <a:solidFill>
            <a:schemeClr val="bg1">
              <a:lumMod val="95000"/>
            </a:schemeClr>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ctr"/>
          <a:r>
            <a:rPr lang="en-US" sz="1600" b="1">
              <a:solidFill>
                <a:schemeClr val="tx1"/>
              </a:solidFill>
              <a:latin typeface="+mn-lt"/>
              <a:ea typeface="+mn-ea"/>
              <a:cs typeface="+mn-cs"/>
            </a:rPr>
            <a:t>Revenue</a:t>
          </a:r>
          <a:r>
            <a:rPr lang="en-US" sz="1600" b="1" baseline="0">
              <a:solidFill>
                <a:schemeClr val="tx1"/>
              </a:solidFill>
              <a:latin typeface="+mn-lt"/>
              <a:ea typeface="+mn-ea"/>
              <a:cs typeface="+mn-cs"/>
            </a:rPr>
            <a:t> and Profit by Sector</a:t>
          </a:r>
          <a:endParaRPr lang="en-US" sz="1600" b="1">
            <a:solidFill>
              <a:schemeClr val="tx1"/>
            </a:solidFill>
            <a:latin typeface="+mn-lt"/>
            <a:ea typeface="+mn-ea"/>
            <a:cs typeface="+mn-cs"/>
          </a:endParaRPr>
        </a:p>
      </xdr:txBody>
    </xdr:sp>
    <xdr:clientData/>
  </xdr:twoCellAnchor>
  <xdr:twoCellAnchor>
    <xdr:from>
      <xdr:col>15</xdr:col>
      <xdr:colOff>23231</xdr:colOff>
      <xdr:row>28</xdr:row>
      <xdr:rowOff>23232</xdr:rowOff>
    </xdr:from>
    <xdr:to>
      <xdr:col>25</xdr:col>
      <xdr:colOff>592410</xdr:colOff>
      <xdr:row>44</xdr:row>
      <xdr:rowOff>81311</xdr:rowOff>
    </xdr:to>
    <xdr:sp macro="" textlink="">
      <xdr:nvSpPr>
        <xdr:cNvPr id="12" name="Rectangle 11">
          <a:extLst>
            <a:ext uri="{FF2B5EF4-FFF2-40B4-BE49-F238E27FC236}">
              <a16:creationId xmlns:a16="http://schemas.microsoft.com/office/drawing/2014/main" id="{00000000-0008-0000-0300-00000C000000}"/>
            </a:ext>
          </a:extLst>
        </xdr:cNvPr>
        <xdr:cNvSpPr/>
      </xdr:nvSpPr>
      <xdr:spPr>
        <a:xfrm>
          <a:off x="8944207" y="5227134"/>
          <a:ext cx="6609423" cy="3031738"/>
        </a:xfrm>
        <a:prstGeom prst="rect">
          <a:avLst/>
        </a:prstGeom>
        <a:noFill/>
        <a:ln>
          <a:solidFill>
            <a:schemeClr val="bg1">
              <a:lumMod val="95000"/>
            </a:schemeClr>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ctr"/>
          <a:r>
            <a:rPr lang="en-US" sz="1600" b="1">
              <a:solidFill>
                <a:schemeClr val="tx1"/>
              </a:solidFill>
              <a:latin typeface="+mn-lt"/>
              <a:ea typeface="+mn-ea"/>
              <a:cs typeface="+mn-cs"/>
            </a:rPr>
            <a:t>Revenue and Profit by Country</a:t>
          </a:r>
        </a:p>
      </xdr:txBody>
    </xdr:sp>
    <xdr:clientData/>
  </xdr:twoCellAnchor>
  <xdr:twoCellAnchor>
    <xdr:from>
      <xdr:col>1</xdr:col>
      <xdr:colOff>476250</xdr:colOff>
      <xdr:row>1</xdr:row>
      <xdr:rowOff>23812</xdr:rowOff>
    </xdr:from>
    <xdr:to>
      <xdr:col>6</xdr:col>
      <xdr:colOff>35718</xdr:colOff>
      <xdr:row>3</xdr:row>
      <xdr:rowOff>58615</xdr:rowOff>
    </xdr:to>
    <xdr:sp macro="" textlink="">
      <xdr:nvSpPr>
        <xdr:cNvPr id="13" name="TextBox 12">
          <a:extLst>
            <a:ext uri="{FF2B5EF4-FFF2-40B4-BE49-F238E27FC236}">
              <a16:creationId xmlns:a16="http://schemas.microsoft.com/office/drawing/2014/main" id="{00000000-0008-0000-0300-00000D000000}"/>
            </a:ext>
          </a:extLst>
        </xdr:cNvPr>
        <xdr:cNvSpPr txBox="1"/>
      </xdr:nvSpPr>
      <xdr:spPr>
        <a:xfrm>
          <a:off x="1085850" y="214312"/>
          <a:ext cx="2607468" cy="4158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solidFill>
                <a:schemeClr val="bg1"/>
              </a:solidFill>
            </a:rPr>
            <a:t>CRM ANALYSIS</a:t>
          </a:r>
          <a:endParaRPr lang="en-US" sz="1400">
            <a:solidFill>
              <a:schemeClr val="bg1"/>
            </a:solidFill>
          </a:endParaRPr>
        </a:p>
      </xdr:txBody>
    </xdr:sp>
    <xdr:clientData/>
  </xdr:twoCellAnchor>
  <xdr:twoCellAnchor>
    <xdr:from>
      <xdr:col>8</xdr:col>
      <xdr:colOff>573531</xdr:colOff>
      <xdr:row>25</xdr:row>
      <xdr:rowOff>69696</xdr:rowOff>
    </xdr:from>
    <xdr:to>
      <xdr:col>14</xdr:col>
      <xdr:colOff>522712</xdr:colOff>
      <xdr:row>44</xdr:row>
      <xdr:rowOff>81311</xdr:rowOff>
    </xdr:to>
    <xdr:sp macro="" textlink="">
      <xdr:nvSpPr>
        <xdr:cNvPr id="24" name="Rectangle 23">
          <a:extLst>
            <a:ext uri="{FF2B5EF4-FFF2-40B4-BE49-F238E27FC236}">
              <a16:creationId xmlns:a16="http://schemas.microsoft.com/office/drawing/2014/main" id="{00000000-0008-0000-0300-000018000000}"/>
            </a:ext>
          </a:extLst>
        </xdr:cNvPr>
        <xdr:cNvSpPr/>
      </xdr:nvSpPr>
      <xdr:spPr>
        <a:xfrm>
          <a:off x="5405726" y="4716037"/>
          <a:ext cx="3433937" cy="3542835"/>
        </a:xfrm>
        <a:prstGeom prst="rect">
          <a:avLst/>
        </a:prstGeom>
        <a:noFill/>
        <a:ln>
          <a:solidFill>
            <a:schemeClr val="bg1">
              <a:lumMod val="95000"/>
            </a:schemeClr>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ctr"/>
          <a:r>
            <a:rPr lang="en-US" sz="1400" b="1">
              <a:solidFill>
                <a:schemeClr val="tx1"/>
              </a:solidFill>
              <a:latin typeface="+mn-lt"/>
              <a:ea typeface="+mn-ea"/>
              <a:cs typeface="+mn-cs"/>
            </a:rPr>
            <a:t>Average Order Value by Account </a:t>
          </a:r>
          <a:br>
            <a:rPr lang="en-US" sz="1400" b="1">
              <a:solidFill>
                <a:schemeClr val="tx1"/>
              </a:solidFill>
              <a:latin typeface="+mn-lt"/>
              <a:ea typeface="+mn-ea"/>
              <a:cs typeface="+mn-cs"/>
            </a:rPr>
          </a:br>
          <a:r>
            <a:rPr lang="en-US" sz="1400" b="1">
              <a:solidFill>
                <a:schemeClr val="tx1"/>
              </a:solidFill>
              <a:latin typeface="+mn-lt"/>
              <a:ea typeface="+mn-ea"/>
              <a:cs typeface="+mn-cs"/>
            </a:rPr>
            <a:t>(Top 5)</a:t>
          </a:r>
        </a:p>
      </xdr:txBody>
    </xdr:sp>
    <xdr:clientData/>
  </xdr:twoCellAnchor>
  <xdr:twoCellAnchor>
    <xdr:from>
      <xdr:col>0</xdr:col>
      <xdr:colOff>46464</xdr:colOff>
      <xdr:row>4</xdr:row>
      <xdr:rowOff>151005</xdr:rowOff>
    </xdr:from>
    <xdr:to>
      <xdr:col>25</xdr:col>
      <xdr:colOff>247792</xdr:colOff>
      <xdr:row>8</xdr:row>
      <xdr:rowOff>181777</xdr:rowOff>
    </xdr:to>
    <xdr:grpSp>
      <xdr:nvGrpSpPr>
        <xdr:cNvPr id="35" name="Group 34">
          <a:extLst>
            <a:ext uri="{FF2B5EF4-FFF2-40B4-BE49-F238E27FC236}">
              <a16:creationId xmlns:a16="http://schemas.microsoft.com/office/drawing/2014/main" id="{00000000-0008-0000-0300-000023000000}"/>
            </a:ext>
          </a:extLst>
        </xdr:cNvPr>
        <xdr:cNvGrpSpPr/>
      </xdr:nvGrpSpPr>
      <xdr:grpSpPr>
        <a:xfrm>
          <a:off x="46464" y="894420"/>
          <a:ext cx="15162548" cy="774186"/>
          <a:chOff x="348472" y="698695"/>
          <a:chExt cx="15162548" cy="774186"/>
        </a:xfrm>
      </xdr:grpSpPr>
      <xdr:sp macro="" textlink="">
        <xdr:nvSpPr>
          <xdr:cNvPr id="36" name="Rectangle: Rounded Corners 35">
            <a:extLst>
              <a:ext uri="{FF2B5EF4-FFF2-40B4-BE49-F238E27FC236}">
                <a16:creationId xmlns:a16="http://schemas.microsoft.com/office/drawing/2014/main" id="{00000000-0008-0000-0300-000024000000}"/>
              </a:ext>
            </a:extLst>
          </xdr:cNvPr>
          <xdr:cNvSpPr/>
        </xdr:nvSpPr>
        <xdr:spPr>
          <a:xfrm>
            <a:off x="348472" y="708560"/>
            <a:ext cx="2312137" cy="764321"/>
          </a:xfrm>
          <a:custGeom>
            <a:avLst/>
            <a:gdLst>
              <a:gd name="connsiteX0" fmla="*/ 0 w 2312137"/>
              <a:gd name="connsiteY0" fmla="*/ 0 h 764321"/>
              <a:gd name="connsiteX1" fmla="*/ 0 w 2312137"/>
              <a:gd name="connsiteY1" fmla="*/ 0 h 764321"/>
              <a:gd name="connsiteX2" fmla="*/ 508670 w 2312137"/>
              <a:gd name="connsiteY2" fmla="*/ 0 h 764321"/>
              <a:gd name="connsiteX3" fmla="*/ 1109826 w 2312137"/>
              <a:gd name="connsiteY3" fmla="*/ 0 h 764321"/>
              <a:gd name="connsiteX4" fmla="*/ 1687860 w 2312137"/>
              <a:gd name="connsiteY4" fmla="*/ 0 h 764321"/>
              <a:gd name="connsiteX5" fmla="*/ 2312137 w 2312137"/>
              <a:gd name="connsiteY5" fmla="*/ 0 h 764321"/>
              <a:gd name="connsiteX6" fmla="*/ 2312137 w 2312137"/>
              <a:gd name="connsiteY6" fmla="*/ 0 h 764321"/>
              <a:gd name="connsiteX7" fmla="*/ 2312137 w 2312137"/>
              <a:gd name="connsiteY7" fmla="*/ 366874 h 764321"/>
              <a:gd name="connsiteX8" fmla="*/ 2312137 w 2312137"/>
              <a:gd name="connsiteY8" fmla="*/ 764321 h 764321"/>
              <a:gd name="connsiteX9" fmla="*/ 2312137 w 2312137"/>
              <a:gd name="connsiteY9" fmla="*/ 764321 h 764321"/>
              <a:gd name="connsiteX10" fmla="*/ 1734103 w 2312137"/>
              <a:gd name="connsiteY10" fmla="*/ 764321 h 764321"/>
              <a:gd name="connsiteX11" fmla="*/ 1202311 w 2312137"/>
              <a:gd name="connsiteY11" fmla="*/ 764321 h 764321"/>
              <a:gd name="connsiteX12" fmla="*/ 624277 w 2312137"/>
              <a:gd name="connsiteY12" fmla="*/ 764321 h 764321"/>
              <a:gd name="connsiteX13" fmla="*/ 0 w 2312137"/>
              <a:gd name="connsiteY13" fmla="*/ 764321 h 764321"/>
              <a:gd name="connsiteX14" fmla="*/ 0 w 2312137"/>
              <a:gd name="connsiteY14" fmla="*/ 764321 h 764321"/>
              <a:gd name="connsiteX15" fmla="*/ 0 w 2312137"/>
              <a:gd name="connsiteY15" fmla="*/ 374517 h 764321"/>
              <a:gd name="connsiteX16" fmla="*/ 0 w 2312137"/>
              <a:gd name="connsiteY16" fmla="*/ 0 h 76432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Lst>
            <a:rect l="l" t="t" r="r" b="b"/>
            <a:pathLst>
              <a:path w="2312137" h="764321" extrusionOk="0">
                <a:moveTo>
                  <a:pt x="0" y="0"/>
                </a:moveTo>
                <a:lnTo>
                  <a:pt x="0" y="0"/>
                </a:lnTo>
                <a:cubicBezTo>
                  <a:pt x="133007" y="-22526"/>
                  <a:pt x="382084" y="49489"/>
                  <a:pt x="508670" y="0"/>
                </a:cubicBezTo>
                <a:cubicBezTo>
                  <a:pt x="635256" y="-49489"/>
                  <a:pt x="959774" y="64628"/>
                  <a:pt x="1109826" y="0"/>
                </a:cubicBezTo>
                <a:cubicBezTo>
                  <a:pt x="1259878" y="-64628"/>
                  <a:pt x="1474691" y="51792"/>
                  <a:pt x="1687860" y="0"/>
                </a:cubicBezTo>
                <a:cubicBezTo>
                  <a:pt x="1901029" y="-51792"/>
                  <a:pt x="2090839" y="809"/>
                  <a:pt x="2312137" y="0"/>
                </a:cubicBezTo>
                <a:lnTo>
                  <a:pt x="2312137" y="0"/>
                </a:lnTo>
                <a:cubicBezTo>
                  <a:pt x="2325489" y="171936"/>
                  <a:pt x="2282357" y="197700"/>
                  <a:pt x="2312137" y="366874"/>
                </a:cubicBezTo>
                <a:cubicBezTo>
                  <a:pt x="2341917" y="536048"/>
                  <a:pt x="2283338" y="674931"/>
                  <a:pt x="2312137" y="764321"/>
                </a:cubicBezTo>
                <a:lnTo>
                  <a:pt x="2312137" y="764321"/>
                </a:lnTo>
                <a:cubicBezTo>
                  <a:pt x="2031196" y="793734"/>
                  <a:pt x="2009984" y="754073"/>
                  <a:pt x="1734103" y="764321"/>
                </a:cubicBezTo>
                <a:cubicBezTo>
                  <a:pt x="1458222" y="774569"/>
                  <a:pt x="1444585" y="757053"/>
                  <a:pt x="1202311" y="764321"/>
                </a:cubicBezTo>
                <a:cubicBezTo>
                  <a:pt x="960037" y="771589"/>
                  <a:pt x="846109" y="764090"/>
                  <a:pt x="624277" y="764321"/>
                </a:cubicBezTo>
                <a:cubicBezTo>
                  <a:pt x="402445" y="764552"/>
                  <a:pt x="300074" y="706910"/>
                  <a:pt x="0" y="764321"/>
                </a:cubicBezTo>
                <a:lnTo>
                  <a:pt x="0" y="764321"/>
                </a:lnTo>
                <a:cubicBezTo>
                  <a:pt x="-14801" y="610443"/>
                  <a:pt x="22649" y="544358"/>
                  <a:pt x="0" y="374517"/>
                </a:cubicBezTo>
                <a:cubicBezTo>
                  <a:pt x="-22649" y="204676"/>
                  <a:pt x="19414" y="117625"/>
                  <a:pt x="0" y="0"/>
                </a:cubicBezTo>
                <a:close/>
              </a:path>
            </a:pathLst>
          </a:custGeom>
          <a:noFill/>
          <a:ln w="9525">
            <a:noFill/>
            <a:extLst>
              <a:ext uri="{C807C97D-BFC1-408E-A445-0C87EB9F89A2}">
                <ask:lineSketchStyleProps xmlns:ask="http://schemas.microsoft.com/office/drawing/2018/sketchyshapes" sd="4203617785">
                  <a:prstGeom prst="roundRect">
                    <a:avLst>
                      <a:gd name="adj" fmla="val 0"/>
                    </a:avLst>
                  </a:prstGeom>
                  <ask:type>
                    <ask:lineSketchScribble/>
                  </ask:type>
                </ask:lineSketchStyleProps>
              </a:ext>
            </a:extLst>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US" sz="1800" b="1"/>
              <a:t>Revenue</a:t>
            </a:r>
            <a:endParaRPr lang="en-US" sz="1600" b="1"/>
          </a:p>
        </xdr:txBody>
      </xdr:sp>
      <xdr:sp macro="" textlink="">
        <xdr:nvSpPr>
          <xdr:cNvPr id="37" name="Rectangle: Rounded Corners 36">
            <a:extLst>
              <a:ext uri="{FF2B5EF4-FFF2-40B4-BE49-F238E27FC236}">
                <a16:creationId xmlns:a16="http://schemas.microsoft.com/office/drawing/2014/main" id="{00000000-0008-0000-0300-000025000000}"/>
              </a:ext>
            </a:extLst>
          </xdr:cNvPr>
          <xdr:cNvSpPr/>
        </xdr:nvSpPr>
        <xdr:spPr>
          <a:xfrm>
            <a:off x="2945323" y="708560"/>
            <a:ext cx="2026259" cy="764321"/>
          </a:xfrm>
          <a:custGeom>
            <a:avLst/>
            <a:gdLst>
              <a:gd name="connsiteX0" fmla="*/ 0 w 2026259"/>
              <a:gd name="connsiteY0" fmla="*/ 0 h 764321"/>
              <a:gd name="connsiteX1" fmla="*/ 0 w 2026259"/>
              <a:gd name="connsiteY1" fmla="*/ 0 h 764321"/>
              <a:gd name="connsiteX2" fmla="*/ 547090 w 2026259"/>
              <a:gd name="connsiteY2" fmla="*/ 0 h 764321"/>
              <a:gd name="connsiteX3" fmla="*/ 1033392 w 2026259"/>
              <a:gd name="connsiteY3" fmla="*/ 0 h 764321"/>
              <a:gd name="connsiteX4" fmla="*/ 1580482 w 2026259"/>
              <a:gd name="connsiteY4" fmla="*/ 0 h 764321"/>
              <a:gd name="connsiteX5" fmla="*/ 2026259 w 2026259"/>
              <a:gd name="connsiteY5" fmla="*/ 0 h 764321"/>
              <a:gd name="connsiteX6" fmla="*/ 2026259 w 2026259"/>
              <a:gd name="connsiteY6" fmla="*/ 0 h 764321"/>
              <a:gd name="connsiteX7" fmla="*/ 2026259 w 2026259"/>
              <a:gd name="connsiteY7" fmla="*/ 382161 h 764321"/>
              <a:gd name="connsiteX8" fmla="*/ 2026259 w 2026259"/>
              <a:gd name="connsiteY8" fmla="*/ 764321 h 764321"/>
              <a:gd name="connsiteX9" fmla="*/ 2026259 w 2026259"/>
              <a:gd name="connsiteY9" fmla="*/ 764321 h 764321"/>
              <a:gd name="connsiteX10" fmla="*/ 1560219 w 2026259"/>
              <a:gd name="connsiteY10" fmla="*/ 764321 h 764321"/>
              <a:gd name="connsiteX11" fmla="*/ 1114442 w 2026259"/>
              <a:gd name="connsiteY11" fmla="*/ 764321 h 764321"/>
              <a:gd name="connsiteX12" fmla="*/ 607878 w 2026259"/>
              <a:gd name="connsiteY12" fmla="*/ 764321 h 764321"/>
              <a:gd name="connsiteX13" fmla="*/ 0 w 2026259"/>
              <a:gd name="connsiteY13" fmla="*/ 764321 h 764321"/>
              <a:gd name="connsiteX14" fmla="*/ 0 w 2026259"/>
              <a:gd name="connsiteY14" fmla="*/ 764321 h 764321"/>
              <a:gd name="connsiteX15" fmla="*/ 0 w 2026259"/>
              <a:gd name="connsiteY15" fmla="*/ 405090 h 764321"/>
              <a:gd name="connsiteX16" fmla="*/ 0 w 2026259"/>
              <a:gd name="connsiteY16" fmla="*/ 0 h 76432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Lst>
            <a:rect l="l" t="t" r="r" b="b"/>
            <a:pathLst>
              <a:path w="2026259" h="764321" extrusionOk="0">
                <a:moveTo>
                  <a:pt x="0" y="0"/>
                </a:moveTo>
                <a:lnTo>
                  <a:pt x="0" y="0"/>
                </a:lnTo>
                <a:cubicBezTo>
                  <a:pt x="145566" y="-41306"/>
                  <a:pt x="334800" y="8374"/>
                  <a:pt x="547090" y="0"/>
                </a:cubicBezTo>
                <a:cubicBezTo>
                  <a:pt x="759380" y="-8374"/>
                  <a:pt x="834765" y="49435"/>
                  <a:pt x="1033392" y="0"/>
                </a:cubicBezTo>
                <a:cubicBezTo>
                  <a:pt x="1232019" y="-49435"/>
                  <a:pt x="1370441" y="60485"/>
                  <a:pt x="1580482" y="0"/>
                </a:cubicBezTo>
                <a:cubicBezTo>
                  <a:pt x="1790523" y="-60485"/>
                  <a:pt x="1813206" y="201"/>
                  <a:pt x="2026259" y="0"/>
                </a:cubicBezTo>
                <a:lnTo>
                  <a:pt x="2026259" y="0"/>
                </a:lnTo>
                <a:cubicBezTo>
                  <a:pt x="2051538" y="170603"/>
                  <a:pt x="2006327" y="230439"/>
                  <a:pt x="2026259" y="382161"/>
                </a:cubicBezTo>
                <a:cubicBezTo>
                  <a:pt x="2046191" y="533883"/>
                  <a:pt x="2009303" y="607789"/>
                  <a:pt x="2026259" y="764321"/>
                </a:cubicBezTo>
                <a:lnTo>
                  <a:pt x="2026259" y="764321"/>
                </a:lnTo>
                <a:cubicBezTo>
                  <a:pt x="1822724" y="779245"/>
                  <a:pt x="1703739" y="737878"/>
                  <a:pt x="1560219" y="764321"/>
                </a:cubicBezTo>
                <a:cubicBezTo>
                  <a:pt x="1416699" y="790764"/>
                  <a:pt x="1316628" y="750591"/>
                  <a:pt x="1114442" y="764321"/>
                </a:cubicBezTo>
                <a:cubicBezTo>
                  <a:pt x="912256" y="778051"/>
                  <a:pt x="824780" y="729136"/>
                  <a:pt x="607878" y="764321"/>
                </a:cubicBezTo>
                <a:cubicBezTo>
                  <a:pt x="390976" y="799506"/>
                  <a:pt x="222319" y="746634"/>
                  <a:pt x="0" y="764321"/>
                </a:cubicBezTo>
                <a:lnTo>
                  <a:pt x="0" y="764321"/>
                </a:lnTo>
                <a:cubicBezTo>
                  <a:pt x="-8726" y="647895"/>
                  <a:pt x="13276" y="576037"/>
                  <a:pt x="0" y="405090"/>
                </a:cubicBezTo>
                <a:cubicBezTo>
                  <a:pt x="-13276" y="234143"/>
                  <a:pt x="3903" y="119909"/>
                  <a:pt x="0" y="0"/>
                </a:cubicBezTo>
                <a:close/>
              </a:path>
            </a:pathLst>
          </a:custGeom>
          <a:noFill/>
          <a:ln w="9525">
            <a:noFill/>
            <a:extLst>
              <a:ext uri="{C807C97D-BFC1-408E-A445-0C87EB9F89A2}">
                <ask:lineSketchStyleProps xmlns:ask="http://schemas.microsoft.com/office/drawing/2018/sketchyshapes" sd="2679259366">
                  <a:prstGeom prst="roundRect">
                    <a:avLst>
                      <a:gd name="adj" fmla="val 0"/>
                    </a:avLst>
                  </a:prstGeom>
                  <ask:type>
                    <ask:lineSketchScribble/>
                  </ask:type>
                </ask:lineSketchStyleProps>
              </a:ext>
            </a:extLst>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ctr"/>
            <a:r>
              <a:rPr lang="en-US" sz="1800" b="1">
                <a:solidFill>
                  <a:schemeClr val="dk1"/>
                </a:solidFill>
                <a:latin typeface="+mn-lt"/>
                <a:ea typeface="+mn-ea"/>
                <a:cs typeface="+mn-cs"/>
              </a:rPr>
              <a:t>Expected Revenue</a:t>
            </a:r>
          </a:p>
        </xdr:txBody>
      </xdr:sp>
      <xdr:sp macro="" textlink="">
        <xdr:nvSpPr>
          <xdr:cNvPr id="38" name="Rectangle: Rounded Corners 37">
            <a:extLst>
              <a:ext uri="{FF2B5EF4-FFF2-40B4-BE49-F238E27FC236}">
                <a16:creationId xmlns:a16="http://schemas.microsoft.com/office/drawing/2014/main" id="{00000000-0008-0000-0300-000026000000}"/>
              </a:ext>
            </a:extLst>
          </xdr:cNvPr>
          <xdr:cNvSpPr/>
        </xdr:nvSpPr>
        <xdr:spPr>
          <a:xfrm>
            <a:off x="5552374" y="708560"/>
            <a:ext cx="2648415" cy="764321"/>
          </a:xfrm>
          <a:custGeom>
            <a:avLst/>
            <a:gdLst>
              <a:gd name="connsiteX0" fmla="*/ 0 w 2648415"/>
              <a:gd name="connsiteY0" fmla="*/ 0 h 764321"/>
              <a:gd name="connsiteX1" fmla="*/ 0 w 2648415"/>
              <a:gd name="connsiteY1" fmla="*/ 0 h 764321"/>
              <a:gd name="connsiteX2" fmla="*/ 582651 w 2648415"/>
              <a:gd name="connsiteY2" fmla="*/ 0 h 764321"/>
              <a:gd name="connsiteX3" fmla="*/ 1112334 w 2648415"/>
              <a:gd name="connsiteY3" fmla="*/ 0 h 764321"/>
              <a:gd name="connsiteX4" fmla="*/ 1615533 w 2648415"/>
              <a:gd name="connsiteY4" fmla="*/ 0 h 764321"/>
              <a:gd name="connsiteX5" fmla="*/ 2118732 w 2648415"/>
              <a:gd name="connsiteY5" fmla="*/ 0 h 764321"/>
              <a:gd name="connsiteX6" fmla="*/ 2648415 w 2648415"/>
              <a:gd name="connsiteY6" fmla="*/ 0 h 764321"/>
              <a:gd name="connsiteX7" fmla="*/ 2648415 w 2648415"/>
              <a:gd name="connsiteY7" fmla="*/ 0 h 764321"/>
              <a:gd name="connsiteX8" fmla="*/ 2648415 w 2648415"/>
              <a:gd name="connsiteY8" fmla="*/ 382161 h 764321"/>
              <a:gd name="connsiteX9" fmla="*/ 2648415 w 2648415"/>
              <a:gd name="connsiteY9" fmla="*/ 764321 h 764321"/>
              <a:gd name="connsiteX10" fmla="*/ 2648415 w 2648415"/>
              <a:gd name="connsiteY10" fmla="*/ 764321 h 764321"/>
              <a:gd name="connsiteX11" fmla="*/ 2065764 w 2648415"/>
              <a:gd name="connsiteY11" fmla="*/ 764321 h 764321"/>
              <a:gd name="connsiteX12" fmla="*/ 1509597 w 2648415"/>
              <a:gd name="connsiteY12" fmla="*/ 764321 h 764321"/>
              <a:gd name="connsiteX13" fmla="*/ 953429 w 2648415"/>
              <a:gd name="connsiteY13" fmla="*/ 764321 h 764321"/>
              <a:gd name="connsiteX14" fmla="*/ 0 w 2648415"/>
              <a:gd name="connsiteY14" fmla="*/ 764321 h 764321"/>
              <a:gd name="connsiteX15" fmla="*/ 0 w 2648415"/>
              <a:gd name="connsiteY15" fmla="*/ 764321 h 764321"/>
              <a:gd name="connsiteX16" fmla="*/ 0 w 2648415"/>
              <a:gd name="connsiteY16" fmla="*/ 397447 h 764321"/>
              <a:gd name="connsiteX17" fmla="*/ 0 w 2648415"/>
              <a:gd name="connsiteY17" fmla="*/ 0 h 76432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Lst>
            <a:rect l="l" t="t" r="r" b="b"/>
            <a:pathLst>
              <a:path w="2648415" h="764321" extrusionOk="0">
                <a:moveTo>
                  <a:pt x="0" y="0"/>
                </a:moveTo>
                <a:lnTo>
                  <a:pt x="0" y="0"/>
                </a:lnTo>
                <a:cubicBezTo>
                  <a:pt x="258478" y="-36595"/>
                  <a:pt x="458712" y="50522"/>
                  <a:pt x="582651" y="0"/>
                </a:cubicBezTo>
                <a:cubicBezTo>
                  <a:pt x="706590" y="-50522"/>
                  <a:pt x="950718" y="42225"/>
                  <a:pt x="1112334" y="0"/>
                </a:cubicBezTo>
                <a:cubicBezTo>
                  <a:pt x="1273950" y="-42225"/>
                  <a:pt x="1501759" y="29989"/>
                  <a:pt x="1615533" y="0"/>
                </a:cubicBezTo>
                <a:cubicBezTo>
                  <a:pt x="1729307" y="-29989"/>
                  <a:pt x="1867381" y="54691"/>
                  <a:pt x="2118732" y="0"/>
                </a:cubicBezTo>
                <a:cubicBezTo>
                  <a:pt x="2370083" y="-54691"/>
                  <a:pt x="2515178" y="31841"/>
                  <a:pt x="2648415" y="0"/>
                </a:cubicBezTo>
                <a:lnTo>
                  <a:pt x="2648415" y="0"/>
                </a:lnTo>
                <a:cubicBezTo>
                  <a:pt x="2660617" y="138771"/>
                  <a:pt x="2628792" y="230889"/>
                  <a:pt x="2648415" y="382161"/>
                </a:cubicBezTo>
                <a:cubicBezTo>
                  <a:pt x="2668038" y="533433"/>
                  <a:pt x="2617738" y="622189"/>
                  <a:pt x="2648415" y="764321"/>
                </a:cubicBezTo>
                <a:lnTo>
                  <a:pt x="2648415" y="764321"/>
                </a:lnTo>
                <a:cubicBezTo>
                  <a:pt x="2521558" y="768407"/>
                  <a:pt x="2344063" y="729564"/>
                  <a:pt x="2065764" y="764321"/>
                </a:cubicBezTo>
                <a:cubicBezTo>
                  <a:pt x="1787465" y="799078"/>
                  <a:pt x="1632072" y="745757"/>
                  <a:pt x="1509597" y="764321"/>
                </a:cubicBezTo>
                <a:cubicBezTo>
                  <a:pt x="1387122" y="782885"/>
                  <a:pt x="1208874" y="703751"/>
                  <a:pt x="953429" y="764321"/>
                </a:cubicBezTo>
                <a:cubicBezTo>
                  <a:pt x="697984" y="824891"/>
                  <a:pt x="462058" y="711130"/>
                  <a:pt x="0" y="764321"/>
                </a:cubicBezTo>
                <a:lnTo>
                  <a:pt x="0" y="764321"/>
                </a:lnTo>
                <a:cubicBezTo>
                  <a:pt x="-20107" y="642100"/>
                  <a:pt x="41991" y="522342"/>
                  <a:pt x="0" y="397447"/>
                </a:cubicBezTo>
                <a:cubicBezTo>
                  <a:pt x="-41991" y="272552"/>
                  <a:pt x="15262" y="191008"/>
                  <a:pt x="0" y="0"/>
                </a:cubicBezTo>
                <a:close/>
              </a:path>
            </a:pathLst>
          </a:custGeom>
          <a:noFill/>
          <a:ln w="9525">
            <a:noFill/>
            <a:extLst>
              <a:ext uri="{C807C97D-BFC1-408E-A445-0C87EB9F89A2}">
                <ask:lineSketchStyleProps xmlns:ask="http://schemas.microsoft.com/office/drawing/2018/sketchyshapes" sd="1180553536">
                  <a:prstGeom prst="roundRect">
                    <a:avLst>
                      <a:gd name="adj" fmla="val 0"/>
                    </a:avLst>
                  </a:prstGeom>
                  <ask:type>
                    <ask:lineSketchScribble/>
                  </ask:type>
                </ask:lineSketchStyleProps>
              </a:ext>
            </a:extLst>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ctr"/>
            <a:r>
              <a:rPr lang="en-US" sz="1800" b="1">
                <a:solidFill>
                  <a:schemeClr val="dk1"/>
                </a:solidFill>
                <a:latin typeface="+mn-lt"/>
                <a:ea typeface="+mn-ea"/>
                <a:cs typeface="+mn-cs"/>
              </a:rPr>
              <a:t>Deals In Pipeline</a:t>
            </a:r>
          </a:p>
        </xdr:txBody>
      </xdr:sp>
      <xdr:sp macro="" textlink="">
        <xdr:nvSpPr>
          <xdr:cNvPr id="39" name="Rectangle: Rounded Corners 38">
            <a:extLst>
              <a:ext uri="{FF2B5EF4-FFF2-40B4-BE49-F238E27FC236}">
                <a16:creationId xmlns:a16="http://schemas.microsoft.com/office/drawing/2014/main" id="{00000000-0008-0000-0300-000027000000}"/>
              </a:ext>
            </a:extLst>
          </xdr:cNvPr>
          <xdr:cNvSpPr/>
        </xdr:nvSpPr>
        <xdr:spPr>
          <a:xfrm>
            <a:off x="9589984" y="708560"/>
            <a:ext cx="1907388" cy="764321"/>
          </a:xfrm>
          <a:custGeom>
            <a:avLst/>
            <a:gdLst>
              <a:gd name="connsiteX0" fmla="*/ 0 w 1907388"/>
              <a:gd name="connsiteY0" fmla="*/ 0 h 764321"/>
              <a:gd name="connsiteX1" fmla="*/ 0 w 1907388"/>
              <a:gd name="connsiteY1" fmla="*/ 0 h 764321"/>
              <a:gd name="connsiteX2" fmla="*/ 495921 w 1907388"/>
              <a:gd name="connsiteY2" fmla="*/ 0 h 764321"/>
              <a:gd name="connsiteX3" fmla="*/ 1010916 w 1907388"/>
              <a:gd name="connsiteY3" fmla="*/ 0 h 764321"/>
              <a:gd name="connsiteX4" fmla="*/ 1430541 w 1907388"/>
              <a:gd name="connsiteY4" fmla="*/ 0 h 764321"/>
              <a:gd name="connsiteX5" fmla="*/ 1907388 w 1907388"/>
              <a:gd name="connsiteY5" fmla="*/ 0 h 764321"/>
              <a:gd name="connsiteX6" fmla="*/ 1907388 w 1907388"/>
              <a:gd name="connsiteY6" fmla="*/ 0 h 764321"/>
              <a:gd name="connsiteX7" fmla="*/ 1907388 w 1907388"/>
              <a:gd name="connsiteY7" fmla="*/ 359231 h 764321"/>
              <a:gd name="connsiteX8" fmla="*/ 1907388 w 1907388"/>
              <a:gd name="connsiteY8" fmla="*/ 764321 h 764321"/>
              <a:gd name="connsiteX9" fmla="*/ 1907388 w 1907388"/>
              <a:gd name="connsiteY9" fmla="*/ 764321 h 764321"/>
              <a:gd name="connsiteX10" fmla="*/ 1449615 w 1907388"/>
              <a:gd name="connsiteY10" fmla="*/ 764321 h 764321"/>
              <a:gd name="connsiteX11" fmla="*/ 934620 w 1907388"/>
              <a:gd name="connsiteY11" fmla="*/ 764321 h 764321"/>
              <a:gd name="connsiteX12" fmla="*/ 514995 w 1907388"/>
              <a:gd name="connsiteY12" fmla="*/ 764321 h 764321"/>
              <a:gd name="connsiteX13" fmla="*/ 0 w 1907388"/>
              <a:gd name="connsiteY13" fmla="*/ 764321 h 764321"/>
              <a:gd name="connsiteX14" fmla="*/ 0 w 1907388"/>
              <a:gd name="connsiteY14" fmla="*/ 764321 h 764321"/>
              <a:gd name="connsiteX15" fmla="*/ 0 w 1907388"/>
              <a:gd name="connsiteY15" fmla="*/ 397447 h 764321"/>
              <a:gd name="connsiteX16" fmla="*/ 0 w 1907388"/>
              <a:gd name="connsiteY16" fmla="*/ 0 h 76432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Lst>
            <a:rect l="l" t="t" r="r" b="b"/>
            <a:pathLst>
              <a:path w="1907388" h="764321" extrusionOk="0">
                <a:moveTo>
                  <a:pt x="0" y="0"/>
                </a:moveTo>
                <a:lnTo>
                  <a:pt x="0" y="0"/>
                </a:lnTo>
                <a:cubicBezTo>
                  <a:pt x="165523" y="-21984"/>
                  <a:pt x="374074" y="44048"/>
                  <a:pt x="495921" y="0"/>
                </a:cubicBezTo>
                <a:cubicBezTo>
                  <a:pt x="617768" y="-44048"/>
                  <a:pt x="870711" y="52239"/>
                  <a:pt x="1010916" y="0"/>
                </a:cubicBezTo>
                <a:cubicBezTo>
                  <a:pt x="1151122" y="-52239"/>
                  <a:pt x="1289293" y="32521"/>
                  <a:pt x="1430541" y="0"/>
                </a:cubicBezTo>
                <a:cubicBezTo>
                  <a:pt x="1571789" y="-32521"/>
                  <a:pt x="1785935" y="14410"/>
                  <a:pt x="1907388" y="0"/>
                </a:cubicBezTo>
                <a:lnTo>
                  <a:pt x="1907388" y="0"/>
                </a:lnTo>
                <a:cubicBezTo>
                  <a:pt x="1941315" y="178657"/>
                  <a:pt x="1891504" y="216659"/>
                  <a:pt x="1907388" y="359231"/>
                </a:cubicBezTo>
                <a:cubicBezTo>
                  <a:pt x="1923272" y="501803"/>
                  <a:pt x="1861743" y="587596"/>
                  <a:pt x="1907388" y="764321"/>
                </a:cubicBezTo>
                <a:lnTo>
                  <a:pt x="1907388" y="764321"/>
                </a:lnTo>
                <a:cubicBezTo>
                  <a:pt x="1708772" y="774180"/>
                  <a:pt x="1557264" y="718002"/>
                  <a:pt x="1449615" y="764321"/>
                </a:cubicBezTo>
                <a:cubicBezTo>
                  <a:pt x="1341966" y="810640"/>
                  <a:pt x="1064988" y="710716"/>
                  <a:pt x="934620" y="764321"/>
                </a:cubicBezTo>
                <a:cubicBezTo>
                  <a:pt x="804252" y="817926"/>
                  <a:pt x="609334" y="754475"/>
                  <a:pt x="514995" y="764321"/>
                </a:cubicBezTo>
                <a:cubicBezTo>
                  <a:pt x="420656" y="774167"/>
                  <a:pt x="185550" y="759084"/>
                  <a:pt x="0" y="764321"/>
                </a:cubicBezTo>
                <a:lnTo>
                  <a:pt x="0" y="764321"/>
                </a:lnTo>
                <a:cubicBezTo>
                  <a:pt x="-31817" y="597147"/>
                  <a:pt x="7160" y="482888"/>
                  <a:pt x="0" y="397447"/>
                </a:cubicBezTo>
                <a:cubicBezTo>
                  <a:pt x="-7160" y="312006"/>
                  <a:pt x="40735" y="89855"/>
                  <a:pt x="0" y="0"/>
                </a:cubicBezTo>
                <a:close/>
              </a:path>
            </a:pathLst>
          </a:custGeom>
          <a:noFill/>
          <a:ln w="9525">
            <a:noFill/>
            <a:extLst>
              <a:ext uri="{C807C97D-BFC1-408E-A445-0C87EB9F89A2}">
                <ask:lineSketchStyleProps xmlns:ask="http://schemas.microsoft.com/office/drawing/2018/sketchyshapes" sd="3565874434">
                  <a:prstGeom prst="roundRect">
                    <a:avLst>
                      <a:gd name="adj" fmla="val 0"/>
                    </a:avLst>
                  </a:prstGeom>
                  <ask:type>
                    <ask:lineSketchScribble/>
                  </ask:type>
                </ask:lineSketchStyleProps>
              </a:ext>
            </a:extLst>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ctr"/>
            <a:r>
              <a:rPr lang="en-US" sz="1800" b="1">
                <a:solidFill>
                  <a:schemeClr val="dk1"/>
                </a:solidFill>
                <a:latin typeface="+mn-lt"/>
                <a:ea typeface="+mn-ea"/>
                <a:cs typeface="+mn-cs"/>
              </a:rPr>
              <a:t>Won Deals</a:t>
            </a:r>
          </a:p>
        </xdr:txBody>
      </xdr:sp>
      <xdr:sp macro="" textlink="">
        <xdr:nvSpPr>
          <xdr:cNvPr id="40" name="Rectangle: Rounded Corners 39">
            <a:extLst>
              <a:ext uri="{FF2B5EF4-FFF2-40B4-BE49-F238E27FC236}">
                <a16:creationId xmlns:a16="http://schemas.microsoft.com/office/drawing/2014/main" id="{00000000-0008-0000-0300-000028000000}"/>
              </a:ext>
            </a:extLst>
          </xdr:cNvPr>
          <xdr:cNvSpPr/>
        </xdr:nvSpPr>
        <xdr:spPr>
          <a:xfrm>
            <a:off x="11236151" y="708560"/>
            <a:ext cx="2302327" cy="764321"/>
          </a:xfrm>
          <a:custGeom>
            <a:avLst/>
            <a:gdLst>
              <a:gd name="connsiteX0" fmla="*/ 0 w 2302327"/>
              <a:gd name="connsiteY0" fmla="*/ 0 h 764321"/>
              <a:gd name="connsiteX1" fmla="*/ 0 w 2302327"/>
              <a:gd name="connsiteY1" fmla="*/ 0 h 764321"/>
              <a:gd name="connsiteX2" fmla="*/ 621628 w 2302327"/>
              <a:gd name="connsiteY2" fmla="*/ 0 h 764321"/>
              <a:gd name="connsiteX3" fmla="*/ 1197210 w 2302327"/>
              <a:gd name="connsiteY3" fmla="*/ 0 h 764321"/>
              <a:gd name="connsiteX4" fmla="*/ 1703722 w 2302327"/>
              <a:gd name="connsiteY4" fmla="*/ 0 h 764321"/>
              <a:gd name="connsiteX5" fmla="*/ 2302327 w 2302327"/>
              <a:gd name="connsiteY5" fmla="*/ 0 h 764321"/>
              <a:gd name="connsiteX6" fmla="*/ 2302327 w 2302327"/>
              <a:gd name="connsiteY6" fmla="*/ 0 h 764321"/>
              <a:gd name="connsiteX7" fmla="*/ 2302327 w 2302327"/>
              <a:gd name="connsiteY7" fmla="*/ 374517 h 764321"/>
              <a:gd name="connsiteX8" fmla="*/ 2302327 w 2302327"/>
              <a:gd name="connsiteY8" fmla="*/ 764321 h 764321"/>
              <a:gd name="connsiteX9" fmla="*/ 2302327 w 2302327"/>
              <a:gd name="connsiteY9" fmla="*/ 764321 h 764321"/>
              <a:gd name="connsiteX10" fmla="*/ 1795815 w 2302327"/>
              <a:gd name="connsiteY10" fmla="*/ 764321 h 764321"/>
              <a:gd name="connsiteX11" fmla="*/ 1289303 w 2302327"/>
              <a:gd name="connsiteY11" fmla="*/ 764321 h 764321"/>
              <a:gd name="connsiteX12" fmla="*/ 736745 w 2302327"/>
              <a:gd name="connsiteY12" fmla="*/ 764321 h 764321"/>
              <a:gd name="connsiteX13" fmla="*/ 0 w 2302327"/>
              <a:gd name="connsiteY13" fmla="*/ 764321 h 764321"/>
              <a:gd name="connsiteX14" fmla="*/ 0 w 2302327"/>
              <a:gd name="connsiteY14" fmla="*/ 764321 h 764321"/>
              <a:gd name="connsiteX15" fmla="*/ 0 w 2302327"/>
              <a:gd name="connsiteY15" fmla="*/ 366874 h 764321"/>
              <a:gd name="connsiteX16" fmla="*/ 0 w 2302327"/>
              <a:gd name="connsiteY16" fmla="*/ 0 h 76432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Lst>
            <a:rect l="l" t="t" r="r" b="b"/>
            <a:pathLst>
              <a:path w="2302327" h="764321" extrusionOk="0">
                <a:moveTo>
                  <a:pt x="0" y="0"/>
                </a:moveTo>
                <a:lnTo>
                  <a:pt x="0" y="0"/>
                </a:lnTo>
                <a:cubicBezTo>
                  <a:pt x="150978" y="-47182"/>
                  <a:pt x="471557" y="71739"/>
                  <a:pt x="621628" y="0"/>
                </a:cubicBezTo>
                <a:cubicBezTo>
                  <a:pt x="771699" y="-71739"/>
                  <a:pt x="980888" y="60032"/>
                  <a:pt x="1197210" y="0"/>
                </a:cubicBezTo>
                <a:cubicBezTo>
                  <a:pt x="1413532" y="-60032"/>
                  <a:pt x="1497173" y="20896"/>
                  <a:pt x="1703722" y="0"/>
                </a:cubicBezTo>
                <a:cubicBezTo>
                  <a:pt x="1910271" y="-20896"/>
                  <a:pt x="2115220" y="53253"/>
                  <a:pt x="2302327" y="0"/>
                </a:cubicBezTo>
                <a:lnTo>
                  <a:pt x="2302327" y="0"/>
                </a:lnTo>
                <a:cubicBezTo>
                  <a:pt x="2317569" y="134634"/>
                  <a:pt x="2277016" y="198466"/>
                  <a:pt x="2302327" y="374517"/>
                </a:cubicBezTo>
                <a:cubicBezTo>
                  <a:pt x="2327638" y="550568"/>
                  <a:pt x="2261698" y="569897"/>
                  <a:pt x="2302327" y="764321"/>
                </a:cubicBezTo>
                <a:lnTo>
                  <a:pt x="2302327" y="764321"/>
                </a:lnTo>
                <a:cubicBezTo>
                  <a:pt x="2191120" y="789794"/>
                  <a:pt x="1910369" y="717892"/>
                  <a:pt x="1795815" y="764321"/>
                </a:cubicBezTo>
                <a:cubicBezTo>
                  <a:pt x="1681261" y="810750"/>
                  <a:pt x="1477502" y="743354"/>
                  <a:pt x="1289303" y="764321"/>
                </a:cubicBezTo>
                <a:cubicBezTo>
                  <a:pt x="1101104" y="785288"/>
                  <a:pt x="886169" y="751487"/>
                  <a:pt x="736745" y="764321"/>
                </a:cubicBezTo>
                <a:cubicBezTo>
                  <a:pt x="587321" y="777155"/>
                  <a:pt x="171357" y="708683"/>
                  <a:pt x="0" y="764321"/>
                </a:cubicBezTo>
                <a:lnTo>
                  <a:pt x="0" y="764321"/>
                </a:lnTo>
                <a:cubicBezTo>
                  <a:pt x="-40132" y="673736"/>
                  <a:pt x="31400" y="522437"/>
                  <a:pt x="0" y="366874"/>
                </a:cubicBezTo>
                <a:cubicBezTo>
                  <a:pt x="-31400" y="211311"/>
                  <a:pt x="27610" y="136093"/>
                  <a:pt x="0" y="0"/>
                </a:cubicBezTo>
                <a:close/>
              </a:path>
            </a:pathLst>
          </a:custGeom>
          <a:noFill/>
          <a:ln w="9525">
            <a:noFill/>
            <a:extLst>
              <a:ext uri="{C807C97D-BFC1-408E-A445-0C87EB9F89A2}">
                <ask:lineSketchStyleProps xmlns:ask="http://schemas.microsoft.com/office/drawing/2018/sketchyshapes" sd="1228292972">
                  <a:prstGeom prst="roundRect">
                    <a:avLst>
                      <a:gd name="adj" fmla="val 0"/>
                    </a:avLst>
                  </a:prstGeom>
                  <ask:type>
                    <ask:lineSketchScribble/>
                  </ask:type>
                </ask:lineSketchStyleProps>
              </a:ext>
            </a:extLst>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ctr"/>
            <a:r>
              <a:rPr lang="en-US" sz="1800" b="1">
                <a:solidFill>
                  <a:schemeClr val="dk1"/>
                </a:solidFill>
                <a:latin typeface="+mn-lt"/>
                <a:ea typeface="+mn-ea"/>
                <a:cs typeface="+mn-cs"/>
              </a:rPr>
              <a:t>Lost Deals</a:t>
            </a:r>
          </a:p>
        </xdr:txBody>
      </xdr:sp>
      <xdr:sp macro="" textlink="KPI!C8">
        <xdr:nvSpPr>
          <xdr:cNvPr id="41" name="TextBox 40">
            <a:extLst>
              <a:ext uri="{FF2B5EF4-FFF2-40B4-BE49-F238E27FC236}">
                <a16:creationId xmlns:a16="http://schemas.microsoft.com/office/drawing/2014/main" id="{00000000-0008-0000-0300-000029000000}"/>
              </a:ext>
            </a:extLst>
          </xdr:cNvPr>
          <xdr:cNvSpPr txBox="1"/>
        </xdr:nvSpPr>
        <xdr:spPr>
          <a:xfrm>
            <a:off x="777970" y="1066327"/>
            <a:ext cx="1440366" cy="360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75632D88-C587-4EFD-92E2-9ADFD49ADB61}" type="TxLink">
              <a:rPr lang="en-US" sz="1800" b="0" i="0" u="none" strike="noStrike">
                <a:solidFill>
                  <a:schemeClr val="tx2">
                    <a:lumMod val="75000"/>
                    <a:lumOff val="25000"/>
                  </a:schemeClr>
                </a:solidFill>
                <a:latin typeface="Aptos Narrow"/>
                <a:ea typeface="+mn-ea"/>
                <a:cs typeface="+mn-cs"/>
              </a:rPr>
              <a:pPr marL="0" indent="0" algn="ctr"/>
              <a:t>$10,005,534</a:t>
            </a:fld>
            <a:endParaRPr lang="en-US" sz="1800" b="0" i="0" u="none" strike="noStrike">
              <a:solidFill>
                <a:schemeClr val="tx2">
                  <a:lumMod val="75000"/>
                  <a:lumOff val="25000"/>
                </a:schemeClr>
              </a:solidFill>
              <a:latin typeface="Aptos Narrow"/>
              <a:ea typeface="+mn-ea"/>
              <a:cs typeface="+mn-cs"/>
            </a:endParaRPr>
          </a:p>
        </xdr:txBody>
      </xdr:sp>
      <xdr:sp macro="" textlink="KPI!C9">
        <xdr:nvSpPr>
          <xdr:cNvPr id="42" name="TextBox 41">
            <a:extLst>
              <a:ext uri="{FF2B5EF4-FFF2-40B4-BE49-F238E27FC236}">
                <a16:creationId xmlns:a16="http://schemas.microsoft.com/office/drawing/2014/main" id="{00000000-0008-0000-0300-00002A000000}"/>
              </a:ext>
            </a:extLst>
          </xdr:cNvPr>
          <xdr:cNvSpPr txBox="1"/>
        </xdr:nvSpPr>
        <xdr:spPr>
          <a:xfrm>
            <a:off x="3187332" y="1066327"/>
            <a:ext cx="1412257" cy="360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DC1AFA99-7F94-4C45-BCB0-0EB3E7E484D5}" type="TxLink">
              <a:rPr lang="en-US" sz="1800" b="0" i="0" u="none" strike="noStrike">
                <a:solidFill>
                  <a:schemeClr val="tx2">
                    <a:lumMod val="75000"/>
                    <a:lumOff val="25000"/>
                  </a:schemeClr>
                </a:solidFill>
                <a:latin typeface="Aptos Narrow"/>
                <a:ea typeface="+mn-ea"/>
                <a:cs typeface="+mn-cs"/>
              </a:rPr>
              <a:pPr marL="0" indent="0" algn="ctr"/>
              <a:t>$10,023,482</a:t>
            </a:fld>
            <a:endParaRPr lang="en-US" sz="1800" b="0" i="0" u="none" strike="noStrike">
              <a:solidFill>
                <a:schemeClr val="tx2">
                  <a:lumMod val="75000"/>
                  <a:lumOff val="25000"/>
                </a:schemeClr>
              </a:solidFill>
              <a:latin typeface="Aptos Narrow"/>
              <a:ea typeface="+mn-ea"/>
              <a:cs typeface="+mn-cs"/>
            </a:endParaRPr>
          </a:p>
        </xdr:txBody>
      </xdr:sp>
      <xdr:sp macro="" textlink="KPI!C5">
        <xdr:nvSpPr>
          <xdr:cNvPr id="43" name="TextBox 42">
            <a:extLst>
              <a:ext uri="{FF2B5EF4-FFF2-40B4-BE49-F238E27FC236}">
                <a16:creationId xmlns:a16="http://schemas.microsoft.com/office/drawing/2014/main" id="{00000000-0008-0000-0300-00002B000000}"/>
              </a:ext>
            </a:extLst>
          </xdr:cNvPr>
          <xdr:cNvSpPr txBox="1"/>
        </xdr:nvSpPr>
        <xdr:spPr>
          <a:xfrm>
            <a:off x="5284921" y="1066327"/>
            <a:ext cx="2927196" cy="360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C86FF4AD-126B-4733-B68A-FE3E6C486EDB}" type="TxLink">
              <a:rPr lang="en-US" sz="1800" b="0" i="0" u="none" strike="noStrike">
                <a:solidFill>
                  <a:schemeClr val="tx2">
                    <a:lumMod val="75000"/>
                    <a:lumOff val="25000"/>
                  </a:schemeClr>
                </a:solidFill>
                <a:latin typeface="Aptos Narrow"/>
                <a:ea typeface="+mn-ea"/>
                <a:cs typeface="+mn-cs"/>
              </a:rPr>
              <a:pPr marL="0" indent="0" algn="ctr"/>
              <a:t> 8,800 </a:t>
            </a:fld>
            <a:endParaRPr lang="en-US" sz="1800" b="0" i="0" u="none" strike="noStrike">
              <a:solidFill>
                <a:schemeClr val="tx2">
                  <a:lumMod val="75000"/>
                  <a:lumOff val="25000"/>
                </a:schemeClr>
              </a:solidFill>
              <a:latin typeface="Aptos Narrow"/>
              <a:ea typeface="+mn-ea"/>
              <a:cs typeface="+mn-cs"/>
            </a:endParaRPr>
          </a:p>
        </xdr:txBody>
      </xdr:sp>
      <xdr:sp macro="" textlink="">
        <xdr:nvSpPr>
          <xdr:cNvPr id="44" name="TextBox 43">
            <a:extLst>
              <a:ext uri="{FF2B5EF4-FFF2-40B4-BE49-F238E27FC236}">
                <a16:creationId xmlns:a16="http://schemas.microsoft.com/office/drawing/2014/main" id="{00000000-0008-0000-0300-00002C000000}"/>
              </a:ext>
            </a:extLst>
          </xdr:cNvPr>
          <xdr:cNvSpPr txBox="1"/>
        </xdr:nvSpPr>
        <xdr:spPr>
          <a:xfrm>
            <a:off x="10059336" y="1066327"/>
            <a:ext cx="975732" cy="360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800" b="0" i="0" u="none" strike="noStrike">
                <a:solidFill>
                  <a:schemeClr val="tx2">
                    <a:lumMod val="75000"/>
                    <a:lumOff val="25000"/>
                  </a:schemeClr>
                </a:solidFill>
                <a:latin typeface="Aptos Narrow"/>
                <a:ea typeface="+mn-ea"/>
                <a:cs typeface="+mn-cs"/>
              </a:rPr>
              <a:t> 4,238 </a:t>
            </a:r>
          </a:p>
        </xdr:txBody>
      </xdr:sp>
      <xdr:sp macro="" textlink="KPI!C7">
        <xdr:nvSpPr>
          <xdr:cNvPr id="45" name="TextBox 44">
            <a:extLst>
              <a:ext uri="{FF2B5EF4-FFF2-40B4-BE49-F238E27FC236}">
                <a16:creationId xmlns:a16="http://schemas.microsoft.com/office/drawing/2014/main" id="{00000000-0008-0000-0300-00002D000000}"/>
              </a:ext>
            </a:extLst>
          </xdr:cNvPr>
          <xdr:cNvSpPr txBox="1"/>
        </xdr:nvSpPr>
        <xdr:spPr>
          <a:xfrm>
            <a:off x="11859497" y="1066327"/>
            <a:ext cx="998964" cy="360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C72411A3-9A88-4F50-9FC7-88B201051AFD}" type="TxLink">
              <a:rPr lang="en-US" sz="1800" b="0" i="0" u="none" strike="noStrike">
                <a:solidFill>
                  <a:srgbClr val="FF0000"/>
                </a:solidFill>
                <a:latin typeface="Aptos Narrow"/>
                <a:ea typeface="+mn-ea"/>
                <a:cs typeface="+mn-cs"/>
              </a:rPr>
              <a:pPr marL="0" indent="0" algn="ctr"/>
              <a:t> 2,473 </a:t>
            </a:fld>
            <a:endParaRPr lang="en-US" sz="1800" b="0" i="0" u="none" strike="noStrike">
              <a:solidFill>
                <a:srgbClr val="FF0000"/>
              </a:solidFill>
              <a:latin typeface="Aptos Narrow"/>
              <a:ea typeface="+mn-ea"/>
              <a:cs typeface="+mn-cs"/>
            </a:endParaRPr>
          </a:p>
        </xdr:txBody>
      </xdr:sp>
      <xdr:sp macro="" textlink="">
        <xdr:nvSpPr>
          <xdr:cNvPr id="46" name="Rectangle: Rounded Corners 45">
            <a:extLst>
              <a:ext uri="{FF2B5EF4-FFF2-40B4-BE49-F238E27FC236}">
                <a16:creationId xmlns:a16="http://schemas.microsoft.com/office/drawing/2014/main" id="{00000000-0008-0000-0300-00002E000000}"/>
              </a:ext>
            </a:extLst>
          </xdr:cNvPr>
          <xdr:cNvSpPr/>
        </xdr:nvSpPr>
        <xdr:spPr>
          <a:xfrm>
            <a:off x="13208692" y="698695"/>
            <a:ext cx="2302328" cy="764321"/>
          </a:xfrm>
          <a:custGeom>
            <a:avLst/>
            <a:gdLst>
              <a:gd name="connsiteX0" fmla="*/ 0 w 2302328"/>
              <a:gd name="connsiteY0" fmla="*/ 0 h 764321"/>
              <a:gd name="connsiteX1" fmla="*/ 0 w 2302328"/>
              <a:gd name="connsiteY1" fmla="*/ 0 h 764321"/>
              <a:gd name="connsiteX2" fmla="*/ 621629 w 2302328"/>
              <a:gd name="connsiteY2" fmla="*/ 0 h 764321"/>
              <a:gd name="connsiteX3" fmla="*/ 1197211 w 2302328"/>
              <a:gd name="connsiteY3" fmla="*/ 0 h 764321"/>
              <a:gd name="connsiteX4" fmla="*/ 1703723 w 2302328"/>
              <a:gd name="connsiteY4" fmla="*/ 0 h 764321"/>
              <a:gd name="connsiteX5" fmla="*/ 2302328 w 2302328"/>
              <a:gd name="connsiteY5" fmla="*/ 0 h 764321"/>
              <a:gd name="connsiteX6" fmla="*/ 2302328 w 2302328"/>
              <a:gd name="connsiteY6" fmla="*/ 0 h 764321"/>
              <a:gd name="connsiteX7" fmla="*/ 2302328 w 2302328"/>
              <a:gd name="connsiteY7" fmla="*/ 374517 h 764321"/>
              <a:gd name="connsiteX8" fmla="*/ 2302328 w 2302328"/>
              <a:gd name="connsiteY8" fmla="*/ 764321 h 764321"/>
              <a:gd name="connsiteX9" fmla="*/ 2302328 w 2302328"/>
              <a:gd name="connsiteY9" fmla="*/ 764321 h 764321"/>
              <a:gd name="connsiteX10" fmla="*/ 1795816 w 2302328"/>
              <a:gd name="connsiteY10" fmla="*/ 764321 h 764321"/>
              <a:gd name="connsiteX11" fmla="*/ 1289304 w 2302328"/>
              <a:gd name="connsiteY11" fmla="*/ 764321 h 764321"/>
              <a:gd name="connsiteX12" fmla="*/ 736745 w 2302328"/>
              <a:gd name="connsiteY12" fmla="*/ 764321 h 764321"/>
              <a:gd name="connsiteX13" fmla="*/ 0 w 2302328"/>
              <a:gd name="connsiteY13" fmla="*/ 764321 h 764321"/>
              <a:gd name="connsiteX14" fmla="*/ 0 w 2302328"/>
              <a:gd name="connsiteY14" fmla="*/ 764321 h 764321"/>
              <a:gd name="connsiteX15" fmla="*/ 0 w 2302328"/>
              <a:gd name="connsiteY15" fmla="*/ 366874 h 764321"/>
              <a:gd name="connsiteX16" fmla="*/ 0 w 2302328"/>
              <a:gd name="connsiteY16" fmla="*/ 0 h 76432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Lst>
            <a:rect l="l" t="t" r="r" b="b"/>
            <a:pathLst>
              <a:path w="2302328" h="764321" extrusionOk="0">
                <a:moveTo>
                  <a:pt x="0" y="0"/>
                </a:moveTo>
                <a:lnTo>
                  <a:pt x="0" y="0"/>
                </a:lnTo>
                <a:cubicBezTo>
                  <a:pt x="149463" y="-47943"/>
                  <a:pt x="468715" y="65976"/>
                  <a:pt x="621629" y="0"/>
                </a:cubicBezTo>
                <a:cubicBezTo>
                  <a:pt x="774543" y="-65976"/>
                  <a:pt x="980889" y="60032"/>
                  <a:pt x="1197211" y="0"/>
                </a:cubicBezTo>
                <a:cubicBezTo>
                  <a:pt x="1413533" y="-60032"/>
                  <a:pt x="1497174" y="20896"/>
                  <a:pt x="1703723" y="0"/>
                </a:cubicBezTo>
                <a:cubicBezTo>
                  <a:pt x="1910272" y="-20896"/>
                  <a:pt x="2115221" y="53253"/>
                  <a:pt x="2302328" y="0"/>
                </a:cubicBezTo>
                <a:lnTo>
                  <a:pt x="2302328" y="0"/>
                </a:lnTo>
                <a:cubicBezTo>
                  <a:pt x="2317570" y="134634"/>
                  <a:pt x="2277017" y="198466"/>
                  <a:pt x="2302328" y="374517"/>
                </a:cubicBezTo>
                <a:cubicBezTo>
                  <a:pt x="2327639" y="550568"/>
                  <a:pt x="2261699" y="569897"/>
                  <a:pt x="2302328" y="764321"/>
                </a:cubicBezTo>
                <a:lnTo>
                  <a:pt x="2302328" y="764321"/>
                </a:lnTo>
                <a:cubicBezTo>
                  <a:pt x="2191121" y="789794"/>
                  <a:pt x="1910370" y="717892"/>
                  <a:pt x="1795816" y="764321"/>
                </a:cubicBezTo>
                <a:cubicBezTo>
                  <a:pt x="1681262" y="810750"/>
                  <a:pt x="1477503" y="743354"/>
                  <a:pt x="1289304" y="764321"/>
                </a:cubicBezTo>
                <a:cubicBezTo>
                  <a:pt x="1101105" y="785288"/>
                  <a:pt x="893098" y="753924"/>
                  <a:pt x="736745" y="764321"/>
                </a:cubicBezTo>
                <a:cubicBezTo>
                  <a:pt x="580392" y="774718"/>
                  <a:pt x="171357" y="708683"/>
                  <a:pt x="0" y="764321"/>
                </a:cubicBezTo>
                <a:lnTo>
                  <a:pt x="0" y="764321"/>
                </a:lnTo>
                <a:cubicBezTo>
                  <a:pt x="-40132" y="673736"/>
                  <a:pt x="31400" y="522437"/>
                  <a:pt x="0" y="366874"/>
                </a:cubicBezTo>
                <a:cubicBezTo>
                  <a:pt x="-31400" y="211311"/>
                  <a:pt x="27610" y="136093"/>
                  <a:pt x="0" y="0"/>
                </a:cubicBezTo>
                <a:close/>
              </a:path>
            </a:pathLst>
          </a:custGeom>
          <a:noFill/>
          <a:ln w="9525">
            <a:noFill/>
            <a:extLst>
              <a:ext uri="{C807C97D-BFC1-408E-A445-0C87EB9F89A2}">
                <ask:lineSketchStyleProps xmlns:ask="http://schemas.microsoft.com/office/drawing/2018/sketchyshapes" sd="1228292972">
                  <a:prstGeom prst="roundRect">
                    <a:avLst>
                      <a:gd name="adj" fmla="val 0"/>
                    </a:avLst>
                  </a:prstGeom>
                  <ask:type>
                    <ask:lineSketchScribble/>
                  </ask:type>
                </ask:lineSketchStyleProps>
              </a:ext>
            </a:extLst>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ctr"/>
            <a:r>
              <a:rPr lang="en-US" sz="1800" b="1">
                <a:solidFill>
                  <a:schemeClr val="dk1"/>
                </a:solidFill>
                <a:latin typeface="+mn-lt"/>
                <a:ea typeface="+mn-ea"/>
                <a:cs typeface="+mn-cs"/>
              </a:rPr>
              <a:t>Total Accounts</a:t>
            </a:r>
          </a:p>
        </xdr:txBody>
      </xdr:sp>
      <xdr:sp macro="" textlink="KPI!C11">
        <xdr:nvSpPr>
          <xdr:cNvPr id="47" name="TextBox 46">
            <a:extLst>
              <a:ext uri="{FF2B5EF4-FFF2-40B4-BE49-F238E27FC236}">
                <a16:creationId xmlns:a16="http://schemas.microsoft.com/office/drawing/2014/main" id="{00000000-0008-0000-0300-00002F000000}"/>
              </a:ext>
            </a:extLst>
          </xdr:cNvPr>
          <xdr:cNvSpPr txBox="1"/>
        </xdr:nvSpPr>
        <xdr:spPr>
          <a:xfrm>
            <a:off x="13832038" y="1033230"/>
            <a:ext cx="998964" cy="360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B4D9AB1-BC69-49C2-B916-D79E56534D2A}" type="TxLink">
              <a:rPr lang="en-US" sz="1800" b="0" i="0" u="none" strike="noStrike">
                <a:solidFill>
                  <a:schemeClr val="tx2">
                    <a:lumMod val="75000"/>
                    <a:lumOff val="25000"/>
                  </a:schemeClr>
                </a:solidFill>
                <a:latin typeface="Aptos Narrow"/>
                <a:ea typeface="+mn-ea"/>
                <a:cs typeface="+mn-cs"/>
              </a:rPr>
              <a:pPr marL="0" indent="0" algn="ctr"/>
              <a:t>85</a:t>
            </a:fld>
            <a:endParaRPr lang="en-US" sz="1800" b="0" i="0" u="none" strike="noStrike">
              <a:solidFill>
                <a:schemeClr val="tx2">
                  <a:lumMod val="75000"/>
                  <a:lumOff val="25000"/>
                </a:schemeClr>
              </a:solidFill>
              <a:latin typeface="Aptos Narrow"/>
              <a:ea typeface="+mn-ea"/>
              <a:cs typeface="+mn-cs"/>
            </a:endParaRPr>
          </a:p>
        </xdr:txBody>
      </xdr:sp>
      <xdr:sp macro="" textlink="">
        <xdr:nvSpPr>
          <xdr:cNvPr id="48" name="Rectangle: Rounded Corners 47">
            <a:extLst>
              <a:ext uri="{FF2B5EF4-FFF2-40B4-BE49-F238E27FC236}">
                <a16:creationId xmlns:a16="http://schemas.microsoft.com/office/drawing/2014/main" id="{00000000-0008-0000-0300-000030000000}"/>
              </a:ext>
            </a:extLst>
          </xdr:cNvPr>
          <xdr:cNvSpPr/>
        </xdr:nvSpPr>
        <xdr:spPr>
          <a:xfrm>
            <a:off x="7894070" y="708560"/>
            <a:ext cx="1907388" cy="764321"/>
          </a:xfrm>
          <a:custGeom>
            <a:avLst/>
            <a:gdLst>
              <a:gd name="connsiteX0" fmla="*/ 0 w 1907388"/>
              <a:gd name="connsiteY0" fmla="*/ 0 h 764321"/>
              <a:gd name="connsiteX1" fmla="*/ 0 w 1907388"/>
              <a:gd name="connsiteY1" fmla="*/ 0 h 764321"/>
              <a:gd name="connsiteX2" fmla="*/ 495921 w 1907388"/>
              <a:gd name="connsiteY2" fmla="*/ 0 h 764321"/>
              <a:gd name="connsiteX3" fmla="*/ 1010916 w 1907388"/>
              <a:gd name="connsiteY3" fmla="*/ 0 h 764321"/>
              <a:gd name="connsiteX4" fmla="*/ 1430541 w 1907388"/>
              <a:gd name="connsiteY4" fmla="*/ 0 h 764321"/>
              <a:gd name="connsiteX5" fmla="*/ 1907388 w 1907388"/>
              <a:gd name="connsiteY5" fmla="*/ 0 h 764321"/>
              <a:gd name="connsiteX6" fmla="*/ 1907388 w 1907388"/>
              <a:gd name="connsiteY6" fmla="*/ 0 h 764321"/>
              <a:gd name="connsiteX7" fmla="*/ 1907388 w 1907388"/>
              <a:gd name="connsiteY7" fmla="*/ 359231 h 764321"/>
              <a:gd name="connsiteX8" fmla="*/ 1907388 w 1907388"/>
              <a:gd name="connsiteY8" fmla="*/ 764321 h 764321"/>
              <a:gd name="connsiteX9" fmla="*/ 1907388 w 1907388"/>
              <a:gd name="connsiteY9" fmla="*/ 764321 h 764321"/>
              <a:gd name="connsiteX10" fmla="*/ 1449615 w 1907388"/>
              <a:gd name="connsiteY10" fmla="*/ 764321 h 764321"/>
              <a:gd name="connsiteX11" fmla="*/ 934620 w 1907388"/>
              <a:gd name="connsiteY11" fmla="*/ 764321 h 764321"/>
              <a:gd name="connsiteX12" fmla="*/ 514995 w 1907388"/>
              <a:gd name="connsiteY12" fmla="*/ 764321 h 764321"/>
              <a:gd name="connsiteX13" fmla="*/ 0 w 1907388"/>
              <a:gd name="connsiteY13" fmla="*/ 764321 h 764321"/>
              <a:gd name="connsiteX14" fmla="*/ 0 w 1907388"/>
              <a:gd name="connsiteY14" fmla="*/ 764321 h 764321"/>
              <a:gd name="connsiteX15" fmla="*/ 0 w 1907388"/>
              <a:gd name="connsiteY15" fmla="*/ 397447 h 764321"/>
              <a:gd name="connsiteX16" fmla="*/ 0 w 1907388"/>
              <a:gd name="connsiteY16" fmla="*/ 0 h 76432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Lst>
            <a:rect l="l" t="t" r="r" b="b"/>
            <a:pathLst>
              <a:path w="1907388" h="764321" extrusionOk="0">
                <a:moveTo>
                  <a:pt x="0" y="0"/>
                </a:moveTo>
                <a:lnTo>
                  <a:pt x="0" y="0"/>
                </a:lnTo>
                <a:cubicBezTo>
                  <a:pt x="165523" y="-21984"/>
                  <a:pt x="374074" y="44048"/>
                  <a:pt x="495921" y="0"/>
                </a:cubicBezTo>
                <a:cubicBezTo>
                  <a:pt x="617768" y="-44048"/>
                  <a:pt x="870711" y="52239"/>
                  <a:pt x="1010916" y="0"/>
                </a:cubicBezTo>
                <a:cubicBezTo>
                  <a:pt x="1151122" y="-52239"/>
                  <a:pt x="1289293" y="32521"/>
                  <a:pt x="1430541" y="0"/>
                </a:cubicBezTo>
                <a:cubicBezTo>
                  <a:pt x="1571789" y="-32521"/>
                  <a:pt x="1785935" y="14410"/>
                  <a:pt x="1907388" y="0"/>
                </a:cubicBezTo>
                <a:lnTo>
                  <a:pt x="1907388" y="0"/>
                </a:lnTo>
                <a:cubicBezTo>
                  <a:pt x="1941315" y="178657"/>
                  <a:pt x="1891504" y="216659"/>
                  <a:pt x="1907388" y="359231"/>
                </a:cubicBezTo>
                <a:cubicBezTo>
                  <a:pt x="1923272" y="501803"/>
                  <a:pt x="1861743" y="587596"/>
                  <a:pt x="1907388" y="764321"/>
                </a:cubicBezTo>
                <a:lnTo>
                  <a:pt x="1907388" y="764321"/>
                </a:lnTo>
                <a:cubicBezTo>
                  <a:pt x="1708772" y="774180"/>
                  <a:pt x="1557264" y="718002"/>
                  <a:pt x="1449615" y="764321"/>
                </a:cubicBezTo>
                <a:cubicBezTo>
                  <a:pt x="1341966" y="810640"/>
                  <a:pt x="1064988" y="710716"/>
                  <a:pt x="934620" y="764321"/>
                </a:cubicBezTo>
                <a:cubicBezTo>
                  <a:pt x="804252" y="817926"/>
                  <a:pt x="609334" y="754475"/>
                  <a:pt x="514995" y="764321"/>
                </a:cubicBezTo>
                <a:cubicBezTo>
                  <a:pt x="420656" y="774167"/>
                  <a:pt x="185550" y="759084"/>
                  <a:pt x="0" y="764321"/>
                </a:cubicBezTo>
                <a:lnTo>
                  <a:pt x="0" y="764321"/>
                </a:lnTo>
                <a:cubicBezTo>
                  <a:pt x="-31817" y="597147"/>
                  <a:pt x="7160" y="482888"/>
                  <a:pt x="0" y="397447"/>
                </a:cubicBezTo>
                <a:cubicBezTo>
                  <a:pt x="-7160" y="312006"/>
                  <a:pt x="40735" y="89855"/>
                  <a:pt x="0" y="0"/>
                </a:cubicBezTo>
                <a:close/>
              </a:path>
            </a:pathLst>
          </a:custGeom>
          <a:noFill/>
          <a:ln w="9525">
            <a:noFill/>
            <a:extLst>
              <a:ext uri="{C807C97D-BFC1-408E-A445-0C87EB9F89A2}">
                <ask:lineSketchStyleProps xmlns:ask="http://schemas.microsoft.com/office/drawing/2018/sketchyshapes" sd="3565874434">
                  <a:prstGeom prst="roundRect">
                    <a:avLst>
                      <a:gd name="adj" fmla="val 0"/>
                    </a:avLst>
                  </a:prstGeom>
                  <ask:type>
                    <ask:lineSketchScribble/>
                  </ask:type>
                </ask:lineSketchStyleProps>
              </a:ext>
            </a:extLst>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ctr"/>
            <a:r>
              <a:rPr lang="en-US" sz="1800" b="1">
                <a:solidFill>
                  <a:schemeClr val="dk1"/>
                </a:solidFill>
                <a:latin typeface="+mn-lt"/>
                <a:ea typeface="+mn-ea"/>
                <a:cs typeface="+mn-cs"/>
              </a:rPr>
              <a:t>Profit</a:t>
            </a:r>
          </a:p>
        </xdr:txBody>
      </xdr:sp>
      <xdr:sp macro="" textlink="KPI!C12">
        <xdr:nvSpPr>
          <xdr:cNvPr id="49" name="TextBox 48">
            <a:extLst>
              <a:ext uri="{FF2B5EF4-FFF2-40B4-BE49-F238E27FC236}">
                <a16:creationId xmlns:a16="http://schemas.microsoft.com/office/drawing/2014/main" id="{00000000-0008-0000-0300-000031000000}"/>
              </a:ext>
            </a:extLst>
          </xdr:cNvPr>
          <xdr:cNvSpPr txBox="1"/>
        </xdr:nvSpPr>
        <xdr:spPr>
          <a:xfrm>
            <a:off x="8247261" y="1066327"/>
            <a:ext cx="1231273" cy="360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0CEB89D0-C2A1-4319-BB20-1F2E7830C7C7}" type="TxLink">
              <a:rPr lang="en-US" sz="1800" b="0" i="0" u="none" strike="noStrike">
                <a:solidFill>
                  <a:srgbClr val="FF0000"/>
                </a:solidFill>
                <a:latin typeface="Aptos Narrow"/>
                <a:ea typeface="+mn-ea"/>
                <a:cs typeface="+mn-cs"/>
              </a:rPr>
              <a:pPr marL="0" indent="0" algn="ctr"/>
              <a:t>-$17,948</a:t>
            </a:fld>
            <a:endParaRPr lang="en-US" sz="1800" b="0" i="0" u="none" strike="noStrike">
              <a:solidFill>
                <a:srgbClr val="FF0000"/>
              </a:solidFill>
              <a:latin typeface="Aptos Narrow"/>
              <a:ea typeface="+mn-ea"/>
              <a:cs typeface="+mn-cs"/>
            </a:endParaRPr>
          </a:p>
        </xdr:txBody>
      </xdr:sp>
    </xdr:grpSp>
    <xdr:clientData/>
  </xdr:twoCellAnchor>
  <xdr:twoCellAnchor>
    <xdr:from>
      <xdr:col>1</xdr:col>
      <xdr:colOff>139393</xdr:colOff>
      <xdr:row>1</xdr:row>
      <xdr:rowOff>77131</xdr:rowOff>
    </xdr:from>
    <xdr:to>
      <xdr:col>1</xdr:col>
      <xdr:colOff>487072</xdr:colOff>
      <xdr:row>3</xdr:row>
      <xdr:rowOff>53103</xdr:rowOff>
    </xdr:to>
    <xdr:sp macro="" textlink="">
      <xdr:nvSpPr>
        <xdr:cNvPr id="14" name="Freeform 4665" descr="Icon of graph. ">
          <a:extLst>
            <a:ext uri="{FF2B5EF4-FFF2-40B4-BE49-F238E27FC236}">
              <a16:creationId xmlns:a16="http://schemas.microsoft.com/office/drawing/2014/main" id="{00000000-0008-0000-0300-00000E000000}"/>
            </a:ext>
          </a:extLst>
        </xdr:cNvPr>
        <xdr:cNvSpPr>
          <a:spLocks/>
        </xdr:cNvSpPr>
      </xdr:nvSpPr>
      <xdr:spPr bwMode="auto">
        <a:xfrm>
          <a:off x="743417" y="262985"/>
          <a:ext cx="347679" cy="347679"/>
        </a:xfrm>
        <a:custGeom>
          <a:avLst/>
          <a:gdLst>
            <a:gd name="T0" fmla="*/ 761 w 904"/>
            <a:gd name="T1" fmla="*/ 213 h 903"/>
            <a:gd name="T2" fmla="*/ 754 w 904"/>
            <a:gd name="T3" fmla="*/ 225 h 903"/>
            <a:gd name="T4" fmla="*/ 576 w 904"/>
            <a:gd name="T5" fmla="*/ 277 h 903"/>
            <a:gd name="T6" fmla="*/ 498 w 904"/>
            <a:gd name="T7" fmla="*/ 298 h 903"/>
            <a:gd name="T8" fmla="*/ 431 w 904"/>
            <a:gd name="T9" fmla="*/ 329 h 903"/>
            <a:gd name="T10" fmla="*/ 578 w 904"/>
            <a:gd name="T11" fmla="*/ 170 h 903"/>
            <a:gd name="T12" fmla="*/ 618 w 904"/>
            <a:gd name="T13" fmla="*/ 180 h 903"/>
            <a:gd name="T14" fmla="*/ 661 w 904"/>
            <a:gd name="T15" fmla="*/ 169 h 903"/>
            <a:gd name="T16" fmla="*/ 693 w 904"/>
            <a:gd name="T17" fmla="*/ 141 h 903"/>
            <a:gd name="T18" fmla="*/ 707 w 904"/>
            <a:gd name="T19" fmla="*/ 99 h 903"/>
            <a:gd name="T20" fmla="*/ 701 w 904"/>
            <a:gd name="T21" fmla="*/ 55 h 903"/>
            <a:gd name="T22" fmla="*/ 676 w 904"/>
            <a:gd name="T23" fmla="*/ 20 h 903"/>
            <a:gd name="T24" fmla="*/ 636 w 904"/>
            <a:gd name="T25" fmla="*/ 2 h 903"/>
            <a:gd name="T26" fmla="*/ 591 w 904"/>
            <a:gd name="T27" fmla="*/ 4 h 903"/>
            <a:gd name="T28" fmla="*/ 554 w 904"/>
            <a:gd name="T29" fmla="*/ 25 h 903"/>
            <a:gd name="T30" fmla="*/ 531 w 904"/>
            <a:gd name="T31" fmla="*/ 63 h 903"/>
            <a:gd name="T32" fmla="*/ 532 w 904"/>
            <a:gd name="T33" fmla="*/ 118 h 903"/>
            <a:gd name="T34" fmla="*/ 369 w 904"/>
            <a:gd name="T35" fmla="*/ 289 h 903"/>
            <a:gd name="T36" fmla="*/ 325 w 904"/>
            <a:gd name="T37" fmla="*/ 289 h 903"/>
            <a:gd name="T38" fmla="*/ 294 w 904"/>
            <a:gd name="T39" fmla="*/ 308 h 903"/>
            <a:gd name="T40" fmla="*/ 275 w 904"/>
            <a:gd name="T41" fmla="*/ 338 h 903"/>
            <a:gd name="T42" fmla="*/ 275 w 904"/>
            <a:gd name="T43" fmla="*/ 383 h 903"/>
            <a:gd name="T44" fmla="*/ 113 w 904"/>
            <a:gd name="T45" fmla="*/ 545 h 903"/>
            <a:gd name="T46" fmla="*/ 64 w 904"/>
            <a:gd name="T47" fmla="*/ 546 h 903"/>
            <a:gd name="T48" fmla="*/ 26 w 904"/>
            <a:gd name="T49" fmla="*/ 568 h 903"/>
            <a:gd name="T50" fmla="*/ 5 w 904"/>
            <a:gd name="T51" fmla="*/ 605 h 903"/>
            <a:gd name="T52" fmla="*/ 3 w 904"/>
            <a:gd name="T53" fmla="*/ 650 h 903"/>
            <a:gd name="T54" fmla="*/ 21 w 904"/>
            <a:gd name="T55" fmla="*/ 690 h 903"/>
            <a:gd name="T56" fmla="*/ 56 w 904"/>
            <a:gd name="T57" fmla="*/ 716 h 903"/>
            <a:gd name="T58" fmla="*/ 100 w 904"/>
            <a:gd name="T59" fmla="*/ 722 h 903"/>
            <a:gd name="T60" fmla="*/ 142 w 904"/>
            <a:gd name="T61" fmla="*/ 706 h 903"/>
            <a:gd name="T62" fmla="*/ 170 w 904"/>
            <a:gd name="T63" fmla="*/ 675 h 903"/>
            <a:gd name="T64" fmla="*/ 181 w 904"/>
            <a:gd name="T65" fmla="*/ 632 h 903"/>
            <a:gd name="T66" fmla="*/ 171 w 904"/>
            <a:gd name="T67" fmla="*/ 591 h 903"/>
            <a:gd name="T68" fmla="*/ 316 w 904"/>
            <a:gd name="T69" fmla="*/ 430 h 903"/>
            <a:gd name="T70" fmla="*/ 286 w 904"/>
            <a:gd name="T71" fmla="*/ 538 h 903"/>
            <a:gd name="T72" fmla="*/ 271 w 904"/>
            <a:gd name="T73" fmla="*/ 753 h 903"/>
            <a:gd name="T74" fmla="*/ 216 w 904"/>
            <a:gd name="T75" fmla="*/ 757 h 903"/>
            <a:gd name="T76" fmla="*/ 212 w 904"/>
            <a:gd name="T77" fmla="*/ 888 h 903"/>
            <a:gd name="T78" fmla="*/ 218 w 904"/>
            <a:gd name="T79" fmla="*/ 901 h 903"/>
            <a:gd name="T80" fmla="*/ 349 w 904"/>
            <a:gd name="T81" fmla="*/ 903 h 903"/>
            <a:gd name="T82" fmla="*/ 361 w 904"/>
            <a:gd name="T83" fmla="*/ 894 h 903"/>
            <a:gd name="T84" fmla="*/ 361 w 904"/>
            <a:gd name="T85" fmla="*/ 762 h 903"/>
            <a:gd name="T86" fmla="*/ 349 w 904"/>
            <a:gd name="T87" fmla="*/ 753 h 903"/>
            <a:gd name="T88" fmla="*/ 305 w 904"/>
            <a:gd name="T89" fmla="*/ 597 h 903"/>
            <a:gd name="T90" fmla="*/ 343 w 904"/>
            <a:gd name="T91" fmla="*/ 469 h 903"/>
            <a:gd name="T92" fmla="*/ 383 w 904"/>
            <a:gd name="T93" fmla="*/ 426 h 903"/>
            <a:gd name="T94" fmla="*/ 418 w 904"/>
            <a:gd name="T95" fmla="*/ 383 h 903"/>
            <a:gd name="T96" fmla="*/ 471 w 904"/>
            <a:gd name="T97" fmla="*/ 342 h 903"/>
            <a:gd name="T98" fmla="*/ 544 w 904"/>
            <a:gd name="T99" fmla="*/ 315 h 903"/>
            <a:gd name="T100" fmla="*/ 627 w 904"/>
            <a:gd name="T101" fmla="*/ 302 h 903"/>
            <a:gd name="T102" fmla="*/ 754 w 904"/>
            <a:gd name="T103" fmla="*/ 348 h 903"/>
            <a:gd name="T104" fmla="*/ 763 w 904"/>
            <a:gd name="T105" fmla="*/ 360 h 903"/>
            <a:gd name="T106" fmla="*/ 895 w 904"/>
            <a:gd name="T107" fmla="*/ 360 h 903"/>
            <a:gd name="T108" fmla="*/ 904 w 904"/>
            <a:gd name="T109" fmla="*/ 348 h 903"/>
            <a:gd name="T110" fmla="*/ 902 w 904"/>
            <a:gd name="T111" fmla="*/ 217 h 903"/>
            <a:gd name="T112" fmla="*/ 889 w 904"/>
            <a:gd name="T113" fmla="*/ 211 h 90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 ang="0">
              <a:pos x="T112" y="T113"/>
            </a:cxn>
          </a:cxnLst>
          <a:rect l="0" t="0" r="r" b="b"/>
          <a:pathLst>
            <a:path w="904" h="903">
              <a:moveTo>
                <a:pt x="889" y="211"/>
              </a:moveTo>
              <a:lnTo>
                <a:pt x="768" y="211"/>
              </a:lnTo>
              <a:lnTo>
                <a:pt x="765" y="211"/>
              </a:lnTo>
              <a:lnTo>
                <a:pt x="763" y="212"/>
              </a:lnTo>
              <a:lnTo>
                <a:pt x="761" y="213"/>
              </a:lnTo>
              <a:lnTo>
                <a:pt x="758" y="215"/>
              </a:lnTo>
              <a:lnTo>
                <a:pt x="756" y="217"/>
              </a:lnTo>
              <a:lnTo>
                <a:pt x="755" y="220"/>
              </a:lnTo>
              <a:lnTo>
                <a:pt x="754" y="222"/>
              </a:lnTo>
              <a:lnTo>
                <a:pt x="754" y="225"/>
              </a:lnTo>
              <a:lnTo>
                <a:pt x="754" y="271"/>
              </a:lnTo>
              <a:lnTo>
                <a:pt x="663" y="271"/>
              </a:lnTo>
              <a:lnTo>
                <a:pt x="627" y="272"/>
              </a:lnTo>
              <a:lnTo>
                <a:pt x="593" y="275"/>
              </a:lnTo>
              <a:lnTo>
                <a:pt x="576" y="277"/>
              </a:lnTo>
              <a:lnTo>
                <a:pt x="561" y="281"/>
              </a:lnTo>
              <a:lnTo>
                <a:pt x="545" y="284"/>
              </a:lnTo>
              <a:lnTo>
                <a:pt x="529" y="287"/>
              </a:lnTo>
              <a:lnTo>
                <a:pt x="513" y="292"/>
              </a:lnTo>
              <a:lnTo>
                <a:pt x="498" y="298"/>
              </a:lnTo>
              <a:lnTo>
                <a:pt x="484" y="302"/>
              </a:lnTo>
              <a:lnTo>
                <a:pt x="470" y="309"/>
              </a:lnTo>
              <a:lnTo>
                <a:pt x="457" y="315"/>
              </a:lnTo>
              <a:lnTo>
                <a:pt x="443" y="323"/>
              </a:lnTo>
              <a:lnTo>
                <a:pt x="431" y="329"/>
              </a:lnTo>
              <a:lnTo>
                <a:pt x="418" y="337"/>
              </a:lnTo>
              <a:lnTo>
                <a:pt x="415" y="328"/>
              </a:lnTo>
              <a:lnTo>
                <a:pt x="409" y="319"/>
              </a:lnTo>
              <a:lnTo>
                <a:pt x="565" y="163"/>
              </a:lnTo>
              <a:lnTo>
                <a:pt x="578" y="170"/>
              </a:lnTo>
              <a:lnTo>
                <a:pt x="590" y="176"/>
              </a:lnTo>
              <a:lnTo>
                <a:pt x="597" y="178"/>
              </a:lnTo>
              <a:lnTo>
                <a:pt x="604" y="179"/>
              </a:lnTo>
              <a:lnTo>
                <a:pt x="610" y="180"/>
              </a:lnTo>
              <a:lnTo>
                <a:pt x="618" y="180"/>
              </a:lnTo>
              <a:lnTo>
                <a:pt x="627" y="180"/>
              </a:lnTo>
              <a:lnTo>
                <a:pt x="636" y="178"/>
              </a:lnTo>
              <a:lnTo>
                <a:pt x="644" y="176"/>
              </a:lnTo>
              <a:lnTo>
                <a:pt x="653" y="173"/>
              </a:lnTo>
              <a:lnTo>
                <a:pt x="661" y="169"/>
              </a:lnTo>
              <a:lnTo>
                <a:pt x="668" y="164"/>
              </a:lnTo>
              <a:lnTo>
                <a:pt x="676" y="160"/>
              </a:lnTo>
              <a:lnTo>
                <a:pt x="681" y="154"/>
              </a:lnTo>
              <a:lnTo>
                <a:pt x="687" y="147"/>
              </a:lnTo>
              <a:lnTo>
                <a:pt x="693" y="141"/>
              </a:lnTo>
              <a:lnTo>
                <a:pt x="697" y="133"/>
              </a:lnTo>
              <a:lnTo>
                <a:pt x="701" y="125"/>
              </a:lnTo>
              <a:lnTo>
                <a:pt x="704" y="117"/>
              </a:lnTo>
              <a:lnTo>
                <a:pt x="706" y="108"/>
              </a:lnTo>
              <a:lnTo>
                <a:pt x="707" y="99"/>
              </a:lnTo>
              <a:lnTo>
                <a:pt x="709" y="90"/>
              </a:lnTo>
              <a:lnTo>
                <a:pt x="707" y="81"/>
              </a:lnTo>
              <a:lnTo>
                <a:pt x="706" y="72"/>
              </a:lnTo>
              <a:lnTo>
                <a:pt x="704" y="63"/>
              </a:lnTo>
              <a:lnTo>
                <a:pt x="701" y="55"/>
              </a:lnTo>
              <a:lnTo>
                <a:pt x="697" y="47"/>
              </a:lnTo>
              <a:lnTo>
                <a:pt x="693" y="39"/>
              </a:lnTo>
              <a:lnTo>
                <a:pt x="687" y="32"/>
              </a:lnTo>
              <a:lnTo>
                <a:pt x="681" y="25"/>
              </a:lnTo>
              <a:lnTo>
                <a:pt x="676" y="20"/>
              </a:lnTo>
              <a:lnTo>
                <a:pt x="668" y="15"/>
              </a:lnTo>
              <a:lnTo>
                <a:pt x="661" y="11"/>
              </a:lnTo>
              <a:lnTo>
                <a:pt x="653" y="6"/>
              </a:lnTo>
              <a:lnTo>
                <a:pt x="644" y="4"/>
              </a:lnTo>
              <a:lnTo>
                <a:pt x="636" y="2"/>
              </a:lnTo>
              <a:lnTo>
                <a:pt x="627" y="0"/>
              </a:lnTo>
              <a:lnTo>
                <a:pt x="618" y="0"/>
              </a:lnTo>
              <a:lnTo>
                <a:pt x="609" y="0"/>
              </a:lnTo>
              <a:lnTo>
                <a:pt x="600" y="2"/>
              </a:lnTo>
              <a:lnTo>
                <a:pt x="591" y="4"/>
              </a:lnTo>
              <a:lnTo>
                <a:pt x="583" y="6"/>
              </a:lnTo>
              <a:lnTo>
                <a:pt x="575" y="11"/>
              </a:lnTo>
              <a:lnTo>
                <a:pt x="567" y="15"/>
              </a:lnTo>
              <a:lnTo>
                <a:pt x="561" y="20"/>
              </a:lnTo>
              <a:lnTo>
                <a:pt x="554" y="25"/>
              </a:lnTo>
              <a:lnTo>
                <a:pt x="548" y="32"/>
              </a:lnTo>
              <a:lnTo>
                <a:pt x="543" y="39"/>
              </a:lnTo>
              <a:lnTo>
                <a:pt x="538" y="47"/>
              </a:lnTo>
              <a:lnTo>
                <a:pt x="535" y="55"/>
              </a:lnTo>
              <a:lnTo>
                <a:pt x="531" y="63"/>
              </a:lnTo>
              <a:lnTo>
                <a:pt x="529" y="72"/>
              </a:lnTo>
              <a:lnTo>
                <a:pt x="528" y="81"/>
              </a:lnTo>
              <a:lnTo>
                <a:pt x="528" y="90"/>
              </a:lnTo>
              <a:lnTo>
                <a:pt x="529" y="105"/>
              </a:lnTo>
              <a:lnTo>
                <a:pt x="532" y="118"/>
              </a:lnTo>
              <a:lnTo>
                <a:pt x="537" y="131"/>
              </a:lnTo>
              <a:lnTo>
                <a:pt x="545" y="142"/>
              </a:lnTo>
              <a:lnTo>
                <a:pt x="388" y="298"/>
              </a:lnTo>
              <a:lnTo>
                <a:pt x="379" y="293"/>
              </a:lnTo>
              <a:lnTo>
                <a:pt x="369" y="289"/>
              </a:lnTo>
              <a:lnTo>
                <a:pt x="358" y="286"/>
              </a:lnTo>
              <a:lnTo>
                <a:pt x="347" y="285"/>
              </a:lnTo>
              <a:lnTo>
                <a:pt x="339" y="286"/>
              </a:lnTo>
              <a:lnTo>
                <a:pt x="331" y="287"/>
              </a:lnTo>
              <a:lnTo>
                <a:pt x="325" y="289"/>
              </a:lnTo>
              <a:lnTo>
                <a:pt x="318" y="292"/>
              </a:lnTo>
              <a:lnTo>
                <a:pt x="311" y="294"/>
              </a:lnTo>
              <a:lnTo>
                <a:pt x="304" y="299"/>
              </a:lnTo>
              <a:lnTo>
                <a:pt x="299" y="303"/>
              </a:lnTo>
              <a:lnTo>
                <a:pt x="294" y="308"/>
              </a:lnTo>
              <a:lnTo>
                <a:pt x="288" y="313"/>
              </a:lnTo>
              <a:lnTo>
                <a:pt x="284" y="319"/>
              </a:lnTo>
              <a:lnTo>
                <a:pt x="281" y="325"/>
              </a:lnTo>
              <a:lnTo>
                <a:pt x="277" y="332"/>
              </a:lnTo>
              <a:lnTo>
                <a:pt x="275" y="338"/>
              </a:lnTo>
              <a:lnTo>
                <a:pt x="273" y="346"/>
              </a:lnTo>
              <a:lnTo>
                <a:pt x="271" y="353"/>
              </a:lnTo>
              <a:lnTo>
                <a:pt x="271" y="361"/>
              </a:lnTo>
              <a:lnTo>
                <a:pt x="273" y="372"/>
              </a:lnTo>
              <a:lnTo>
                <a:pt x="275" y="383"/>
              </a:lnTo>
              <a:lnTo>
                <a:pt x="278" y="393"/>
              </a:lnTo>
              <a:lnTo>
                <a:pt x="284" y="403"/>
              </a:lnTo>
              <a:lnTo>
                <a:pt x="134" y="553"/>
              </a:lnTo>
              <a:lnTo>
                <a:pt x="124" y="547"/>
              </a:lnTo>
              <a:lnTo>
                <a:pt x="113" y="545"/>
              </a:lnTo>
              <a:lnTo>
                <a:pt x="102" y="543"/>
              </a:lnTo>
              <a:lnTo>
                <a:pt x="91" y="542"/>
              </a:lnTo>
              <a:lnTo>
                <a:pt x="82" y="542"/>
              </a:lnTo>
              <a:lnTo>
                <a:pt x="73" y="544"/>
              </a:lnTo>
              <a:lnTo>
                <a:pt x="64" y="546"/>
              </a:lnTo>
              <a:lnTo>
                <a:pt x="56" y="548"/>
              </a:lnTo>
              <a:lnTo>
                <a:pt x="48" y="553"/>
              </a:lnTo>
              <a:lnTo>
                <a:pt x="40" y="557"/>
              </a:lnTo>
              <a:lnTo>
                <a:pt x="33" y="562"/>
              </a:lnTo>
              <a:lnTo>
                <a:pt x="26" y="568"/>
              </a:lnTo>
              <a:lnTo>
                <a:pt x="21" y="574"/>
              </a:lnTo>
              <a:lnTo>
                <a:pt x="16" y="581"/>
              </a:lnTo>
              <a:lnTo>
                <a:pt x="12" y="589"/>
              </a:lnTo>
              <a:lnTo>
                <a:pt x="7" y="597"/>
              </a:lnTo>
              <a:lnTo>
                <a:pt x="5" y="605"/>
              </a:lnTo>
              <a:lnTo>
                <a:pt x="3" y="614"/>
              </a:lnTo>
              <a:lnTo>
                <a:pt x="0" y="623"/>
              </a:lnTo>
              <a:lnTo>
                <a:pt x="0" y="632"/>
              </a:lnTo>
              <a:lnTo>
                <a:pt x="0" y="641"/>
              </a:lnTo>
              <a:lnTo>
                <a:pt x="3" y="650"/>
              </a:lnTo>
              <a:lnTo>
                <a:pt x="5" y="659"/>
              </a:lnTo>
              <a:lnTo>
                <a:pt x="7" y="667"/>
              </a:lnTo>
              <a:lnTo>
                <a:pt x="12" y="675"/>
              </a:lnTo>
              <a:lnTo>
                <a:pt x="16" y="683"/>
              </a:lnTo>
              <a:lnTo>
                <a:pt x="21" y="690"/>
              </a:lnTo>
              <a:lnTo>
                <a:pt x="26" y="696"/>
              </a:lnTo>
              <a:lnTo>
                <a:pt x="33" y="702"/>
              </a:lnTo>
              <a:lnTo>
                <a:pt x="40" y="706"/>
              </a:lnTo>
              <a:lnTo>
                <a:pt x="48" y="711"/>
              </a:lnTo>
              <a:lnTo>
                <a:pt x="56" y="716"/>
              </a:lnTo>
              <a:lnTo>
                <a:pt x="64" y="718"/>
              </a:lnTo>
              <a:lnTo>
                <a:pt x="73" y="720"/>
              </a:lnTo>
              <a:lnTo>
                <a:pt x="82" y="722"/>
              </a:lnTo>
              <a:lnTo>
                <a:pt x="91" y="722"/>
              </a:lnTo>
              <a:lnTo>
                <a:pt x="100" y="722"/>
              </a:lnTo>
              <a:lnTo>
                <a:pt x="109" y="720"/>
              </a:lnTo>
              <a:lnTo>
                <a:pt x="118" y="718"/>
              </a:lnTo>
              <a:lnTo>
                <a:pt x="126" y="716"/>
              </a:lnTo>
              <a:lnTo>
                <a:pt x="134" y="711"/>
              </a:lnTo>
              <a:lnTo>
                <a:pt x="142" y="706"/>
              </a:lnTo>
              <a:lnTo>
                <a:pt x="148" y="702"/>
              </a:lnTo>
              <a:lnTo>
                <a:pt x="155" y="696"/>
              </a:lnTo>
              <a:lnTo>
                <a:pt x="161" y="690"/>
              </a:lnTo>
              <a:lnTo>
                <a:pt x="165" y="683"/>
              </a:lnTo>
              <a:lnTo>
                <a:pt x="170" y="675"/>
              </a:lnTo>
              <a:lnTo>
                <a:pt x="174" y="667"/>
              </a:lnTo>
              <a:lnTo>
                <a:pt x="177" y="659"/>
              </a:lnTo>
              <a:lnTo>
                <a:pt x="179" y="650"/>
              </a:lnTo>
              <a:lnTo>
                <a:pt x="181" y="641"/>
              </a:lnTo>
              <a:lnTo>
                <a:pt x="181" y="632"/>
              </a:lnTo>
              <a:lnTo>
                <a:pt x="181" y="623"/>
              </a:lnTo>
              <a:lnTo>
                <a:pt x="180" y="615"/>
              </a:lnTo>
              <a:lnTo>
                <a:pt x="178" y="607"/>
              </a:lnTo>
              <a:lnTo>
                <a:pt x="174" y="599"/>
              </a:lnTo>
              <a:lnTo>
                <a:pt x="171" y="591"/>
              </a:lnTo>
              <a:lnTo>
                <a:pt x="168" y="585"/>
              </a:lnTo>
              <a:lnTo>
                <a:pt x="163" y="578"/>
              </a:lnTo>
              <a:lnTo>
                <a:pt x="157" y="571"/>
              </a:lnTo>
              <a:lnTo>
                <a:pt x="305" y="424"/>
              </a:lnTo>
              <a:lnTo>
                <a:pt x="316" y="430"/>
              </a:lnTo>
              <a:lnTo>
                <a:pt x="328" y="433"/>
              </a:lnTo>
              <a:lnTo>
                <a:pt x="314" y="457"/>
              </a:lnTo>
              <a:lnTo>
                <a:pt x="303" y="483"/>
              </a:lnTo>
              <a:lnTo>
                <a:pt x="294" y="510"/>
              </a:lnTo>
              <a:lnTo>
                <a:pt x="286" y="538"/>
              </a:lnTo>
              <a:lnTo>
                <a:pt x="279" y="568"/>
              </a:lnTo>
              <a:lnTo>
                <a:pt x="275" y="598"/>
              </a:lnTo>
              <a:lnTo>
                <a:pt x="273" y="630"/>
              </a:lnTo>
              <a:lnTo>
                <a:pt x="271" y="662"/>
              </a:lnTo>
              <a:lnTo>
                <a:pt x="271" y="753"/>
              </a:lnTo>
              <a:lnTo>
                <a:pt x="226" y="753"/>
              </a:lnTo>
              <a:lnTo>
                <a:pt x="223" y="753"/>
              </a:lnTo>
              <a:lnTo>
                <a:pt x="221" y="754"/>
              </a:lnTo>
              <a:lnTo>
                <a:pt x="218" y="755"/>
              </a:lnTo>
              <a:lnTo>
                <a:pt x="216" y="757"/>
              </a:lnTo>
              <a:lnTo>
                <a:pt x="214" y="760"/>
              </a:lnTo>
              <a:lnTo>
                <a:pt x="213" y="762"/>
              </a:lnTo>
              <a:lnTo>
                <a:pt x="212" y="764"/>
              </a:lnTo>
              <a:lnTo>
                <a:pt x="212" y="767"/>
              </a:lnTo>
              <a:lnTo>
                <a:pt x="212" y="888"/>
              </a:lnTo>
              <a:lnTo>
                <a:pt x="212" y="891"/>
              </a:lnTo>
              <a:lnTo>
                <a:pt x="213" y="894"/>
              </a:lnTo>
              <a:lnTo>
                <a:pt x="214" y="896"/>
              </a:lnTo>
              <a:lnTo>
                <a:pt x="216" y="898"/>
              </a:lnTo>
              <a:lnTo>
                <a:pt x="218" y="901"/>
              </a:lnTo>
              <a:lnTo>
                <a:pt x="221" y="902"/>
              </a:lnTo>
              <a:lnTo>
                <a:pt x="223" y="903"/>
              </a:lnTo>
              <a:lnTo>
                <a:pt x="226" y="903"/>
              </a:lnTo>
              <a:lnTo>
                <a:pt x="347" y="903"/>
              </a:lnTo>
              <a:lnTo>
                <a:pt x="349" y="903"/>
              </a:lnTo>
              <a:lnTo>
                <a:pt x="353" y="902"/>
              </a:lnTo>
              <a:lnTo>
                <a:pt x="355" y="901"/>
              </a:lnTo>
              <a:lnTo>
                <a:pt x="357" y="898"/>
              </a:lnTo>
              <a:lnTo>
                <a:pt x="360" y="896"/>
              </a:lnTo>
              <a:lnTo>
                <a:pt x="361" y="894"/>
              </a:lnTo>
              <a:lnTo>
                <a:pt x="362" y="891"/>
              </a:lnTo>
              <a:lnTo>
                <a:pt x="362" y="888"/>
              </a:lnTo>
              <a:lnTo>
                <a:pt x="362" y="767"/>
              </a:lnTo>
              <a:lnTo>
                <a:pt x="362" y="764"/>
              </a:lnTo>
              <a:lnTo>
                <a:pt x="361" y="762"/>
              </a:lnTo>
              <a:lnTo>
                <a:pt x="360" y="760"/>
              </a:lnTo>
              <a:lnTo>
                <a:pt x="357" y="757"/>
              </a:lnTo>
              <a:lnTo>
                <a:pt x="355" y="755"/>
              </a:lnTo>
              <a:lnTo>
                <a:pt x="353" y="754"/>
              </a:lnTo>
              <a:lnTo>
                <a:pt x="349" y="753"/>
              </a:lnTo>
              <a:lnTo>
                <a:pt x="347" y="753"/>
              </a:lnTo>
              <a:lnTo>
                <a:pt x="302" y="753"/>
              </a:lnTo>
              <a:lnTo>
                <a:pt x="302" y="662"/>
              </a:lnTo>
              <a:lnTo>
                <a:pt x="303" y="629"/>
              </a:lnTo>
              <a:lnTo>
                <a:pt x="305" y="597"/>
              </a:lnTo>
              <a:lnTo>
                <a:pt x="310" y="566"/>
              </a:lnTo>
              <a:lnTo>
                <a:pt x="317" y="537"/>
              </a:lnTo>
              <a:lnTo>
                <a:pt x="326" y="509"/>
              </a:lnTo>
              <a:lnTo>
                <a:pt x="336" y="482"/>
              </a:lnTo>
              <a:lnTo>
                <a:pt x="343" y="469"/>
              </a:lnTo>
              <a:lnTo>
                <a:pt x="348" y="457"/>
              </a:lnTo>
              <a:lnTo>
                <a:pt x="355" y="446"/>
              </a:lnTo>
              <a:lnTo>
                <a:pt x="363" y="434"/>
              </a:lnTo>
              <a:lnTo>
                <a:pt x="373" y="431"/>
              </a:lnTo>
              <a:lnTo>
                <a:pt x="383" y="426"/>
              </a:lnTo>
              <a:lnTo>
                <a:pt x="393" y="420"/>
              </a:lnTo>
              <a:lnTo>
                <a:pt x="401" y="413"/>
              </a:lnTo>
              <a:lnTo>
                <a:pt x="408" y="404"/>
              </a:lnTo>
              <a:lnTo>
                <a:pt x="414" y="395"/>
              </a:lnTo>
              <a:lnTo>
                <a:pt x="418" y="383"/>
              </a:lnTo>
              <a:lnTo>
                <a:pt x="421" y="372"/>
              </a:lnTo>
              <a:lnTo>
                <a:pt x="433" y="364"/>
              </a:lnTo>
              <a:lnTo>
                <a:pt x="445" y="356"/>
              </a:lnTo>
              <a:lnTo>
                <a:pt x="458" y="348"/>
              </a:lnTo>
              <a:lnTo>
                <a:pt x="471" y="342"/>
              </a:lnTo>
              <a:lnTo>
                <a:pt x="485" y="335"/>
              </a:lnTo>
              <a:lnTo>
                <a:pt x="498" y="329"/>
              </a:lnTo>
              <a:lnTo>
                <a:pt x="513" y="324"/>
              </a:lnTo>
              <a:lnTo>
                <a:pt x="529" y="319"/>
              </a:lnTo>
              <a:lnTo>
                <a:pt x="544" y="315"/>
              </a:lnTo>
              <a:lnTo>
                <a:pt x="559" y="311"/>
              </a:lnTo>
              <a:lnTo>
                <a:pt x="576" y="308"/>
              </a:lnTo>
              <a:lnTo>
                <a:pt x="593" y="306"/>
              </a:lnTo>
              <a:lnTo>
                <a:pt x="610" y="303"/>
              </a:lnTo>
              <a:lnTo>
                <a:pt x="627" y="302"/>
              </a:lnTo>
              <a:lnTo>
                <a:pt x="645" y="301"/>
              </a:lnTo>
              <a:lnTo>
                <a:pt x="663" y="301"/>
              </a:lnTo>
              <a:lnTo>
                <a:pt x="754" y="301"/>
              </a:lnTo>
              <a:lnTo>
                <a:pt x="754" y="346"/>
              </a:lnTo>
              <a:lnTo>
                <a:pt x="754" y="348"/>
              </a:lnTo>
              <a:lnTo>
                <a:pt x="755" y="352"/>
              </a:lnTo>
              <a:lnTo>
                <a:pt x="756" y="354"/>
              </a:lnTo>
              <a:lnTo>
                <a:pt x="758" y="356"/>
              </a:lnTo>
              <a:lnTo>
                <a:pt x="761" y="359"/>
              </a:lnTo>
              <a:lnTo>
                <a:pt x="763" y="360"/>
              </a:lnTo>
              <a:lnTo>
                <a:pt x="765" y="361"/>
              </a:lnTo>
              <a:lnTo>
                <a:pt x="768" y="361"/>
              </a:lnTo>
              <a:lnTo>
                <a:pt x="889" y="361"/>
              </a:lnTo>
              <a:lnTo>
                <a:pt x="892" y="361"/>
              </a:lnTo>
              <a:lnTo>
                <a:pt x="895" y="360"/>
              </a:lnTo>
              <a:lnTo>
                <a:pt x="897" y="359"/>
              </a:lnTo>
              <a:lnTo>
                <a:pt x="899" y="356"/>
              </a:lnTo>
              <a:lnTo>
                <a:pt x="902" y="354"/>
              </a:lnTo>
              <a:lnTo>
                <a:pt x="903" y="352"/>
              </a:lnTo>
              <a:lnTo>
                <a:pt x="904" y="348"/>
              </a:lnTo>
              <a:lnTo>
                <a:pt x="904" y="346"/>
              </a:lnTo>
              <a:lnTo>
                <a:pt x="904" y="225"/>
              </a:lnTo>
              <a:lnTo>
                <a:pt x="904" y="222"/>
              </a:lnTo>
              <a:lnTo>
                <a:pt x="903" y="220"/>
              </a:lnTo>
              <a:lnTo>
                <a:pt x="902" y="217"/>
              </a:lnTo>
              <a:lnTo>
                <a:pt x="899" y="215"/>
              </a:lnTo>
              <a:lnTo>
                <a:pt x="897" y="213"/>
              </a:lnTo>
              <a:lnTo>
                <a:pt x="895" y="212"/>
              </a:lnTo>
              <a:lnTo>
                <a:pt x="892" y="211"/>
              </a:lnTo>
              <a:lnTo>
                <a:pt x="889" y="211"/>
              </a:lnTo>
              <a:close/>
            </a:path>
          </a:pathLst>
        </a:custGeom>
        <a:solidFill>
          <a:schemeClr val="bg1"/>
        </a:solidFill>
        <a:ln>
          <a:noFill/>
        </a:ln>
      </xdr:spPr>
      <xdr:txBody>
        <a:bodyPr vert="horz" wrap="square" lIns="91440" tIns="45720" rIns="91440" bIns="45720" numCol="1"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clientData/>
  </xdr:twoCellAnchor>
  <xdr:twoCellAnchor>
    <xdr:from>
      <xdr:col>0</xdr:col>
      <xdr:colOff>104544</xdr:colOff>
      <xdr:row>12</xdr:row>
      <xdr:rowOff>0</xdr:rowOff>
    </xdr:from>
    <xdr:to>
      <xdr:col>8</xdr:col>
      <xdr:colOff>436762</xdr:colOff>
      <xdr:row>24</xdr:row>
      <xdr:rowOff>116159</xdr:rowOff>
    </xdr:to>
    <mc:AlternateContent xmlns:mc="http://schemas.openxmlformats.org/markup-compatibility/2006">
      <mc:Choice xmlns:cx1="http://schemas.microsoft.com/office/drawing/2015/9/8/chartex" Requires="cx1">
        <xdr:graphicFrame macro="">
          <xdr:nvGraphicFramePr>
            <xdr:cNvPr id="15" name="Chart 14">
              <a:extLst>
                <a:ext uri="{FF2B5EF4-FFF2-40B4-BE49-F238E27FC236}">
                  <a16:creationId xmlns:a16="http://schemas.microsoft.com/office/drawing/2014/main" id="{2AE6DBAF-54ED-4409-B519-7782ACC5604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04544" y="2286000"/>
              <a:ext cx="5209018" cy="240215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0</xdr:colOff>
      <xdr:row>10</xdr:row>
      <xdr:rowOff>1</xdr:rowOff>
    </xdr:from>
    <xdr:to>
      <xdr:col>14</xdr:col>
      <xdr:colOff>580793</xdr:colOff>
      <xdr:row>24</xdr:row>
      <xdr:rowOff>164482</xdr:rowOff>
    </xdr:to>
    <xdr:graphicFrame macro="">
      <xdr:nvGraphicFramePr>
        <xdr:cNvPr id="16" name="Chart 15">
          <a:extLst>
            <a:ext uri="{FF2B5EF4-FFF2-40B4-BE49-F238E27FC236}">
              <a16:creationId xmlns:a16="http://schemas.microsoft.com/office/drawing/2014/main" id="{4702CA58-E569-40BE-A6A2-005379DDE3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0</xdr:colOff>
      <xdr:row>12</xdr:row>
      <xdr:rowOff>0</xdr:rowOff>
    </xdr:from>
    <xdr:to>
      <xdr:col>25</xdr:col>
      <xdr:colOff>545944</xdr:colOff>
      <xdr:row>27</xdr:row>
      <xdr:rowOff>104541</xdr:rowOff>
    </xdr:to>
    <xdr:graphicFrame macro="">
      <xdr:nvGraphicFramePr>
        <xdr:cNvPr id="17" name="Chart 16">
          <a:extLst>
            <a:ext uri="{FF2B5EF4-FFF2-40B4-BE49-F238E27FC236}">
              <a16:creationId xmlns:a16="http://schemas.microsoft.com/office/drawing/2014/main" id="{7015109A-B738-4060-843C-7296C7C625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592410</xdr:colOff>
      <xdr:row>28</xdr:row>
      <xdr:rowOff>151005</xdr:rowOff>
    </xdr:from>
    <xdr:to>
      <xdr:col>25</xdr:col>
      <xdr:colOff>592410</xdr:colOff>
      <xdr:row>44</xdr:row>
      <xdr:rowOff>69694</xdr:rowOff>
    </xdr:to>
    <xdr:graphicFrame macro="">
      <xdr:nvGraphicFramePr>
        <xdr:cNvPr id="18" name="Chart 17">
          <a:extLst>
            <a:ext uri="{FF2B5EF4-FFF2-40B4-BE49-F238E27FC236}">
              <a16:creationId xmlns:a16="http://schemas.microsoft.com/office/drawing/2014/main" id="{E42BC3CA-E395-4AAA-A6B4-3A1511789D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0</xdr:colOff>
      <xdr:row>28</xdr:row>
      <xdr:rowOff>0</xdr:rowOff>
    </xdr:from>
    <xdr:to>
      <xdr:col>14</xdr:col>
      <xdr:colOff>557561</xdr:colOff>
      <xdr:row>44</xdr:row>
      <xdr:rowOff>58078</xdr:rowOff>
    </xdr:to>
    <xdr:graphicFrame macro="">
      <xdr:nvGraphicFramePr>
        <xdr:cNvPr id="19" name="Chart 18">
          <a:extLst>
            <a:ext uri="{FF2B5EF4-FFF2-40B4-BE49-F238E27FC236}">
              <a16:creationId xmlns:a16="http://schemas.microsoft.com/office/drawing/2014/main" id="{AD5857AE-D75F-4EE2-8E8F-7438224A81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197469</xdr:colOff>
      <xdr:row>27</xdr:row>
      <xdr:rowOff>69694</xdr:rowOff>
    </xdr:from>
    <xdr:to>
      <xdr:col>8</xdr:col>
      <xdr:colOff>592409</xdr:colOff>
      <xdr:row>44</xdr:row>
      <xdr:rowOff>46463</xdr:rowOff>
    </xdr:to>
    <xdr:graphicFrame macro="">
      <xdr:nvGraphicFramePr>
        <xdr:cNvPr id="20" name="Chart 19">
          <a:extLst>
            <a:ext uri="{FF2B5EF4-FFF2-40B4-BE49-F238E27FC236}">
              <a16:creationId xmlns:a16="http://schemas.microsoft.com/office/drawing/2014/main" id="{CA35AC8B-F434-46CE-977C-2080BFF316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to K.  Bondzie" refreshedDate="45454.134081828706" backgroundQuery="1" createdVersion="8" refreshedVersion="8" minRefreshableVersion="3" recordCount="8805" xr:uid="{22F1E780-5D20-436E-B30C-61E55658DBEF}">
  <cacheSource type="external" connectionId="1"/>
  <cacheFields count="20">
    <cacheField name="opportunity_id" numFmtId="0">
      <sharedItems containsBlank="1"/>
    </cacheField>
    <cacheField name="sales_agent" numFmtId="0">
      <sharedItems containsBlank="1" count="31">
        <s v="Moses Frase"/>
        <s v="Darcel Schlecht"/>
        <s v="Zane Levy"/>
        <s v="Anna Snelling"/>
        <s v="Vicki Laflamme"/>
        <s v="Markita Hansen"/>
        <s v="Niesha Huffines"/>
        <s v="James Ascencio"/>
        <s v="Maureen Marcano"/>
        <s v="Hayden Neloms"/>
        <s v="Rosalina Dieter"/>
        <s v="Versie Hillebrand"/>
        <s v="Elease Gluck"/>
        <s v="Violet Mclelland"/>
        <s v="Kami Bicknell"/>
        <s v="Rosie Papadopoulos"/>
        <s v="Kary Hendrixson"/>
        <s v="Reed Clapper"/>
        <s v="Wilburn Farren"/>
        <s v="Garret Kinder"/>
        <s v="Marty Freudenburg"/>
        <s v="Lajuana Vencill"/>
        <s v="Donn Cantrell"/>
        <s v="Corliss Cosme"/>
        <s v="Gladys Colclough"/>
        <s v="Cassey Cress"/>
        <s v="Daniell Hammack"/>
        <s v="Cecily Lampkin"/>
        <s v="Boris Faz"/>
        <s v="Jonathan Berthelot"/>
        <m/>
      </sharedItems>
    </cacheField>
    <cacheField name="product" numFmtId="0">
      <sharedItems containsBlank="1" count="8">
        <s v="GTX Plus Basic"/>
        <s v="MG Special"/>
        <s v="GTX Basic"/>
        <s v="MG Advanced"/>
        <s v="GTX Plus Pro"/>
        <s v="GTK 500"/>
        <s v="GTX Pro"/>
        <m/>
      </sharedItems>
    </cacheField>
    <cacheField name="account" numFmtId="0">
      <sharedItems containsBlank="1" count="86">
        <s v="Cancity"/>
        <s v="Codehow"/>
        <s v="Hatfan"/>
        <s v="Ron-tech"/>
        <s v="J-Texon"/>
        <s v="Cheers"/>
        <s v="Zumgoity"/>
        <m/>
        <s v="Bioholding"/>
        <s v="Sunnamplex"/>
        <s v="Sonron"/>
        <s v="Finjob"/>
        <s v="Scotfind"/>
        <s v="Treequote"/>
        <s v="Rantouch"/>
        <s v="Fasehatice"/>
        <s v="Vehement Capital Partners"/>
        <s v="Warephase"/>
        <s v="Zoomit"/>
        <s v="Ganjaflex"/>
        <s v="Xx-zobam"/>
        <s v="Zotware"/>
        <s v="dambase"/>
        <s v="Acme Corporation"/>
        <s v="Green-Plus"/>
        <s v="The New York Inquirer"/>
        <s v="Mathtouch"/>
        <s v="Gogozoom"/>
        <s v="Stanredtax"/>
        <s v="Konmatfix"/>
        <s v="Genco Pura Olive Oil Company"/>
        <s v="Conecom"/>
        <s v="Golddex"/>
        <s v="Plexzap"/>
        <s v="Rundofase"/>
        <s v="Finhigh"/>
        <s v="Silis"/>
        <s v="Goodsilron"/>
        <s v="Rangreen"/>
        <s v="Kan-code"/>
        <s v="Nam-zim"/>
        <s v="Bioplex"/>
        <s v="Plusstrip"/>
        <s v="Toughzap"/>
        <s v="Ontomedia"/>
        <s v="Kinnamplus"/>
        <s v="Lexiqvolax"/>
        <s v="Y-corporation"/>
        <s v="Statholdings"/>
        <s v="Umbrella Corporation"/>
        <s v="Bubba Gump"/>
        <s v="Faxquote"/>
        <s v="Dontechi"/>
        <s v="Konex"/>
        <s v="Betasoloin"/>
        <s v="Domzoom"/>
        <s v="Donquadtech"/>
        <s v="Globex Corporation"/>
        <s v="Plussunin"/>
        <s v="Condax"/>
        <s v="Opentech"/>
        <s v="Doncon"/>
        <s v="Scottech"/>
        <s v="Funholding"/>
        <s v="Gekko &amp; Co"/>
        <s v="Initech"/>
        <s v="Xx-holding"/>
        <s v="Singletechno"/>
        <s v="Yearin"/>
        <s v="Labdrill"/>
        <s v="Isdom"/>
        <s v="Zathunicon"/>
        <s v="Betatech"/>
        <s v="Dalttechnology"/>
        <s v="Hottechi"/>
        <s v="Inity"/>
        <s v="Blackzim"/>
        <s v="Sumace"/>
        <s v="Zencorporation"/>
        <s v="Groovestreet"/>
        <s v="Donware"/>
        <s v="Streethex"/>
        <s v="Iselectrics"/>
        <s v="Newex"/>
        <s v="Bluth Company"/>
        <s v="Massive Dynamic"/>
      </sharedItems>
    </cacheField>
    <cacheField name="deal_stage" numFmtId="0">
      <sharedItems containsBlank="1" count="5">
        <s v="Won"/>
        <s v="Engaging"/>
        <s v="Lost"/>
        <s v="Prospecting"/>
        <m/>
      </sharedItems>
    </cacheField>
    <cacheField name="engage_date" numFmtId="0">
      <sharedItems containsNonDate="0" containsDate="1" containsString="0" containsBlank="1" minDate="2016-10-20T00:00:00" maxDate="2017-12-28T00:00:00" count="422">
        <d v="2016-10-20T00:00:00"/>
        <d v="2016-10-25T00:00:00"/>
        <d v="2016-10-29T00:00:00"/>
        <d v="2016-10-30T00:00:00"/>
        <d v="2016-11-01T00:00:00"/>
        <d v="2016-11-03T00:00:00"/>
        <d v="2016-11-04T00:00:00"/>
        <d v="2016-11-05T00:00:00"/>
        <d v="2016-11-06T00:00:00"/>
        <d v="2016-11-07T00:00:00"/>
        <d v="2016-11-08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7T00:00:00"/>
        <m/>
        <d v="2017-12-26T00:00:00"/>
      </sharedItems>
      <fieldGroup par="17"/>
    </cacheField>
    <cacheField name="close_date" numFmtId="0">
      <sharedItems containsNonDate="0" containsDate="1" containsString="0" containsBlank="1" minDate="2017-03-01T00:00:00" maxDate="2018-01-01T00:00:00" count="307">
        <d v="2017-03-01T00:00:00"/>
        <d v="2017-03-07T00:00:00"/>
        <d v="2017-03-09T00:00:00"/>
        <d v="2017-03-02T00:00:00"/>
        <d v="2017-03-03T00:00:00"/>
        <m/>
        <d v="2017-03-10T00:00:00"/>
        <d v="2017-03-06T00:00:00"/>
        <d v="2017-03-11T00:00:00"/>
        <d v="2017-03-05T00:00:00"/>
        <d v="2017-03-08T00:00:00"/>
        <d v="2017-03-17T00:00:00"/>
        <d v="2017-03-18T00:00:00"/>
        <d v="2017-03-26T00:00:00"/>
        <d v="2017-03-23T00:00:00"/>
        <d v="2017-03-12T00:00:00"/>
        <d v="2017-03-19T00:00:00"/>
        <d v="2017-03-14T00:00:00"/>
        <d v="2017-03-30T00:00:00"/>
        <d v="2017-03-20T00:00:00"/>
        <d v="2017-03-31T00:00:00"/>
        <d v="2017-03-21T00:00:00"/>
        <d v="2017-03-13T00:00:00"/>
        <d v="2017-03-04T00:00:00"/>
        <d v="2017-03-15T00:00:00"/>
        <d v="2017-03-25T00:00:00"/>
        <d v="2017-03-28T00:00:00"/>
        <d v="2017-03-27T00:00:00"/>
        <d v="2017-03-16T00:00:00"/>
        <d v="2017-03-24T00:00:00"/>
        <d v="2017-03-22T00:00:00"/>
        <d v="2017-03-29T00:00:00"/>
        <d v="2017-05-04T00:00:00"/>
        <d v="2017-05-10T00:00:00"/>
        <d v="2017-05-02T00:00:00"/>
        <d v="2017-05-06T00:00:00"/>
        <d v="2017-05-17T00:00:00"/>
        <d v="2017-05-08T00:00:00"/>
        <d v="2017-05-14T00:00:00"/>
        <d v="2017-05-05T00:00:00"/>
        <d v="2017-05-18T00:00:00"/>
        <d v="2017-05-15T00:00:00"/>
        <d v="2017-06-02T00:00:00"/>
        <d v="2017-05-03T00:00:00"/>
        <d v="2017-06-04T00:00:00"/>
        <d v="2017-05-01T00:00:00"/>
        <d v="2017-06-06T00:00:00"/>
        <d v="2017-05-20T00:00:00"/>
        <d v="2017-06-05T00:00:00"/>
        <d v="2017-05-07T00:00:00"/>
        <d v="2017-05-12T00:00:00"/>
        <d v="2017-06-07T00:00:00"/>
        <d v="2017-05-28T00:00:00"/>
        <d v="2017-05-11T00:00:00"/>
        <d v="2017-05-23T00:00:00"/>
        <d v="2017-05-22T00:00:00"/>
        <d v="2017-05-09T00:00:00"/>
        <d v="2017-05-13T00:00:00"/>
        <d v="2017-05-24T00:00:00"/>
        <d v="2017-06-01T00:00:00"/>
        <d v="2017-05-25T00:00:00"/>
        <d v="2017-06-14T00:00:00"/>
        <d v="2017-05-19T00:00:00"/>
        <d v="2017-05-16T00:00:00"/>
        <d v="2017-05-26T00:00:00"/>
        <d v="2017-06-17T00:00:00"/>
        <d v="2017-06-13T00:00:00"/>
        <d v="2017-06-18T00:00:00"/>
        <d v="2017-06-03T00:00:00"/>
        <d v="2017-05-27T00:00:00"/>
        <d v="2017-06-20T00:00:00"/>
        <d v="2017-06-09T00:00:00"/>
        <d v="2017-05-21T00:00:00"/>
        <d v="2017-06-15T00:00:00"/>
        <d v="2017-06-10T00:00:00"/>
        <d v="2017-05-30T00:00:00"/>
        <d v="2017-06-23T00:00:00"/>
        <d v="2017-06-25T00:00:00"/>
        <d v="2017-05-29T00:00:00"/>
        <d v="2017-06-11T00:00:00"/>
        <d v="2017-06-22T00:00:00"/>
        <d v="2017-05-31T00:00:00"/>
        <d v="2017-06-19T00:00:00"/>
        <d v="2017-06-12T00:00:00"/>
        <d v="2017-06-08T00:00:00"/>
        <d v="2017-06-26T00:00:00"/>
        <d v="2017-06-27T00:00:00"/>
        <d v="2017-06-16T00:00:00"/>
        <d v="2017-06-30T00:00:00"/>
        <d v="2017-06-24T00:00:00"/>
        <d v="2017-06-28T00:00:00"/>
        <d v="2017-06-29T00:00:00"/>
        <d v="2017-06-21T00:00:00"/>
        <d v="2017-04-03T00:00:00"/>
        <d v="2017-04-01T00:00:00"/>
        <d v="2017-04-05T00:00:00"/>
        <d v="2017-04-04T00:00:00"/>
        <d v="2017-04-02T00:00:00"/>
        <d v="2017-04-06T00:00:00"/>
        <d v="2017-04-07T00:00:00"/>
        <d v="2017-04-08T00:00:00"/>
        <d v="2017-04-09T00:00:00"/>
        <d v="2017-04-10T00:00:00"/>
        <d v="2017-04-11T00:00:00"/>
        <d v="2017-04-12T00:00:00"/>
        <d v="2017-04-13T00:00:00"/>
        <d v="2017-04-14T00:00:00"/>
        <d v="2017-08-04T00:00:00"/>
        <d v="2017-04-15T00:00:00"/>
        <d v="2017-08-07T00:00:00"/>
        <d v="2017-08-02T00:00:00"/>
        <d v="2017-04-16T00:00:00"/>
        <d v="2017-08-06T00:00:00"/>
        <d v="2017-04-17T00:00:00"/>
        <d v="2017-04-18T00:00:00"/>
        <d v="2017-04-20T00:00:00"/>
        <d v="2017-08-12T00:00:00"/>
        <d v="2017-04-21T00:00:00"/>
        <d v="2017-04-19T00:00:00"/>
        <d v="2017-04-22T00:00:00"/>
        <d v="2017-04-23T00:00:00"/>
        <d v="2017-08-16T00:00:00"/>
        <d v="2017-04-24T00:00:00"/>
        <d v="2017-04-25T00:00:00"/>
        <d v="2017-08-03T00:00:00"/>
        <d v="2017-08-05T00:00:00"/>
        <d v="2017-04-28T00:00:00"/>
        <d v="2017-04-26T00:00:00"/>
        <d v="2017-04-27T00:00:00"/>
        <d v="2017-04-30T00:00:00"/>
        <d v="2017-04-29T00:00:00"/>
        <d v="2017-08-10T00:00:00"/>
        <d v="2017-08-21T00:00:00"/>
        <d v="2017-08-26T00:00:00"/>
        <d v="2017-08-20T00:00:00"/>
        <d v="2017-08-01T00:00:00"/>
        <d v="2017-08-11T00:00:00"/>
        <d v="2017-09-03T00:00:00"/>
        <d v="2017-08-09T00:00:00"/>
        <d v="2017-08-15T00:00:00"/>
        <d v="2017-09-06T00:00:00"/>
        <d v="2017-08-14T00:00:00"/>
        <d v="2017-08-08T00:00:00"/>
        <d v="2017-08-13T00:00:00"/>
        <d v="2017-09-02T00:00:00"/>
        <d v="2017-08-28T00:00:00"/>
        <d v="2017-08-23T00:00:00"/>
        <d v="2017-08-19T00:00:00"/>
        <d v="2017-08-25T00:00:00"/>
        <d v="2017-08-17T00:00:00"/>
        <d v="2017-08-27T00:00:00"/>
        <d v="2017-09-15T00:00:00"/>
        <d v="2017-09-18T00:00:00"/>
        <d v="2017-09-10T00:00:00"/>
        <d v="2017-08-30T00:00:00"/>
        <d v="2017-08-18T00:00:00"/>
        <d v="2017-09-05T00:00:00"/>
        <d v="2017-08-31T00:00:00"/>
        <d v="2017-09-13T00:00:00"/>
        <d v="2017-08-22T00:00:00"/>
        <d v="2017-09-14T00:00:00"/>
        <d v="2017-09-04T00:00:00"/>
        <d v="2017-09-19T00:00:00"/>
        <d v="2017-08-24T00:00:00"/>
        <d v="2017-09-08T00:00:00"/>
        <d v="2017-09-07T00:00:00"/>
        <d v="2017-09-26T00:00:00"/>
        <d v="2017-09-16T00:00:00"/>
        <d v="2017-09-20T00:00:00"/>
        <d v="2017-09-01T00:00:00"/>
        <d v="2017-09-25T00:00:00"/>
        <d v="2017-08-29T00:00:00"/>
        <d v="2017-09-24T00:00:00"/>
        <d v="2017-09-21T00:00:00"/>
        <d v="2017-09-27T00:00:00"/>
        <d v="2017-09-23T00:00:00"/>
        <d v="2017-09-11T00:00:00"/>
        <d v="2017-09-09T00:00:00"/>
        <d v="2017-09-22T00:00:00"/>
        <d v="2017-09-12T00:00:00"/>
        <d v="2017-09-17T00:00:00"/>
        <d v="2017-09-29T00:00:00"/>
        <d v="2017-09-30T00:00:00"/>
        <d v="2017-09-28T00:00:00"/>
        <d v="2017-07-01T00:00:00"/>
        <d v="2017-07-02T00:00:00"/>
        <d v="2017-07-03T00:00:00"/>
        <d v="2017-07-04T00:00:00"/>
        <d v="2017-07-05T00:00:00"/>
        <d v="2017-07-08T00:00:00"/>
        <d v="2017-07-07T00:00:00"/>
        <d v="2017-07-06T00:00:00"/>
        <d v="2017-07-09T00:00:00"/>
        <d v="2017-07-10T00:00:00"/>
        <d v="2017-07-11T00:00:00"/>
        <d v="2017-07-12T00:00:00"/>
        <d v="2017-11-01T00:00:00"/>
        <d v="2017-11-03T00:00:00"/>
        <d v="2017-07-13T00:00:00"/>
        <d v="2017-11-02T00:00:00"/>
        <d v="2017-07-14T00:00:00"/>
        <d v="2017-07-16T00:00:00"/>
        <d v="2017-07-15T00:00:00"/>
        <d v="2017-07-18T00:00:00"/>
        <d v="2017-07-17T00:00:00"/>
        <d v="2017-11-06T00:00:00"/>
        <d v="2017-07-19T00:00:00"/>
        <d v="2017-07-21T00:00:00"/>
        <d v="2017-07-23T00:00:00"/>
        <d v="2017-11-11T00:00:00"/>
        <d v="2017-11-09T00:00:00"/>
        <d v="2017-07-20T00:00:00"/>
        <d v="2017-11-05T00:00:00"/>
        <d v="2017-07-25T00:00:00"/>
        <d v="2017-07-24T00:00:00"/>
        <d v="2017-07-26T00:00:00"/>
        <d v="2017-07-22T00:00:00"/>
        <d v="2017-11-04T00:00:00"/>
        <d v="2017-07-27T00:00:00"/>
        <d v="2017-07-28T00:00:00"/>
        <d v="2017-11-13T00:00:00"/>
        <d v="2017-07-29T00:00:00"/>
        <d v="2017-07-31T00:00:00"/>
        <d v="2017-07-30T00:00:00"/>
        <d v="2017-11-15T00:00:00"/>
        <d v="2017-11-14T00:00:00"/>
        <d v="2017-11-08T00:00:00"/>
        <d v="2017-11-17T00:00:00"/>
        <d v="2017-11-18T00:00:00"/>
        <d v="2017-11-23T00:00:00"/>
        <d v="2017-11-20T00:00:00"/>
        <d v="2017-11-19T00:00:00"/>
        <d v="2017-11-10T00:00:00"/>
        <d v="2017-11-21T00:00:00"/>
        <d v="2017-12-02T00:00:00"/>
        <d v="2017-11-27T00:00:00"/>
        <d v="2017-12-01T00:00:00"/>
        <d v="2017-12-12T00:00:00"/>
        <d v="2017-11-07T00:00:00"/>
        <d v="2017-12-04T00:00:00"/>
        <d v="2017-11-22T00:00:00"/>
        <d v="2017-12-16T00:00:00"/>
        <d v="2017-12-07T00:00:00"/>
        <d v="2017-11-26T00:00:00"/>
        <d v="2017-12-20T00:00:00"/>
        <d v="2017-11-29T00:00:00"/>
        <d v="2017-12-14T00:00:00"/>
        <d v="2017-12-18T00:00:00"/>
        <d v="2017-12-10T00:00:00"/>
        <d v="2017-12-08T00:00:00"/>
        <d v="2017-12-19T00:00:00"/>
        <d v="2017-11-24T00:00:00"/>
        <d v="2017-12-13T00:00:00"/>
        <d v="2017-12-22T00:00:00"/>
        <d v="2017-12-05T00:00:00"/>
        <d v="2017-11-12T00:00:00"/>
        <d v="2017-11-25T00:00:00"/>
        <d v="2017-12-09T00:00:00"/>
        <d v="2017-12-06T00:00:00"/>
        <d v="2017-12-03T00:00:00"/>
        <d v="2017-12-21T00:00:00"/>
        <d v="2017-11-30T00:00:00"/>
        <d v="2017-12-11T00:00:00"/>
        <d v="2017-11-16T00:00:00"/>
        <d v="2017-12-30T00:00:00"/>
        <d v="2017-11-28T00:00:00"/>
        <d v="2017-12-17T00:00:00"/>
        <d v="2017-12-23T00:00:00"/>
        <d v="2017-12-28T00:00:00"/>
        <d v="2017-12-31T00:00:00"/>
        <d v="2017-12-24T00:00:00"/>
        <d v="2017-12-29T00:00:00"/>
        <d v="2017-12-15T00:00:00"/>
        <d v="2017-12-25T00:00:00"/>
        <d v="2017-12-26T00:00:00"/>
        <d v="2017-12-27T00:00:00"/>
        <d v="2017-10-01T00:00:00"/>
        <d v="2017-10-02T00:00:00"/>
        <d v="2017-10-03T00:00:00"/>
        <d v="2017-10-04T00:00:00"/>
        <d v="2017-10-05T00:00:00"/>
        <d v="2017-10-06T00:00:00"/>
        <d v="2017-10-07T00:00:00"/>
        <d v="2017-10-08T00:00:00"/>
        <d v="2017-10-09T00:00:00"/>
        <d v="2017-10-11T00:00:00"/>
        <d v="2017-10-10T00:00:00"/>
        <d v="2017-10-13T00:00:00"/>
        <d v="2017-10-12T00:00:00"/>
        <d v="2017-10-14T00:00:00"/>
        <d v="2017-10-15T00:00:00"/>
        <d v="2017-10-18T00:00:00"/>
        <d v="2017-10-16T00:00:00"/>
        <d v="2017-10-17T00:00:00"/>
        <d v="2017-10-19T00:00:00"/>
        <d v="2017-10-20T00:00:00"/>
        <d v="2017-10-21T00:00:00"/>
        <d v="2017-10-22T00:00:00"/>
        <d v="2017-10-23T00:00:00"/>
        <d v="2017-10-25T00:00:00"/>
        <d v="2017-10-26T00:00:00"/>
        <d v="2017-10-24T00:00:00"/>
        <d v="2017-10-28T00:00:00"/>
        <d v="2017-10-27T00:00:00"/>
        <d v="2017-10-30T00:00:00"/>
        <d v="2017-10-29T00:00:00"/>
        <d v="2017-10-31T00:00:00"/>
      </sharedItems>
      <fieldGroup par="19"/>
    </cacheField>
    <cacheField name="close_value" numFmtId="0">
      <sharedItems containsString="0" containsBlank="1" containsNumber="1" containsInteger="1" minValue="0" maxValue="30288" count="2052">
        <n v="1054"/>
        <n v="50"/>
        <n v="588"/>
        <n v="517"/>
        <n v="49"/>
        <n v="57"/>
        <n v="601"/>
        <n v="1026"/>
        <m/>
        <n v="53"/>
        <n v="5169"/>
        <n v="4631"/>
        <n v="3393"/>
        <n v="0"/>
        <n v="3284"/>
        <n v="61"/>
        <n v="46"/>
        <n v="1014"/>
        <n v="561"/>
        <n v="590"/>
        <n v="58"/>
        <n v="67"/>
        <n v="578"/>
        <n v="556"/>
        <n v="635"/>
        <n v="3045"/>
        <n v="1233"/>
        <n v="60"/>
        <n v="1170"/>
        <n v="1162"/>
        <n v="3725"/>
        <n v="559"/>
        <n v="4667"/>
        <n v="903"/>
        <n v="1180"/>
        <n v="487"/>
        <n v="3180"/>
        <n v="3563"/>
        <n v="5585"/>
        <n v="25897"/>
        <n v="1207"/>
        <n v="1033"/>
        <n v="462"/>
        <n v="3573"/>
        <n v="62"/>
        <n v="566"/>
        <n v="508"/>
        <n v="51"/>
        <n v="5790"/>
        <n v="2972"/>
        <n v="523"/>
        <n v="3647"/>
        <n v="4200"/>
        <n v="1059"/>
        <n v="3671"/>
        <n v="3956"/>
        <n v="5964"/>
        <n v="65"/>
        <n v="1080"/>
        <n v="469"/>
        <n v="532"/>
        <n v="538"/>
        <n v="5370"/>
        <n v="6499"/>
        <n v="1161"/>
        <n v="576"/>
        <n v="979"/>
        <n v="43"/>
        <n v="948"/>
        <n v="3012"/>
        <n v="3665"/>
        <n v="564"/>
        <n v="3463"/>
        <n v="513"/>
        <n v="546"/>
        <n v="1040"/>
        <n v="1108"/>
        <n v="59"/>
        <n v="515"/>
        <n v="583"/>
        <n v="54"/>
        <n v="516"/>
        <n v="950"/>
        <n v="5522"/>
        <n v="56"/>
        <n v="598"/>
        <n v="5787"/>
        <n v="1070"/>
        <n v="3677"/>
        <n v="5425"/>
        <n v="3415"/>
        <n v="891"/>
        <n v="609"/>
        <n v="1049"/>
        <n v="1152"/>
        <n v="3426"/>
        <n v="5882"/>
        <n v="3388"/>
        <n v="5410"/>
        <n v="978"/>
        <n v="549"/>
        <n v="1034"/>
        <n v="3421"/>
        <n v="55"/>
        <n v="3558"/>
        <n v="47"/>
        <n v="1007"/>
        <n v="48"/>
        <n v="504"/>
        <n v="543"/>
        <n v="1043"/>
        <n v="437"/>
        <n v="443"/>
        <n v="4278"/>
        <n v="41"/>
        <n v="519"/>
        <n v="524"/>
        <n v="552"/>
        <n v="970"/>
        <n v="1046"/>
        <n v="988"/>
        <n v="547"/>
        <n v="5765"/>
        <n v="639"/>
        <n v="1037"/>
        <n v="537"/>
        <n v="560"/>
        <n v="589"/>
        <n v="493"/>
        <n v="492"/>
        <n v="1255"/>
        <n v="463"/>
        <n v="605"/>
        <n v="1315"/>
        <n v="557"/>
        <n v="6282"/>
        <n v="3246"/>
        <n v="514"/>
        <n v="1132"/>
        <n v="5918"/>
        <n v="2955"/>
        <n v="64"/>
        <n v="1164"/>
        <n v="441"/>
        <n v="3269"/>
        <n v="579"/>
        <n v="1186"/>
        <n v="3577"/>
        <n v="1020"/>
        <n v="1212"/>
        <n v="5533"/>
        <n v="3295"/>
        <n v="45"/>
        <n v="3440"/>
        <n v="5228"/>
        <n v="3358"/>
        <n v="615"/>
        <n v="4711"/>
        <n v="510"/>
        <n v="926"/>
        <n v="6490"/>
        <n v="3841"/>
        <n v="5256"/>
        <n v="625"/>
        <n v="5515"/>
        <n v="3803"/>
        <n v="5459"/>
        <n v="4148"/>
        <n v="5002"/>
        <n v="3351"/>
        <n v="571"/>
        <n v="52"/>
        <n v="1185"/>
        <n v="5087"/>
        <n v="1116"/>
        <n v="565"/>
        <n v="633"/>
        <n v="3962"/>
        <n v="3672"/>
        <n v="572"/>
        <n v="550"/>
        <n v="573"/>
        <n v="542"/>
        <n v="3479"/>
        <n v="1012"/>
        <n v="990"/>
        <n v="1073"/>
        <n v="586"/>
        <n v="880"/>
        <n v="3676"/>
        <n v="44"/>
        <n v="622"/>
        <n v="1257"/>
        <n v="1135"/>
        <n v="5210"/>
        <n v="3220"/>
        <n v="63"/>
        <n v="5743"/>
        <n v="4974"/>
        <n v="3892"/>
        <n v="3145"/>
        <n v="1117"/>
        <n v="1095"/>
        <n v="489"/>
        <n v="5908"/>
        <n v="3820"/>
        <n v="581"/>
        <n v="585"/>
        <n v="3669"/>
        <n v="1091"/>
        <n v="540"/>
        <n v="619"/>
        <n v="5163"/>
        <n v="610"/>
        <n v="2880"/>
        <n v="688"/>
        <n v="6142"/>
        <n v="6270"/>
        <n v="3833"/>
        <n v="3257"/>
        <n v="511"/>
        <n v="607"/>
        <n v="5120"/>
        <n v="1343"/>
        <n v="5264"/>
        <n v="617"/>
        <n v="3407"/>
        <n v="3273"/>
        <n v="3363"/>
        <n v="365"/>
        <n v="4869"/>
        <n v="599"/>
        <n v="3194"/>
        <n v="5429"/>
        <n v="3459"/>
        <n v="657"/>
        <n v="638"/>
        <n v="5582"/>
        <n v="1036"/>
        <n v="943"/>
        <n v="1100"/>
        <n v="1039"/>
        <n v="1076"/>
        <n v="3046"/>
        <n v="1067"/>
        <n v="1065"/>
        <n v="481"/>
        <n v="499"/>
        <n v="6117"/>
        <n v="1158"/>
        <n v="3106"/>
        <n v="2982"/>
        <n v="6101"/>
        <n v="5883"/>
        <n v="5051"/>
        <n v="1155"/>
        <n v="5616"/>
        <n v="5116"/>
        <n v="1136"/>
        <n v="1216"/>
        <n v="1089"/>
        <n v="3908"/>
        <n v="3369"/>
        <n v="5259"/>
        <n v="5772"/>
        <n v="3496"/>
        <n v="3602"/>
        <n v="3689"/>
        <n v="2970"/>
        <n v="5390"/>
        <n v="1190"/>
        <n v="5755"/>
        <n v="3642"/>
        <n v="2923"/>
        <n v="592"/>
        <n v="640"/>
        <n v="3822"/>
        <n v="574"/>
        <n v="2525"/>
        <n v="30288"/>
        <n v="3581"/>
        <n v="1121"/>
        <n v="477"/>
        <n v="975"/>
        <n v="3376"/>
        <n v="458"/>
        <n v="1018"/>
        <n v="3470"/>
        <n v="5366"/>
        <n v="582"/>
        <n v="6079"/>
        <n v="1068"/>
        <n v="501"/>
        <n v="3103"/>
        <n v="5505"/>
        <n v="3357"/>
        <n v="5786"/>
        <n v="1131"/>
        <n v="5401"/>
        <n v="1062"/>
        <n v="3695"/>
        <n v="2919"/>
        <n v="623"/>
        <n v="612"/>
        <n v="534"/>
        <n v="1103"/>
        <n v="6292"/>
        <n v="3522"/>
        <n v="3645"/>
        <n v="4760"/>
        <n v="603"/>
        <n v="3249"/>
        <n v="5724"/>
        <n v="1050"/>
        <n v="4519"/>
        <n v="672"/>
        <n v="896"/>
        <n v="587"/>
        <n v="1126"/>
        <n v="563"/>
        <n v="2928"/>
        <n v="3618"/>
        <n v="1189"/>
        <n v="545"/>
        <n v="3035"/>
        <n v="584"/>
        <n v="1069"/>
        <n v="1035"/>
        <n v="5148"/>
        <n v="475"/>
        <n v="3807"/>
        <n v="518"/>
        <n v="618"/>
        <n v="3460"/>
        <n v="5751"/>
        <n v="5639"/>
        <n v="4766"/>
        <n v="533"/>
        <n v="987"/>
        <n v="4246"/>
        <n v="5702"/>
        <n v="2981"/>
        <n v="2873"/>
        <n v="528"/>
        <n v="1199"/>
        <n v="3507"/>
        <n v="505"/>
        <n v="455"/>
        <n v="1090"/>
        <n v="6509"/>
        <n v="1079"/>
        <n v="1111"/>
        <n v="555"/>
        <n v="6719"/>
        <n v="3281"/>
        <n v="3398"/>
        <n v="608"/>
        <n v="1187"/>
        <n v="5855"/>
        <n v="4066"/>
        <n v="2904"/>
        <n v="5614"/>
        <n v="1011"/>
        <n v="1217"/>
        <n v="3222"/>
        <n v="3348"/>
        <n v="404"/>
        <n v="42"/>
        <n v="5154"/>
        <n v="3215"/>
        <n v="5015"/>
        <n v="3315"/>
        <n v="999"/>
        <n v="551"/>
        <n v="600"/>
        <n v="4848"/>
        <n v="3763"/>
        <n v="5491"/>
        <n v="5503"/>
        <n v="1051"/>
        <n v="5604"/>
        <n v="1220"/>
        <n v="5497"/>
        <n v="1056"/>
        <n v="3668"/>
        <n v="3509"/>
        <n v="3312"/>
        <n v="480"/>
        <n v="3208"/>
        <n v="5782"/>
        <n v="5827"/>
        <n v="956"/>
        <n v="3025"/>
        <n v="929"/>
        <n v="3233"/>
        <n v="3278"/>
        <n v="3550"/>
        <n v="1055"/>
        <n v="595"/>
        <n v="3063"/>
        <n v="423"/>
        <n v="568"/>
        <n v="1081"/>
        <n v="962"/>
        <n v="1123"/>
        <n v="3075"/>
        <n v="4494"/>
        <n v="3418"/>
        <n v="3336"/>
        <n v="660"/>
        <n v="4846"/>
        <n v="497"/>
        <n v="5159"/>
        <n v="1008"/>
        <n v="2964"/>
        <n v="3813"/>
        <n v="1173"/>
        <n v="530"/>
        <n v="29617"/>
        <n v="1028"/>
        <n v="2863"/>
        <n v="4109"/>
        <n v="1106"/>
        <n v="3749"/>
        <n v="4204"/>
        <n v="3986"/>
        <n v="3087"/>
        <n v="5331"/>
        <n v="4069"/>
        <n v="5625"/>
        <n v="6046"/>
        <n v="1053"/>
        <n v="629"/>
        <n v="4082"/>
        <n v="1044"/>
        <n v="1025"/>
        <n v="465"/>
        <n v="5548"/>
        <n v="3959"/>
        <n v="1086"/>
        <n v="3783"/>
        <n v="522"/>
        <n v="1001"/>
        <n v="5728"/>
        <n v="4856"/>
        <n v="1166"/>
        <n v="1102"/>
        <n v="6173"/>
        <n v="1149"/>
        <n v="567"/>
        <n v="1057"/>
        <n v="535"/>
        <n v="544"/>
        <n v="3081"/>
        <n v="3685"/>
        <n v="3164"/>
        <n v="496"/>
        <n v="521"/>
        <n v="3889"/>
        <n v="3340"/>
        <n v="5092"/>
        <n v="4445"/>
        <n v="966"/>
        <n v="6024"/>
        <n v="3759"/>
        <n v="3397"/>
        <n v="494"/>
        <n v="1060"/>
        <n v="624"/>
        <n v="642"/>
        <n v="4701"/>
        <n v="3714"/>
        <n v="3423"/>
        <n v="3167"/>
        <n v="3428"/>
        <n v="6023"/>
        <n v="4887"/>
        <n v="3724"/>
        <n v="3969"/>
        <n v="6805"/>
        <n v="4821"/>
        <n v="857"/>
        <n v="1142"/>
        <n v="4291"/>
        <n v="3151"/>
        <n v="3217"/>
        <n v="597"/>
        <n v="3333"/>
        <n v="4853"/>
        <n v="5215"/>
        <n v="3587"/>
        <n v="2915"/>
        <n v="1074"/>
        <n v="1184"/>
        <n v="526"/>
        <n v="5344"/>
        <n v="3254"/>
        <n v="459"/>
        <n v="3330"/>
        <n v="5664"/>
        <n v="1101"/>
        <n v="991"/>
        <n v="4509"/>
        <n v="491"/>
        <n v="3443"/>
        <n v="665"/>
        <n v="1140"/>
        <n v="5121"/>
        <n v="3611"/>
        <n v="1247"/>
        <n v="1157"/>
        <n v="66"/>
        <n v="3503"/>
        <n v="3600"/>
        <n v="425"/>
        <n v="3386"/>
        <n v="1019"/>
        <n v="2798"/>
        <n v="502"/>
        <n v="3323"/>
        <n v="1178"/>
        <n v="2875"/>
        <n v="6177"/>
        <n v="4527"/>
        <n v="6102"/>
        <n v="4983"/>
        <n v="5407"/>
        <n v="468"/>
        <n v="3185"/>
        <n v="6064"/>
        <n v="641"/>
        <n v="3291"/>
        <n v="1188"/>
        <n v="478"/>
        <n v="2550"/>
        <n v="3378"/>
        <n v="4995"/>
        <n v="1137"/>
        <n v="453"/>
        <n v="2560"/>
        <n v="1171"/>
        <n v="6553"/>
        <n v="3542"/>
        <n v="3619"/>
        <n v="3589"/>
        <n v="6262"/>
        <n v="3028"/>
        <n v="403"/>
        <n v="3290"/>
        <n v="3657"/>
        <n v="2871"/>
        <n v="3780"/>
        <n v="604"/>
        <n v="992"/>
        <n v="3232"/>
        <n v="548"/>
        <n v="447"/>
        <n v="3430"/>
        <n v="3245"/>
        <n v="5060"/>
        <n v="3251"/>
        <n v="5930"/>
        <n v="941"/>
        <n v="3445"/>
        <n v="3498"/>
        <n v="5214"/>
        <n v="648"/>
        <n v="3040"/>
        <n v="1021"/>
        <n v="1264"/>
        <n v="503"/>
        <n v="1159"/>
        <n v="5479"/>
        <n v="1144"/>
        <n v="3181"/>
        <n v="554"/>
        <n v="68"/>
        <n v="971"/>
        <n v="2940"/>
        <n v="25288"/>
        <n v="3267"/>
        <n v="5182"/>
        <n v="3492"/>
        <n v="5991"/>
        <n v="4253"/>
        <n v="422"/>
        <n v="7356"/>
        <n v="3738"/>
        <n v="888"/>
        <n v="5447"/>
        <n v="5972"/>
        <n v="3395"/>
        <n v="1084"/>
        <n v="3670"/>
        <n v="5304"/>
        <n v="553"/>
        <n v="3523"/>
        <n v="424"/>
        <n v="490"/>
        <n v="3982"/>
        <n v="1176"/>
        <n v="3390"/>
        <n v="541"/>
        <n v="5189"/>
        <n v="6920"/>
        <n v="500"/>
        <n v="6155"/>
        <n v="4668"/>
        <n v="5017"/>
        <n v="3316"/>
        <n v="6227"/>
        <n v="3626"/>
        <n v="2819"/>
        <n v="901"/>
        <n v="3438"/>
        <n v="5637"/>
        <n v="5793"/>
        <n v="520"/>
        <n v="4080"/>
        <n v="3367"/>
        <n v="430"/>
        <n v="5798"/>
        <n v="3228"/>
        <n v="452"/>
        <n v="1150"/>
        <n v="1110"/>
        <n v="3817"/>
        <n v="531"/>
        <n v="460"/>
        <n v="3343"/>
        <n v="5125"/>
        <n v="3263"/>
        <n v="976"/>
        <n v="507"/>
        <n v="488"/>
        <n v="949"/>
        <n v="882"/>
        <n v="1096"/>
        <n v="1214"/>
        <n v="997"/>
        <n v="2794"/>
        <n v="3141"/>
        <n v="1109"/>
        <n v="5691"/>
        <n v="456"/>
        <n v="3259"/>
        <n v="593"/>
        <n v="3031"/>
        <n v="5946"/>
        <n v="2882"/>
        <n v="3011"/>
        <n v="1181"/>
        <n v="1083"/>
        <n v="450"/>
        <n v="3188"/>
        <n v="5095"/>
        <n v="527"/>
        <n v="3655"/>
        <n v="6154"/>
        <n v="575"/>
        <n v="1147"/>
        <n v="3161"/>
        <n v="525"/>
        <n v="596"/>
        <n v="5684"/>
        <n v="4659"/>
        <n v="935"/>
        <n v="4761"/>
        <n v="3224"/>
        <n v="3532"/>
        <n v="5848"/>
        <n v="5884"/>
        <n v="3666"/>
        <n v="3275"/>
        <n v="3077"/>
        <n v="974"/>
        <n v="915"/>
        <n v="983"/>
        <n v="1204"/>
        <n v="5986"/>
        <n v="3070"/>
        <n v="3409"/>
        <n v="5721"/>
        <n v="4955"/>
        <n v="1115"/>
        <n v="1290"/>
        <n v="1047"/>
        <n v="467"/>
        <n v="1075"/>
        <n v="1163"/>
        <n v="3223"/>
        <n v="1114"/>
        <n v="3785"/>
        <n v="5393"/>
        <n v="1088"/>
        <n v="1327"/>
        <n v="923"/>
        <n v="1058"/>
        <n v="5220"/>
        <n v="996"/>
        <n v="1145"/>
        <n v="3179"/>
        <n v="2997"/>
        <n v="5082"/>
        <n v="5293"/>
        <n v="3641"/>
        <n v="4687"/>
        <n v="626"/>
        <n v="1192"/>
        <n v="1234"/>
        <n v="3138"/>
        <n v="1310"/>
        <n v="5076"/>
        <n v="5408"/>
        <n v="1160"/>
        <n v="3490"/>
        <n v="3808"/>
        <n v="3041"/>
        <n v="474"/>
        <n v="5839"/>
        <n v="3392"/>
        <n v="5853"/>
        <n v="1282"/>
        <n v="23746"/>
        <n v="5805"/>
        <n v="24949"/>
        <n v="4985"/>
        <n v="628"/>
        <n v="1183"/>
        <n v="5203"/>
        <n v="5958"/>
        <n v="4878"/>
        <n v="5343"/>
        <n v="4908"/>
        <n v="3303"/>
        <n v="2887"/>
        <n v="3214"/>
        <n v="3850"/>
        <n v="6263"/>
        <n v="570"/>
        <n v="5858"/>
        <n v="3546"/>
        <n v="1024"/>
        <n v="6384"/>
        <n v="3242"/>
        <n v="5558"/>
        <n v="3661"/>
        <n v="5780"/>
        <n v="529"/>
        <n v="5813"/>
        <n v="5029"/>
        <n v="3042"/>
        <n v="580"/>
        <n v="616"/>
        <n v="788"/>
        <n v="3844"/>
        <n v="562"/>
        <n v="984"/>
        <n v="1113"/>
        <n v="6039"/>
        <n v="464"/>
        <n v="1105"/>
        <n v="821"/>
        <n v="1146"/>
        <n v="3334"/>
        <n v="27385"/>
        <n v="918"/>
        <n v="4956"/>
        <n v="5913"/>
        <n v="1210"/>
        <n v="3139"/>
        <n v="433"/>
        <n v="878"/>
        <n v="3971"/>
        <n v="1273"/>
        <n v="1300"/>
        <n v="3527"/>
        <n v="569"/>
        <n v="6310"/>
        <n v="5145"/>
        <n v="5747"/>
        <n v="3718"/>
        <n v="3560"/>
        <n v="3952"/>
        <n v="1151"/>
        <n v="881"/>
        <n v="4784"/>
        <n v="3370"/>
        <n v="4287"/>
        <n v="1093"/>
        <n v="1194"/>
        <n v="1222"/>
        <n v="5601"/>
        <n v="995"/>
        <n v="1372"/>
        <n v="3282"/>
        <n v="768"/>
        <n v="4786"/>
        <n v="5338"/>
        <n v="1015"/>
        <n v="4755"/>
        <n v="5406"/>
        <n v="5042"/>
        <n v="980"/>
        <n v="3604"/>
        <n v="1022"/>
        <n v="3766"/>
        <n v="3552"/>
        <n v="472"/>
        <n v="776"/>
        <n v="3831"/>
        <n v="5698"/>
        <n v="3510"/>
        <n v="5987"/>
        <n v="1041"/>
        <n v="2677"/>
        <n v="866"/>
        <n v="4627"/>
        <n v="1032"/>
        <n v="5525"/>
        <n v="902"/>
        <n v="1064"/>
        <n v="6346"/>
        <n v="3089"/>
        <n v="3484"/>
        <n v="3720"/>
        <n v="1078"/>
        <n v="1129"/>
        <n v="536"/>
        <n v="959"/>
        <n v="1208"/>
        <n v="3061"/>
        <n v="3153"/>
        <n v="3483"/>
        <n v="3624"/>
        <n v="3033"/>
        <n v="5241"/>
        <n v="1082"/>
        <n v="964"/>
        <n v="440"/>
        <n v="3728"/>
        <n v="5046"/>
        <n v="2807"/>
        <n v="1112"/>
        <n v="1198"/>
        <n v="3250"/>
        <n v="2785"/>
        <n v="476"/>
        <n v="24745"/>
        <n v="512"/>
        <n v="877"/>
        <n v="3339"/>
        <n v="4642"/>
        <n v="3285"/>
        <n v="614"/>
        <n v="5778"/>
        <n v="3521"/>
        <n v="5190"/>
        <n v="940"/>
        <n v="647"/>
        <n v="6206"/>
        <n v="3158"/>
        <n v="2699"/>
        <n v="1302"/>
        <n v="2993"/>
        <n v="483"/>
        <n v="3727"/>
        <n v="1275"/>
        <n v="1354"/>
        <n v="4022"/>
        <n v="1030"/>
        <n v="5198"/>
        <n v="5769"/>
        <n v="5312"/>
        <n v="1118"/>
        <n v="5695"/>
        <n v="3701"/>
        <n v="24899"/>
        <n v="5714"/>
        <n v="611"/>
        <n v="3313"/>
        <n v="917"/>
        <n v="1002"/>
        <n v="6042"/>
        <n v="4423"/>
        <n v="25791"/>
        <n v="2918"/>
        <n v="602"/>
        <n v="2868"/>
        <n v="3236"/>
        <n v="5631"/>
        <n v="5572"/>
        <n v="69"/>
        <n v="3722"/>
        <n v="1120"/>
        <n v="3404"/>
        <n v="5112"/>
        <n v="3771"/>
        <n v="6274"/>
        <n v="3480"/>
        <n v="5770"/>
        <n v="38"/>
        <n v="3184"/>
        <n v="5373"/>
        <n v="1239"/>
        <n v="651"/>
        <n v="6026"/>
        <n v="5569"/>
        <n v="558"/>
        <n v="5712"/>
        <n v="1017"/>
        <n v="3314"/>
        <n v="2876"/>
        <n v="4990"/>
        <n v="967"/>
        <n v="5056"/>
        <n v="899"/>
        <n v="5421"/>
        <n v="3625"/>
        <n v="1169"/>
        <n v="3227"/>
        <n v="479"/>
        <n v="3449"/>
        <n v="3598"/>
        <n v="431"/>
        <n v="1267"/>
        <n v="627"/>
        <n v="2979"/>
        <n v="3662"/>
        <n v="3681"/>
        <n v="5175"/>
        <n v="6096"/>
        <n v="486"/>
        <n v="805"/>
        <n v="3772"/>
        <n v="4749"/>
        <n v="834"/>
        <n v="2724"/>
        <n v="6094"/>
        <n v="3777"/>
        <n v="892"/>
        <n v="5353"/>
        <n v="3768"/>
        <n v="29166"/>
        <n v="1045"/>
        <n v="951"/>
        <n v="4961"/>
        <n v="851"/>
        <n v="1143"/>
        <n v="6365"/>
        <n v="1250"/>
        <n v="5966"/>
        <n v="4598"/>
        <n v="3424"/>
        <n v="3399"/>
        <n v="3279"/>
        <n v="3205"/>
        <n v="3455"/>
        <n v="3110"/>
        <n v="5053"/>
        <n v="3539"/>
        <n v="3468"/>
        <n v="6040"/>
        <n v="420"/>
        <n v="2683"/>
        <n v="25464"/>
        <n v="3018"/>
        <n v="3306"/>
        <n v="985"/>
        <n v="3621"/>
        <n v="1063"/>
        <n v="4234"/>
        <n v="3422"/>
        <n v="5306"/>
        <n v="5018"/>
        <n v="6666"/>
        <n v="5472"/>
        <n v="5271"/>
        <n v="1236"/>
        <n v="1097"/>
        <n v="5033"/>
        <n v="5816"/>
        <n v="3994"/>
        <n v="3752"/>
        <n v="1213"/>
        <n v="649"/>
        <n v="4813"/>
        <n v="3241"/>
        <n v="506"/>
        <n v="3571"/>
        <n v="3177"/>
        <n v="6229"/>
        <n v="1027"/>
        <n v="3559"/>
        <n v="6250"/>
        <n v="4916"/>
        <n v="3590"/>
        <n v="3207"/>
        <n v="2739"/>
        <n v="3465"/>
        <n v="5640"/>
        <n v="1291"/>
        <n v="1099"/>
        <n v="932"/>
        <n v="2949"/>
        <n v="3863"/>
        <n v="5038"/>
        <n v="3355"/>
        <n v="4059"/>
        <n v="1128"/>
        <n v="5536"/>
        <n v="839"/>
        <n v="3679"/>
        <n v="3815"/>
        <n v="2753"/>
        <n v="5201"/>
        <n v="4905"/>
        <n v="4430"/>
        <n v="3478"/>
        <n v="3838"/>
        <n v="5217"/>
        <n v="4181"/>
        <n v="3855"/>
        <n v="470"/>
        <n v="6193"/>
        <n v="3548"/>
        <n v="3615"/>
        <n v="631"/>
        <n v="3865"/>
        <n v="539"/>
        <n v="1211"/>
        <n v="3104"/>
        <n v="835"/>
        <n v="1104"/>
        <n v="3464"/>
        <n v="466"/>
        <n v="3562"/>
        <n v="3172"/>
        <n v="3350"/>
        <n v="1167"/>
        <n v="3280"/>
        <n v="3427"/>
        <n v="3699"/>
        <n v="5909"/>
        <n v="5927"/>
        <n v="4391"/>
        <n v="1308"/>
        <n v="3252"/>
        <n v="3225"/>
        <n v="5422"/>
        <n v="5274"/>
        <n v="5333"/>
        <n v="6192"/>
        <n v="4915"/>
        <n v="6693"/>
        <n v="3101"/>
        <n v="1133"/>
        <n v="2857"/>
        <n v="3118"/>
        <n v="376"/>
        <n v="5971"/>
        <n v="5710"/>
        <n v="3508"/>
        <n v="1319"/>
        <n v="1230"/>
        <n v="3458"/>
        <n v="658"/>
        <n v="4791"/>
        <n v="5629"/>
        <n v="2996"/>
        <n v="3452"/>
        <n v="5455"/>
        <n v="5666"/>
        <n v="1107"/>
        <n v="498"/>
        <n v="1193"/>
        <n v="4466"/>
        <n v="861"/>
        <n v="5284"/>
        <n v="993"/>
        <n v="3569"/>
        <n v="3276"/>
        <n v="5576"/>
        <n v="457"/>
        <n v="1122"/>
        <n v="5578"/>
        <n v="5861"/>
        <n v="4651"/>
        <n v="5944"/>
        <n v="2572"/>
        <n v="3230"/>
        <n v="4881"/>
        <n v="2878"/>
        <n v="3121"/>
        <n v="1258"/>
        <n v="3630"/>
        <n v="3741"/>
        <n v="2905"/>
        <n v="1023"/>
        <n v="960"/>
        <n v="5538"/>
        <n v="3420"/>
        <n v="5537"/>
        <n v="4989"/>
        <n v="3362"/>
        <n v="5013"/>
        <n v="3411"/>
        <n v="3973"/>
        <n v="1029"/>
        <n v="4009"/>
        <n v="3255"/>
        <n v="2791"/>
        <n v="3501"/>
        <n v="650"/>
        <n v="5753"/>
        <n v="3146"/>
        <n v="1071"/>
        <n v="2837"/>
        <n v="3593"/>
        <n v="5008"/>
        <n v="1202"/>
        <n v="1203"/>
        <n v="6205"/>
        <n v="3700"/>
        <n v="752"/>
        <n v="3403"/>
        <n v="5440"/>
        <n v="4673"/>
        <n v="3405"/>
        <n v="5559"/>
        <n v="955"/>
        <n v="4895"/>
        <n v="4907"/>
        <n v="2718"/>
        <n v="3352"/>
        <n v="3535"/>
        <n v="3985"/>
        <n v="3568"/>
        <n v="5847"/>
        <n v="5526"/>
        <n v="3830"/>
        <n v="5118"/>
        <n v="1000"/>
        <n v="5340"/>
        <n v="418"/>
        <n v="4930"/>
        <n v="3038"/>
        <n v="2851"/>
        <n v="3684"/>
        <n v="2986"/>
        <n v="927"/>
        <n v="442"/>
        <n v="3015"/>
        <n v="1174"/>
        <n v="3696"/>
        <n v="904"/>
        <n v="630"/>
        <n v="1231"/>
        <n v="4824"/>
        <n v="6049"/>
        <n v="3335"/>
        <n v="1006"/>
        <n v="2855"/>
        <n v="3260"/>
        <n v="3371"/>
        <n v="3271"/>
        <n v="1311"/>
        <n v="6100"/>
        <n v="5947"/>
        <n v="1031"/>
        <n v="1077"/>
        <n v="3809"/>
        <n v="3596"/>
        <n v="5068"/>
        <n v="965"/>
        <n v="4603"/>
        <n v="5480"/>
        <n v="4842"/>
        <n v="3113"/>
        <n v="1245"/>
        <n v="1038"/>
        <n v="3457"/>
        <n v="5204"/>
        <n v="3019"/>
        <n v="3453"/>
        <n v="2937"/>
        <n v="3187"/>
        <n v="5234"/>
        <n v="6180"/>
        <n v="3687"/>
        <n v="3156"/>
        <n v="454"/>
        <n v="4434"/>
        <n v="3597"/>
        <n v="606"/>
        <n v="6284"/>
        <n v="4231"/>
        <n v="938"/>
        <n v="3308"/>
        <n v="6318"/>
        <n v="1013"/>
        <n v="3114"/>
        <n v="4032"/>
        <n v="4648"/>
        <n v="6360"/>
        <n v="3039"/>
        <n v="3354"/>
        <n v="1085"/>
        <n v="1196"/>
        <n v="2715"/>
        <n v="3511"/>
        <n v="5671"/>
        <n v="3195"/>
        <n v="3165"/>
        <n v="3779"/>
        <n v="3972"/>
        <n v="1130"/>
        <n v="3732"/>
        <n v="907"/>
        <n v="5881"/>
        <n v="6186"/>
        <n v="1094"/>
        <n v="4520"/>
        <n v="2682"/>
        <n v="5454"/>
        <n v="716"/>
        <n v="5468"/>
        <n v="3913"/>
        <n v="655"/>
        <n v="6372"/>
        <n v="986"/>
        <n v="6529"/>
        <n v="4454"/>
        <n v="5703"/>
        <n v="1148"/>
        <n v="3024"/>
        <n v="620"/>
        <n v="3448"/>
        <n v="3517"/>
        <n v="3894"/>
        <n v="2833"/>
        <n v="509"/>
        <n v="3436"/>
        <n v="3514"/>
        <n v="5529"/>
        <n v="1005"/>
        <n v="4731"/>
        <n v="2994"/>
        <n v="5110"/>
        <n v="4139"/>
        <n v="6322"/>
        <n v="5415"/>
        <n v="432"/>
        <n v="2613"/>
        <n v="977"/>
        <n v="3331"/>
        <n v="994"/>
        <n v="4773"/>
        <n v="6391"/>
        <n v="5129"/>
        <n v="6659"/>
        <n v="3462"/>
        <n v="6029"/>
        <n v="1042"/>
        <n v="3966"/>
        <n v="471"/>
        <n v="415"/>
        <n v="1252"/>
        <n v="1215"/>
        <n v="653"/>
        <n v="5096"/>
        <n v="4994"/>
        <n v="1251"/>
        <n v="3064"/>
        <n v="1195"/>
        <n v="3703"/>
        <n v="942"/>
        <n v="6489"/>
        <n v="594"/>
        <n v="4456"/>
        <n v="4809"/>
        <n v="1374"/>
        <n v="4011"/>
        <n v="3337"/>
        <n v="3447"/>
        <n v="5431"/>
        <n v="1098"/>
        <n v="3482"/>
        <n v="3595"/>
        <n v="6656"/>
        <n v="26186"/>
        <n v="4251"/>
        <n v="973"/>
        <n v="4954"/>
        <n v="5807"/>
        <n v="5285"/>
        <n v="847"/>
        <n v="2814"/>
        <n v="5185"/>
        <n v="5532"/>
        <n v="3930"/>
        <n v="2689"/>
        <n v="3206"/>
        <n v="1182"/>
        <n v="5788"/>
        <n v="1249"/>
        <n v="2969"/>
        <n v="5600"/>
        <n v="1259"/>
        <n v="3346"/>
        <n v="6255"/>
        <n v="3811"/>
        <n v="3748"/>
        <n v="5717"/>
        <n v="3302"/>
        <n v="3021"/>
        <n v="5832"/>
        <n v="5245"/>
        <n v="5520"/>
        <n v="4872"/>
        <n v="644"/>
        <n v="3497"/>
        <n v="3072"/>
        <n v="3473"/>
        <n v="1066"/>
        <n v="72"/>
        <n v="4870"/>
        <n v="5158"/>
        <n v="4972"/>
        <n v="3902"/>
        <n v="1221"/>
        <n v="5669"/>
        <n v="5385"/>
        <n v="3663"/>
        <n v="2712"/>
        <n v="5820"/>
        <n v="1179"/>
        <n v="1153"/>
        <n v="3091"/>
        <n v="5919"/>
        <n v="5745"/>
        <n v="637"/>
        <n v="5668"/>
        <n v="1072"/>
        <n v="485"/>
        <n v="3079"/>
        <n v="6000"/>
        <n v="3248"/>
        <n v="4249"/>
        <n v="4906"/>
        <n v="3627"/>
        <n v="920"/>
        <n v="5138"/>
        <n v="613"/>
        <n v="5160"/>
        <n v="5784"/>
        <n v="675"/>
        <n v="5775"/>
        <n v="3197"/>
        <n v="1127"/>
        <n v="946"/>
        <n v="5865"/>
        <n v="5378"/>
        <n v="5144"/>
        <n v="5527"/>
        <n v="7300"/>
        <n v="5196"/>
        <n v="5624"/>
        <n v="4110"/>
        <n v="3329"/>
        <n v="6105"/>
        <n v="5960"/>
        <n v="3553"/>
        <n v="5708"/>
        <n v="2984"/>
        <n v="5301"/>
        <n v="495"/>
        <n v="1225"/>
        <n v="2800"/>
        <n v="1232"/>
        <n v="2811"/>
        <n v="5280"/>
        <n v="3794"/>
        <n v="3786"/>
        <n v="3557"/>
        <n v="3704"/>
        <n v="1292"/>
        <n v="5689"/>
        <n v="3131"/>
        <n v="3957"/>
        <n v="1156"/>
        <n v="5026"/>
        <n v="3148"/>
        <n v="3006"/>
        <n v="2927"/>
        <n v="6156"/>
        <n v="944"/>
        <n v="5528"/>
        <n v="5270"/>
        <n v="3169"/>
        <n v="6304"/>
        <n v="2941"/>
        <n v="4910"/>
        <n v="5469"/>
        <n v="5263"/>
        <n v="1048"/>
        <n v="3629"/>
        <n v="3858"/>
        <n v="3795"/>
        <n v="1284"/>
        <n v="5989"/>
        <n v="4735"/>
        <n v="5004"/>
        <n v="3002"/>
        <n v="3435"/>
        <n v="5595"/>
        <n v="3212"/>
        <n v="3203"/>
        <n v="6228"/>
        <n v="5349"/>
        <n v="3253"/>
        <n v="3293"/>
        <n v="661"/>
        <n v="1240"/>
        <n v="2763"/>
        <n v="577"/>
        <n v="1139"/>
        <n v="6038"/>
        <n v="3264"/>
        <n v="3472"/>
        <n v="2812"/>
        <n v="3023"/>
        <n v="3100"/>
        <n v="6406"/>
        <n v="5711"/>
        <n v="446"/>
        <n v="3860"/>
        <n v="482"/>
        <n v="473"/>
        <n v="3578"/>
        <n v="1134"/>
        <n v="3434"/>
        <n v="6182"/>
        <n v="6751"/>
        <n v="969"/>
        <n v="6555"/>
        <n v="5211"/>
        <n v="3090"/>
        <n v="1004"/>
        <n v="696"/>
        <n v="3475"/>
        <n v="1168"/>
        <n v="1154"/>
        <n v="954"/>
        <n v="868"/>
        <n v="5867"/>
        <n v="5449"/>
        <n v="4500"/>
        <n v="6637"/>
        <n v="3744"/>
        <n v="591"/>
        <n v="4942"/>
        <n v="1200"/>
        <n v="4751"/>
        <n v="3536"/>
        <n v="461"/>
        <n v="6276"/>
        <n v="1226"/>
        <n v="4552"/>
        <n v="451"/>
        <n v="2749"/>
        <n v="5368"/>
        <n v="3848"/>
        <n v="5388"/>
        <n v="5543"/>
        <n v="3612"/>
        <n v="2995"/>
        <n v="5500"/>
        <n v="3616"/>
        <n v="1087"/>
        <n v="3082"/>
        <n v="3450"/>
        <n v="3294"/>
        <n v="981"/>
        <n v="6233"/>
        <n v="1237"/>
        <n v="4345"/>
        <n v="5516"/>
        <n v="3588"/>
        <n v="3296"/>
        <n v="1243"/>
        <n v="4945"/>
        <n v="3353"/>
        <n v="5269"/>
        <n v="3561"/>
        <n v="5655"/>
        <n v="656"/>
        <n v="3258"/>
        <n v="27971"/>
        <n v="5646"/>
        <n v="2931"/>
        <n v="4172"/>
        <n v="2695"/>
        <n v="6818"/>
        <n v="3298"/>
        <n v="5512"/>
        <n v="4742"/>
        <n v="4058"/>
        <n v="5504"/>
        <n v="2866"/>
        <n v="662"/>
        <n v="5091"/>
        <n v="5737"/>
        <n v="5031"/>
        <n v="1218"/>
        <n v="5681"/>
        <n v="6767"/>
        <n v="2968"/>
        <n v="4884"/>
        <n v="6299"/>
        <n v="1138"/>
        <n v="3836"/>
        <n v="5916"/>
        <n v="1124"/>
        <n v="1224"/>
        <n v="5276"/>
        <n v="947"/>
        <n v="3342"/>
        <n v="5610"/>
        <n v="3300"/>
        <n v="3664"/>
        <n v="4880"/>
        <n v="3644"/>
        <n v="3538"/>
        <n v="5653"/>
        <n v="29220"/>
        <n v="643"/>
        <n v="886"/>
        <n v="678"/>
        <n v="6540"/>
        <n v="5756"/>
        <n v="5209"/>
        <n v="6932"/>
        <n v="2590"/>
        <n v="484"/>
        <n v="885"/>
        <n v="2477"/>
        <n v="5547"/>
        <n v="3309"/>
        <n v="5886"/>
        <n v="3494"/>
        <n v="6340"/>
        <n v="953"/>
        <n v="5619"/>
        <n v="3547"/>
        <n v="5172"/>
        <n v="6141"/>
        <n v="698"/>
        <n v="5862"/>
        <n v="3843"/>
        <n v="5143"/>
        <n v="6456"/>
        <n v="3078"/>
        <n v="921"/>
        <n v="3442"/>
        <n v="3735"/>
        <n v="6469"/>
        <n v="914"/>
        <n v="3379"/>
        <n v="3240"/>
        <n v="3155"/>
        <n v="3673"/>
        <n v="1052"/>
        <n v="4514"/>
        <n v="4899"/>
        <n v="4338"/>
        <n v="4704"/>
        <n v="5539"/>
        <n v="4926"/>
        <n v="4359"/>
        <n v="4438"/>
        <n v="4570"/>
        <n v="4739"/>
        <n v="4829"/>
        <n v="4511"/>
        <n v="4891"/>
        <n v="5673"/>
        <n v="4799"/>
        <n v="5059"/>
        <n v="4998"/>
        <n v="4839"/>
        <n v="5149"/>
        <n v="4465"/>
        <n v="5100"/>
        <n v="4694"/>
        <n v="3742"/>
        <n v="4719"/>
        <n v="4247"/>
        <n v="5040"/>
        <n v="4818"/>
        <n v="4586"/>
        <n v="4125"/>
        <n v="4374"/>
        <n v="4716"/>
        <n v="4211"/>
        <n v="4313"/>
        <n v="5620"/>
        <n v="4453"/>
        <n v="4071"/>
        <n v="4375"/>
        <n v="4554"/>
        <n v="4939"/>
        <n v="4426"/>
        <n v="4559"/>
        <n v="4221"/>
        <n v="5508"/>
        <n v="5140"/>
        <n v="4736"/>
        <n v="5035"/>
        <n v="4774"/>
        <n v="4933"/>
        <n v="5127"/>
        <n v="4671"/>
        <n v="4634"/>
        <n v="5021"/>
        <n v="5473"/>
        <n v="4510"/>
        <n v="4705"/>
        <n v="4833"/>
        <n v="4664"/>
        <n v="4596"/>
        <n v="4650"/>
        <n v="4542"/>
        <n v="4545"/>
        <n v="4216"/>
        <n v="5260"/>
        <n v="4689"/>
        <n v="5010"/>
        <n v="5133"/>
        <n v="4475"/>
        <n v="5006"/>
        <n v="4498"/>
        <n v="5643"/>
        <n v="5618"/>
        <n v="4867"/>
        <n v="5621"/>
        <n v="5423"/>
        <n v="4612"/>
        <n v="5142"/>
        <n v="4311"/>
        <n v="4458"/>
        <n v="3893"/>
        <n v="4678"/>
        <n v="5105"/>
        <n v="4407"/>
        <n v="4256"/>
        <n v="4756"/>
        <n v="5570"/>
        <n v="4506"/>
        <n v="4512"/>
        <n v="4277"/>
        <n v="3997"/>
        <n v="5876"/>
        <n v="4443"/>
        <n v="4987"/>
        <n v="4980"/>
        <n v="4978"/>
        <n v="4327"/>
        <n v="5022"/>
        <n v="4918"/>
        <n v="5266"/>
        <n v="4624"/>
        <n v="4342"/>
        <n v="4762"/>
        <n v="5137"/>
        <n v="4865"/>
        <n v="4281"/>
        <n v="5606"/>
        <n v="5113"/>
        <n v="4595"/>
        <n v="4565"/>
        <n v="4754"/>
        <n v="4688"/>
        <n v="3869"/>
        <n v="4497"/>
        <n v="4969"/>
        <n v="4369"/>
        <n v="5223"/>
        <n v="4408"/>
        <n v="4064"/>
        <n v="6135"/>
        <n v="5416"/>
        <n v="4373"/>
        <n v="4975"/>
        <n v="5443"/>
        <n v="5109"/>
        <n v="4986"/>
        <n v="4794"/>
        <n v="4440"/>
        <n v="4555"/>
        <n v="4820"/>
        <n v="4280"/>
        <n v="4968"/>
        <n v="5363"/>
        <n v="4329"/>
        <n v="4855"/>
        <n v="4276"/>
        <n v="5073"/>
        <n v="4685"/>
        <n v="5106"/>
        <n v="5079"/>
        <n v="4746"/>
        <n v="5693"/>
        <n v="3731"/>
        <n v="4444"/>
        <n v="5615"/>
        <n v="3991"/>
        <n v="5763"/>
        <n v="5197"/>
        <n v="5244"/>
        <n v="4335"/>
        <n v="5063"/>
        <n v="5032"/>
        <n v="4398"/>
        <n v="4449"/>
        <n v="5647"/>
        <n v="4168"/>
        <n v="4413"/>
        <n v="4152"/>
        <n v="4534"/>
        <n v="5012"/>
        <n v="5678"/>
        <n v="4320"/>
        <n v="5039"/>
        <n v="5000"/>
        <n v="5065"/>
        <n v="4343"/>
        <n v="4136"/>
        <n v="4837"/>
        <n v="4653"/>
        <n v="5316"/>
        <n v="5672"/>
        <n v="4272"/>
        <n v="4575"/>
        <n v="4991"/>
        <n v="5546"/>
        <n v="4852"/>
        <n v="5104"/>
        <n v="4226"/>
        <n v="5451"/>
        <n v="5078"/>
        <n v="4543"/>
        <n v="4605"/>
        <n v="4633"/>
        <n v="5456"/>
        <n v="4810"/>
        <n v="4835"/>
        <n v="5414"/>
        <n v="4505"/>
        <n v="5191"/>
        <n v="4923"/>
        <n v="4364"/>
        <n v="4901"/>
        <n v="5676"/>
        <n v="4727"/>
        <n v="4406"/>
        <n v="5311"/>
        <n v="4372"/>
        <n v="4604"/>
        <n v="4859"/>
        <n v="4935"/>
        <n v="4697"/>
        <n v="4352"/>
        <n v="5028"/>
        <n v="3960"/>
        <n v="5310"/>
        <n v="4815"/>
        <n v="4861"/>
        <n v="5361"/>
        <n v="5037"/>
        <n v="4709"/>
        <n v="3717"/>
        <n v="5857"/>
        <n v="4644"/>
        <n v="4573"/>
        <n v="4873"/>
        <n v="4606"/>
        <n v="4581"/>
        <n v="4914"/>
        <n v="5961"/>
        <n v="4491"/>
        <n v="4180"/>
        <n v="5212"/>
        <n v="4270"/>
        <n v="4787"/>
        <n v="4738"/>
        <n v="5420"/>
        <n v="5324"/>
        <n v="4924"/>
        <n v="5074"/>
        <n v="4432"/>
        <n v="4929"/>
        <n v="4477"/>
        <n v="4712"/>
        <n v="4462"/>
        <n v="5642"/>
        <n v="5081"/>
        <n v="5194"/>
        <n v="5644"/>
        <n v="4192"/>
        <n v="4356"/>
        <n v="4988"/>
        <n v="4686"/>
        <n v="4492"/>
        <n v="4138"/>
        <n v="4308"/>
        <n v="4903"/>
        <n v="5055"/>
        <n v="4230"/>
        <n v="5166"/>
        <n v="4330"/>
        <n v="3961"/>
        <n v="4780"/>
        <n v="4744"/>
        <n v="4517"/>
        <n v="5339"/>
        <n v="4370"/>
        <n v="4410"/>
        <n v="4294"/>
        <n v="4798"/>
        <n v="4733"/>
        <n v="5322"/>
        <n v="4564"/>
        <n v="5843"/>
        <n v="4577"/>
        <n v="5206"/>
        <n v="4960"/>
        <n v="5088"/>
        <n v="5115"/>
        <n v="5030"/>
        <n v="5195"/>
        <n v="4966"/>
        <n v="4759"/>
        <n v="4428"/>
        <n v="4826"/>
        <n v="5622"/>
        <n v="5302"/>
        <n v="3729"/>
        <n v="4801"/>
        <n v="4964"/>
        <n v="5541"/>
        <n v="4635"/>
        <n v="4785"/>
        <n v="4162"/>
        <n v="5064"/>
        <n v="3951"/>
        <n v="4264"/>
        <n v="5321"/>
        <n v="4936"/>
        <n v="4888"/>
        <n v="4611"/>
        <n v="4830"/>
        <n v="4655"/>
        <n v="5833"/>
        <n v="4904"/>
        <n v="4544"/>
        <n v="4669"/>
        <n v="4346"/>
        <n v="5157"/>
        <n v="4213"/>
        <n v="4323"/>
        <n v="5085"/>
        <n v="4682"/>
        <n v="5323"/>
        <n v="4089"/>
        <n v="4063"/>
        <n v="5097"/>
        <n v="4530"/>
        <n v="5099"/>
        <n v="5382"/>
        <n v="5873"/>
        <n v="3834"/>
        <n v="5161"/>
        <n v="5318"/>
        <n v="4488"/>
        <n v="4683"/>
        <n v="5452"/>
        <n v="5561"/>
        <n v="5054"/>
        <n v="5268"/>
        <n v="4797"/>
        <n v="5058"/>
        <n v="5392"/>
        <n v="4197"/>
        <n v="5347"/>
        <n v="5283"/>
        <n v="4772"/>
        <n v="4490"/>
        <n v="4868"/>
        <n v="4677"/>
        <n v="4790"/>
        <n v="4209"/>
        <n v="4387"/>
        <n v="5319"/>
        <n v="4941"/>
        <n v="4252"/>
        <n v="5741"/>
        <n v="4913"/>
        <n v="4096"/>
        <n v="6069"/>
        <n v="5049"/>
        <n v="5300"/>
        <n v="5205"/>
        <n v="3963"/>
        <n v="5186"/>
        <n v="4639"/>
        <n v="4722"/>
        <n v="4480"/>
        <n v="4662"/>
        <n v="5315"/>
        <n v="4161"/>
        <n v="4582"/>
        <n v="5540"/>
        <n v="4743"/>
        <n v="5868"/>
        <n v="5107"/>
        <n v="4732"/>
        <n v="4817"/>
        <n v="4310"/>
        <n v="3854"/>
        <n v="4649"/>
        <n v="5305"/>
        <n v="3754"/>
        <n v="5688"/>
        <n v="5052"/>
        <n v="4023"/>
        <n v="5544"/>
        <n v="3932"/>
        <n v="4592"/>
        <n v="3974"/>
        <n v="4958"/>
        <n v="4201"/>
        <n v="4819"/>
        <n v="5729"/>
        <n v="5626"/>
        <n v="4981"/>
        <n v="5080"/>
        <n v="4641"/>
        <n v="5663"/>
        <n v="5141"/>
        <n v="5227"/>
        <n v="3975"/>
        <n v="4609"/>
        <n v="5067"/>
        <n v="4647"/>
        <n v="5027"/>
        <n v="4467"/>
        <n v="4079"/>
        <n v="4999"/>
        <n v="4535"/>
        <n v="4805"/>
        <n v="4140"/>
        <n v="5230"/>
        <n v="4844"/>
        <n v="4593"/>
        <n v="5153"/>
        <n v="5348"/>
        <n v="5170"/>
        <n v="4050"/>
        <n v="4695"/>
        <n v="4614"/>
        <n v="5360"/>
        <n v="4812"/>
        <n v="4800"/>
        <n v="5627"/>
        <n v="5231"/>
        <n v="4902"/>
        <n v="4205"/>
        <n v="5450"/>
        <n v="3678"/>
        <n v="5192"/>
        <n v="4361"/>
        <n v="4487"/>
        <n v="4808"/>
        <n v="4976"/>
        <n v="4938"/>
        <n v="3485"/>
        <n v="4422"/>
        <n v="5357"/>
        <n v="4415"/>
        <n v="5069"/>
        <n v="5255"/>
        <n v="5727"/>
        <n v="4828"/>
        <n v="4515"/>
        <n v="5553"/>
        <n v="5007"/>
        <n v="4594"/>
        <n v="6166"/>
        <n v="4578"/>
        <n v="4186"/>
        <n v="5044"/>
        <n v="4194"/>
        <n v="4105"/>
        <n v="5009"/>
        <n v="4362"/>
        <n v="4401"/>
        <n v="4461"/>
        <n v="4404"/>
        <n v="4753"/>
        <n v="4501"/>
        <n v="4763"/>
        <n v="4767"/>
        <n v="4521"/>
        <n v="4882"/>
        <n v="4885"/>
        <n v="4834"/>
        <n v="4580"/>
        <n v="5458"/>
        <n v="4130"/>
        <n v="4353"/>
        <n v="4389"/>
        <n v="4734"/>
        <n v="4435"/>
        <n v="4699"/>
        <n v="4970"/>
        <n v="5685"/>
        <n v="4024"/>
        <n v="4382"/>
        <n v="5542"/>
        <n v="4525"/>
        <n v="4377"/>
        <n v="5275"/>
        <n v="4178"/>
        <n v="5239"/>
        <n v="4529"/>
        <n v="4155"/>
        <n v="4591"/>
        <n v="4237"/>
        <n v="4154"/>
        <n v="4620"/>
        <n v="4645"/>
        <n v="4243"/>
        <n v="4617"/>
        <n v="4540"/>
        <n v="5466"/>
        <n v="5077"/>
        <n v="4953"/>
        <n v="4566"/>
        <n v="4315"/>
        <n v="5574"/>
        <n v="4433"/>
      </sharedItems>
    </cacheField>
    <cacheField name="manager" numFmtId="0">
      <sharedItems count="6">
        <s v="Dustin Brinkmann"/>
        <s v="Melvin Marxen"/>
        <s v="Summer Sewald"/>
        <s v="Celia Rouche"/>
        <s v="Cara Losch"/>
        <s v="Rocco Neubert"/>
      </sharedItems>
    </cacheField>
    <cacheField name="regional_office" numFmtId="0">
      <sharedItems count="3">
        <s v="Central"/>
        <s v="West"/>
        <s v="East"/>
      </sharedItems>
    </cacheField>
    <cacheField name="sales_price" numFmtId="0">
      <sharedItems containsString="0" containsBlank="1" containsNumber="1" containsInteger="1" minValue="55" maxValue="26768" count="8">
        <n v="1096"/>
        <n v="55"/>
        <n v="550"/>
        <n v="3393"/>
        <n v="5482"/>
        <n v="26768"/>
        <n v="4821"/>
        <m/>
      </sharedItems>
    </cacheField>
    <cacheField name="sector" numFmtId="0">
      <sharedItems containsBlank="1" count="11">
        <s v="retail"/>
        <s v="software"/>
        <s v="services"/>
        <s v="medical"/>
        <s v="entertainment"/>
        <m/>
        <s v="marketing"/>
        <s v="telecommunications"/>
        <s v="employment"/>
        <s v="finance"/>
        <s v="technolgy"/>
      </sharedItems>
    </cacheField>
    <cacheField name="location" numFmtId="0">
      <sharedItems containsBlank="1" count="16">
        <s v="United States"/>
        <m/>
        <s v="Philipines"/>
        <s v="Poland"/>
        <s v="Japan"/>
        <s v="Jordan"/>
        <s v="Italy"/>
        <s v="Panama"/>
        <s v="Brazil"/>
        <s v="Norway"/>
        <s v="Kenya"/>
        <s v="Korea"/>
        <s v="Romania"/>
        <s v="China"/>
        <s v="Belgium"/>
        <s v="Germany"/>
      </sharedItems>
    </cacheField>
    <cacheField name="profit" numFmtId="0">
      <sharedItems containsString="0" containsBlank="1" containsNumber="1" containsInteger="1" minValue="-26768" maxValue="3520"/>
    </cacheField>
    <cacheField name="deal_length" numFmtId="0">
      <sharedItems containsString="0" containsBlank="1" containsNumber="1" containsInteger="1" minValue="1" maxValue="138" count="139">
        <n v="132"/>
        <n v="133"/>
        <n v="135"/>
        <n v="128"/>
        <n v="123"/>
        <n v="126"/>
        <n v="122"/>
        <m/>
        <n v="118"/>
        <n v="121"/>
        <n v="119"/>
        <n v="130"/>
        <n v="131"/>
        <n v="124"/>
        <n v="138"/>
        <n v="114"/>
        <n v="110"/>
        <n v="112"/>
        <n v="127"/>
        <n v="109"/>
        <n v="111"/>
        <n v="115"/>
        <n v="116"/>
        <n v="136"/>
        <n v="125"/>
        <n v="108"/>
        <n v="120"/>
        <n v="106"/>
        <n v="103"/>
        <n v="104"/>
        <n v="100"/>
        <n v="102"/>
        <n v="129"/>
        <n v="101"/>
        <n v="98"/>
        <n v="97"/>
        <n v="96"/>
        <n v="99"/>
        <n v="105"/>
        <n v="95"/>
        <n v="117"/>
        <n v="91"/>
        <n v="94"/>
        <n v="92"/>
        <n v="89"/>
        <n v="93"/>
        <n v="90"/>
        <n v="86"/>
        <n v="83"/>
        <n v="85"/>
        <n v="87"/>
        <n v="88"/>
        <n v="107"/>
        <n v="81"/>
        <n v="78"/>
        <n v="82"/>
        <n v="77"/>
        <n v="75"/>
        <n v="74"/>
        <n v="71"/>
        <n v="76"/>
        <n v="79"/>
        <n v="69"/>
        <n v="72"/>
        <n v="80"/>
        <n v="70"/>
        <n v="66"/>
        <n v="63"/>
        <n v="84"/>
        <n v="64"/>
        <n v="59"/>
        <n v="58"/>
        <n v="67"/>
        <n v="68"/>
        <n v="62"/>
        <n v="73"/>
        <n v="61"/>
        <n v="60"/>
        <n v="57"/>
        <n v="65"/>
        <n v="51"/>
        <n v="53"/>
        <n v="52"/>
        <n v="137"/>
        <n v="56"/>
        <n v="41"/>
        <n v="50"/>
        <n v="45"/>
        <n v="47"/>
        <n v="113"/>
        <n v="55"/>
        <n v="40"/>
        <n v="42"/>
        <n v="49"/>
        <n v="38"/>
        <n v="39"/>
        <n v="36"/>
        <n v="43"/>
        <n v="37"/>
        <n v="54"/>
        <n v="44"/>
        <n v="20"/>
        <n v="21"/>
        <n v="48"/>
        <n v="24"/>
        <n v="16"/>
        <n v="17"/>
        <n v="19"/>
        <n v="30"/>
        <n v="14"/>
        <n v="13"/>
        <n v="35"/>
        <n v="11"/>
        <n v="10"/>
        <n v="9"/>
        <n v="27"/>
        <n v="8"/>
        <n v="7"/>
        <n v="15"/>
        <n v="5"/>
        <n v="18"/>
        <n v="6"/>
        <n v="22"/>
        <n v="3"/>
        <n v="12"/>
        <n v="4"/>
        <n v="2"/>
        <n v="1"/>
        <n v="34"/>
        <n v="46"/>
        <n v="28"/>
        <n v="33"/>
        <n v="32"/>
        <n v="31"/>
        <n v="134"/>
        <n v="29"/>
        <n v="23"/>
        <n v="26"/>
        <n v="25"/>
      </sharedItems>
    </cacheField>
    <cacheField name="Months (engage_date)" numFmtId="0" databaseField="0">
      <fieldGroup base="5">
        <rangePr groupBy="months" startDate="2016-10-20T00:00:00" endDate="2017-12-28T00:00:00"/>
        <groupItems count="14">
          <s v="&lt;10/20/2016"/>
          <s v="Jan"/>
          <s v="Feb"/>
          <s v="Mar"/>
          <s v="Apr"/>
          <s v="May"/>
          <s v="Jun"/>
          <s v="Jul"/>
          <s v="Aug"/>
          <s v="Sep"/>
          <s v="Oct"/>
          <s v="Nov"/>
          <s v="Dec"/>
          <s v="&gt;12/28/2017"/>
        </groupItems>
      </fieldGroup>
    </cacheField>
    <cacheField name="Quarters (engage_date)" numFmtId="0" databaseField="0">
      <fieldGroup base="5">
        <rangePr groupBy="quarters" startDate="2016-10-20T00:00:00" endDate="2017-12-28T00:00:00"/>
        <groupItems count="6">
          <s v="&lt;10/20/2016"/>
          <s v="Qtr1"/>
          <s v="Qtr2"/>
          <s v="Qtr3"/>
          <s v="Qtr4"/>
          <s v="&gt;12/28/2017"/>
        </groupItems>
      </fieldGroup>
    </cacheField>
    <cacheField name="Years (engage_date)" numFmtId="0" databaseField="0">
      <fieldGroup base="5">
        <rangePr groupBy="years" startDate="2016-10-20T00:00:00" endDate="2017-12-28T00:00:00"/>
        <groupItems count="4">
          <s v="&lt;10/20/2016"/>
          <s v="2016"/>
          <s v="2017"/>
          <s v="&gt;12/28/2017"/>
        </groupItems>
      </fieldGroup>
    </cacheField>
    <cacheField name="Days (close_date)" numFmtId="0" databaseField="0">
      <fieldGroup base="6">
        <rangePr groupBy="days" startDate="2017-03-01T00:00:00" endDate="2018-01-01T00:00:00"/>
        <groupItems count="368">
          <s v="&lt;3/1/2017"/>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1/2018"/>
        </groupItems>
      </fieldGroup>
    </cacheField>
    <cacheField name="Months (close_date)" numFmtId="0" databaseField="0">
      <fieldGroup base="6">
        <rangePr groupBy="months" startDate="2017-03-01T00:00:00" endDate="2018-01-01T00:00:00"/>
        <groupItems count="14">
          <s v="&lt;3/1/2017"/>
          <s v="Jan"/>
          <s v="Feb"/>
          <s v="Mar"/>
          <s v="Apr"/>
          <s v="May"/>
          <s v="Jun"/>
          <s v="Jul"/>
          <s v="Aug"/>
          <s v="Sep"/>
          <s v="Oct"/>
          <s v="Nov"/>
          <s v="Dec"/>
          <s v="&gt;1/1/2018"/>
        </groupItems>
      </fieldGroup>
    </cacheField>
  </cacheFields>
  <extLst>
    <ext xmlns:x14="http://schemas.microsoft.com/office/spreadsheetml/2009/9/main" uri="{725AE2AE-9491-48be-B2B4-4EB974FC3084}">
      <x14:pivotCacheDefinition pivotCacheId="154213708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heBONDZIE" refreshedDate="45454.813876736109" backgroundQuery="1" createdVersion="8" refreshedVersion="8" minRefreshableVersion="3" recordCount="0" supportSubquery="1" supportAdvancedDrill="1" xr:uid="{7E5A79F2-987D-4EEF-81C7-5629A1A2C42C}">
  <cacheSource type="external" connectionId="5"/>
  <cacheFields count="3">
    <cacheField name="[Measures].[Distinct Count of manager 2]" caption="Distinct Count of manager 2" numFmtId="0" hierarchy="44" level="32767"/>
    <cacheField name="[sales_teams].[regional_office].[regional_office]" caption="regional_office" numFmtId="0" hierarchy="32" level="1">
      <sharedItems count="3">
        <s v="Central"/>
        <s v="East"/>
        <s v="West"/>
      </sharedItems>
    </cacheField>
    <cacheField name="[Measures].[Distinct Count of sales_agent 2]" caption="Distinct Count of sales_agent 2" numFmtId="0" hierarchy="42" level="32767"/>
  </cacheFields>
  <cacheHierarchies count="50">
    <cacheHierarchy uniqueName="[Query1  2].[opportunity_id]" caption="opportunity_id" attribute="1" defaultMemberUniqueName="[Query1  2].[opportunity_id].[All]" allUniqueName="[Query1  2].[opportunity_id].[All]" dimensionUniqueName="[Query1  2]" displayFolder="" count="0" memberValueDatatype="130" unbalanced="0"/>
    <cacheHierarchy uniqueName="[Query1  2].[sales_agent]" caption="sales_agent" attribute="1" defaultMemberUniqueName="[Query1  2].[sales_agent].[All]" allUniqueName="[Query1  2].[sales_agent].[All]" dimensionUniqueName="[Query1  2]" displayFolder="" count="0" memberValueDatatype="130" unbalanced="0"/>
    <cacheHierarchy uniqueName="[Query1  2].[product]" caption="product" attribute="1" defaultMemberUniqueName="[Query1  2].[product].[All]" allUniqueName="[Query1  2].[product].[All]" dimensionUniqueName="[Query1  2]" displayFolder="" count="0" memberValueDatatype="130" unbalanced="0"/>
    <cacheHierarchy uniqueName="[Query1  2].[account]" caption="account" attribute="1" defaultMemberUniqueName="[Query1  2].[account].[All]" allUniqueName="[Query1  2].[account].[All]" dimensionUniqueName="[Query1  2]" displayFolder="" count="0" memberValueDatatype="130" unbalanced="0"/>
    <cacheHierarchy uniqueName="[Query1  2].[deal_stage]" caption="deal_stage" attribute="1" defaultMemberUniqueName="[Query1  2].[deal_stage].[All]" allUniqueName="[Query1  2].[deal_stage].[All]" dimensionUniqueName="[Query1  2]" displayFolder="" count="0" memberValueDatatype="130" unbalanced="0"/>
    <cacheHierarchy uniqueName="[Query1  2].[engage_date]" caption="engage_date" attribute="1" time="1" defaultMemberUniqueName="[Query1  2].[engage_date].[All]" allUniqueName="[Query1  2].[engage_date].[All]" dimensionUniqueName="[Query1  2]" displayFolder="" count="0" memberValueDatatype="7" unbalanced="0"/>
    <cacheHierarchy uniqueName="[Query1  2].[close_date]" caption="close_date" attribute="1" time="1" defaultMemberUniqueName="[Query1  2].[close_date].[All]" allUniqueName="[Query1  2].[close_date].[All]" dimensionUniqueName="[Query1  2]" displayFolder="" count="0" memberValueDatatype="7" unbalanced="0"/>
    <cacheHierarchy uniqueName="[Query1  2].[close_value]" caption="close_value" attribute="1" defaultMemberUniqueName="[Query1  2].[close_value].[All]" allUniqueName="[Query1  2].[close_value].[All]" dimensionUniqueName="[Query1  2]" displayFolder="" count="0" memberValueDatatype="5" unbalanced="0"/>
    <cacheHierarchy uniqueName="[Query1  2].[manager]" caption="manager" attribute="1" defaultMemberUniqueName="[Query1  2].[manager].[All]" allUniqueName="[Query1  2].[manager].[All]" dimensionUniqueName="[Query1  2]" displayFolder="" count="0" memberValueDatatype="130" unbalanced="0"/>
    <cacheHierarchy uniqueName="[Query1  2].[regional_office]" caption="regional_office" attribute="1" defaultMemberUniqueName="[Query1  2].[regional_office].[All]" allUniqueName="[Query1  2].[regional_office].[All]" dimensionUniqueName="[Query1  2]" displayFolder="" count="0" memberValueDatatype="130" unbalanced="0"/>
    <cacheHierarchy uniqueName="[Query1  2].[sales_price]" caption="sales_price" attribute="1" defaultMemberUniqueName="[Query1  2].[sales_price].[All]" allUniqueName="[Query1  2].[sales_price].[All]" dimensionUniqueName="[Query1  2]" displayFolder="" count="0" memberValueDatatype="5" unbalanced="0"/>
    <cacheHierarchy uniqueName="[Query1  2].[sector]" caption="sector" attribute="1" defaultMemberUniqueName="[Query1  2].[sector].[All]" allUniqueName="[Query1  2].[sector].[All]" dimensionUniqueName="[Query1  2]" displayFolder="" count="0" memberValueDatatype="130" unbalanced="0"/>
    <cacheHierarchy uniqueName="[Query1  2].[location]" caption="location" attribute="1" defaultMemberUniqueName="[Query1  2].[location].[All]" allUniqueName="[Query1  2].[location].[All]" dimensionUniqueName="[Query1  2]" displayFolder="" count="0" memberValueDatatype="130" unbalanced="0"/>
    <cacheHierarchy uniqueName="[Query1  2].[profit]" caption="profit" attribute="1" defaultMemberUniqueName="[Query1  2].[profit].[All]" allUniqueName="[Query1  2].[profit].[All]" dimensionUniqueName="[Query1  2]" displayFolder="" count="0" memberValueDatatype="5" unbalanced="0"/>
    <cacheHierarchy uniqueName="[Query1  2].[deal_length]" caption="deal_length" attribute="1" defaultMemberUniqueName="[Query1  2].[deal_length].[All]" allUniqueName="[Query1  2].[deal_length].[All]" dimensionUniqueName="[Query1  2]" displayFolder="" count="0" memberValueDatatype="20" unbalanced="0"/>
    <cacheHierarchy uniqueName="[Query1  3].[opportunity_id]" caption="opportunity_id" attribute="1" defaultMemberUniqueName="[Query1  3].[opportunity_id].[All]" allUniqueName="[Query1  3].[opportunity_id].[All]" dimensionUniqueName="[Query1  3]" displayFolder="" count="0" memberValueDatatype="130" unbalanced="0"/>
    <cacheHierarchy uniqueName="[Query1  3].[sales_agent]" caption="sales_agent" attribute="1" defaultMemberUniqueName="[Query1  3].[sales_agent].[All]" allUniqueName="[Query1  3].[sales_agent].[All]" dimensionUniqueName="[Query1  3]" displayFolder="" count="0" memberValueDatatype="130" unbalanced="0"/>
    <cacheHierarchy uniqueName="[Query1  3].[product]" caption="product" attribute="1" defaultMemberUniqueName="[Query1  3].[product].[All]" allUniqueName="[Query1  3].[product].[All]" dimensionUniqueName="[Query1  3]" displayFolder="" count="0" memberValueDatatype="130" unbalanced="0"/>
    <cacheHierarchy uniqueName="[Query1  3].[account]" caption="account" attribute="1" defaultMemberUniqueName="[Query1  3].[account].[All]" allUniqueName="[Query1  3].[account].[All]" dimensionUniqueName="[Query1  3]" displayFolder="" count="0" memberValueDatatype="130" unbalanced="0"/>
    <cacheHierarchy uniqueName="[Query1  3].[deal_stage]" caption="deal_stage" attribute="1" defaultMemberUniqueName="[Query1  3].[deal_stage].[All]" allUniqueName="[Query1  3].[deal_stage].[All]" dimensionUniqueName="[Query1  3]" displayFolder="" count="0" memberValueDatatype="130" unbalanced="0"/>
    <cacheHierarchy uniqueName="[Query1  3].[engage_date]" caption="engage_date" attribute="1" time="1" defaultMemberUniqueName="[Query1  3].[engage_date].[All]" allUniqueName="[Query1  3].[engage_date].[All]" dimensionUniqueName="[Query1  3]" displayFolder="" count="0" memberValueDatatype="7" unbalanced="0"/>
    <cacheHierarchy uniqueName="[Query1  3].[close_date]" caption="close_date" attribute="1" time="1" defaultMemberUniqueName="[Query1  3].[close_date].[All]" allUniqueName="[Query1  3].[close_date].[All]" dimensionUniqueName="[Query1  3]" displayFolder="" count="0" memberValueDatatype="7" unbalanced="0"/>
    <cacheHierarchy uniqueName="[Query1  3].[close_value]" caption="close_value" attribute="1" defaultMemberUniqueName="[Query1  3].[close_value].[All]" allUniqueName="[Query1  3].[close_value].[All]" dimensionUniqueName="[Query1  3]" displayFolder="" count="0" memberValueDatatype="5" unbalanced="0"/>
    <cacheHierarchy uniqueName="[Query1  3].[manager]" caption="manager" attribute="1" defaultMemberUniqueName="[Query1  3].[manager].[All]" allUniqueName="[Query1  3].[manager].[All]" dimensionUniqueName="[Query1  3]" displayFolder="" count="0" memberValueDatatype="130" unbalanced="0"/>
    <cacheHierarchy uniqueName="[Query1  3].[regional_office]" caption="regional_office" attribute="1" defaultMemberUniqueName="[Query1  3].[regional_office].[All]" allUniqueName="[Query1  3].[regional_office].[All]" dimensionUniqueName="[Query1  3]" displayFolder="" count="0" memberValueDatatype="130" unbalanced="0"/>
    <cacheHierarchy uniqueName="[Query1  3].[sales_price]" caption="sales_price" attribute="1" defaultMemberUniqueName="[Query1  3].[sales_price].[All]" allUniqueName="[Query1  3].[sales_price].[All]" dimensionUniqueName="[Query1  3]" displayFolder="" count="0" memberValueDatatype="5" unbalanced="0"/>
    <cacheHierarchy uniqueName="[Query1  3].[sector]" caption="sector" attribute="1" defaultMemberUniqueName="[Query1  3].[sector].[All]" allUniqueName="[Query1  3].[sector].[All]" dimensionUniqueName="[Query1  3]" displayFolder="" count="0" memberValueDatatype="130" unbalanced="0"/>
    <cacheHierarchy uniqueName="[Query1  3].[location]" caption="location" attribute="1" defaultMemberUniqueName="[Query1  3].[location].[All]" allUniqueName="[Query1  3].[location].[All]" dimensionUniqueName="[Query1  3]" displayFolder="" count="0" memberValueDatatype="130" unbalanced="0"/>
    <cacheHierarchy uniqueName="[Query1  3].[profit]" caption="profit" attribute="1" defaultMemberUniqueName="[Query1  3].[profit].[All]" allUniqueName="[Query1  3].[profit].[All]" dimensionUniqueName="[Query1  3]" displayFolder="" count="0" memberValueDatatype="5" unbalanced="0"/>
    <cacheHierarchy uniqueName="[Query1  3].[deal_length]" caption="deal_length" attribute="1" defaultMemberUniqueName="[Query1  3].[deal_length].[All]" allUniqueName="[Query1  3].[deal_length].[All]" dimensionUniqueName="[Query1  3]" displayFolder="" count="0" memberValueDatatype="20" unbalanced="0"/>
    <cacheHierarchy uniqueName="[sales_teams].[sales_agent]" caption="sales_agent" attribute="1" defaultMemberUniqueName="[sales_teams].[sales_agent].[All]" allUniqueName="[sales_teams].[sales_agent].[All]" dimensionUniqueName="[sales_teams]" displayFolder="" count="0" memberValueDatatype="130" unbalanced="0"/>
    <cacheHierarchy uniqueName="[sales_teams].[manager]" caption="manager" attribute="1" defaultMemberUniqueName="[sales_teams].[manager].[All]" allUniqueName="[sales_teams].[manager].[All]" dimensionUniqueName="[sales_teams]" displayFolder="" count="0" memberValueDatatype="130" unbalanced="0"/>
    <cacheHierarchy uniqueName="[sales_teams].[regional_office]" caption="regional_office" attribute="1" defaultMemberUniqueName="[sales_teams].[regional_office].[All]" allUniqueName="[sales_teams].[regional_office].[All]" dimensionUniqueName="[sales_teams]" displayFolder="" count="2" memberValueDatatype="130" unbalanced="0">
      <fieldsUsage count="2">
        <fieldUsage x="-1"/>
        <fieldUsage x="1"/>
      </fieldsUsage>
    </cacheHierarchy>
    <cacheHierarchy uniqueName="[Measures].[__XL_Count sales_teams]" caption="__XL_Count sales_teams" measure="1" displayFolder="" measureGroup="sales_teams" count="0" hidden="1"/>
    <cacheHierarchy uniqueName="[Measures].[__XL_Count Query1  2]" caption="__XL_Count Query1  2" measure="1" displayFolder="" measureGroup="Query1  2" count="0" hidden="1"/>
    <cacheHierarchy uniqueName="[Measures].[__XL_Count Query1  3]" caption="__XL_Count Query1  3" measure="1" displayFolder="" measureGroup="Query1  3" count="0" hidden="1"/>
    <cacheHierarchy uniqueName="[Measures].[__No measures defined]" caption="__No measures defined" measure="1" displayFolder="" count="0" hidden="1"/>
    <cacheHierarchy uniqueName="[Measures].[Count of manager]" caption="Count of manager" measure="1" displayFolder="" measureGroup="sales_teams" count="0" hidden="1">
      <extLst>
        <ext xmlns:x15="http://schemas.microsoft.com/office/spreadsheetml/2010/11/main" uri="{B97F6D7D-B522-45F9-BDA1-12C45D357490}">
          <x15:cacheHierarchy aggregatedColumn="31"/>
        </ext>
      </extLst>
    </cacheHierarchy>
    <cacheHierarchy uniqueName="[Measures].[Distinct Count of manager]" caption="Distinct Count of manager" measure="1" displayFolder="" measureGroup="sales_teams" count="0" hidden="1">
      <extLst>
        <ext xmlns:x15="http://schemas.microsoft.com/office/spreadsheetml/2010/11/main" uri="{B97F6D7D-B522-45F9-BDA1-12C45D357490}">
          <x15:cacheHierarchy aggregatedColumn="31"/>
        </ext>
      </extLst>
    </cacheHierarchy>
    <cacheHierarchy uniqueName="[Measures].[Count of sales_agent]" caption="Count of sales_agent" measure="1" displayFolder="" measureGroup="sales_teams" count="0" hidden="1">
      <extLst>
        <ext xmlns:x15="http://schemas.microsoft.com/office/spreadsheetml/2010/11/main" uri="{B97F6D7D-B522-45F9-BDA1-12C45D357490}">
          <x15:cacheHierarchy aggregatedColumn="30"/>
        </ext>
      </extLst>
    </cacheHierarchy>
    <cacheHierarchy uniqueName="[Measures].[Distinct Count of sales_agent]" caption="Distinct Count of sales_agent" measure="1" displayFolder="" measureGroup="sales_teams" count="0" hidden="1">
      <extLst>
        <ext xmlns:x15="http://schemas.microsoft.com/office/spreadsheetml/2010/11/main" uri="{B97F6D7D-B522-45F9-BDA1-12C45D357490}">
          <x15:cacheHierarchy aggregatedColumn="30"/>
        </ext>
      </extLst>
    </cacheHierarchy>
    <cacheHierarchy uniqueName="[Measures].[Count of sales_agent 2]" caption="Count of sales_agent 2" measure="1" displayFolder="" measureGroup="Query1  2" count="0" hidden="1">
      <extLst>
        <ext xmlns:x15="http://schemas.microsoft.com/office/spreadsheetml/2010/11/main" uri="{B97F6D7D-B522-45F9-BDA1-12C45D357490}">
          <x15:cacheHierarchy aggregatedColumn="1"/>
        </ext>
      </extLst>
    </cacheHierarchy>
    <cacheHierarchy uniqueName="[Measures].[Distinct Count of sales_agent 2]" caption="Distinct Count of sales_agent 2" measure="1" displayFolder="" measureGroup="Query1  2" count="0" oneField="1" hidden="1">
      <fieldsUsage count="1">
        <fieldUsage x="2"/>
      </fieldsUsage>
      <extLst>
        <ext xmlns:x15="http://schemas.microsoft.com/office/spreadsheetml/2010/11/main" uri="{B97F6D7D-B522-45F9-BDA1-12C45D357490}">
          <x15:cacheHierarchy aggregatedColumn="1"/>
        </ext>
      </extLst>
    </cacheHierarchy>
    <cacheHierarchy uniqueName="[Measures].[Count of manager 2]" caption="Count of manager 2" measure="1" displayFolder="" measureGroup="Query1  2" count="0" hidden="1">
      <extLst>
        <ext xmlns:x15="http://schemas.microsoft.com/office/spreadsheetml/2010/11/main" uri="{B97F6D7D-B522-45F9-BDA1-12C45D357490}">
          <x15:cacheHierarchy aggregatedColumn="8"/>
        </ext>
      </extLst>
    </cacheHierarchy>
    <cacheHierarchy uniqueName="[Measures].[Distinct Count of manager 2]" caption="Distinct Count of manager 2" measure="1" displayFolder="" measureGroup="Query1  2" count="0" oneField="1" hidden="1">
      <fieldsUsage count="1">
        <fieldUsage x="0"/>
      </fieldsUsage>
      <extLst>
        <ext xmlns:x15="http://schemas.microsoft.com/office/spreadsheetml/2010/11/main" uri="{B97F6D7D-B522-45F9-BDA1-12C45D357490}">
          <x15:cacheHierarchy aggregatedColumn="8"/>
        </ext>
      </extLst>
    </cacheHierarchy>
    <cacheHierarchy uniqueName="[Measures].[Count of account]" caption="Count of account" measure="1" displayFolder="" measureGroup="Query1  3" count="0" hidden="1">
      <extLst>
        <ext xmlns:x15="http://schemas.microsoft.com/office/spreadsheetml/2010/11/main" uri="{B97F6D7D-B522-45F9-BDA1-12C45D357490}">
          <x15:cacheHierarchy aggregatedColumn="18"/>
        </ext>
      </extLst>
    </cacheHierarchy>
    <cacheHierarchy uniqueName="[Measures].[Distinct Count of account]" caption="Distinct Count of account" measure="1" displayFolder="" measureGroup="Query1  3" count="0" hidden="1">
      <extLst>
        <ext xmlns:x15="http://schemas.microsoft.com/office/spreadsheetml/2010/11/main" uri="{B97F6D7D-B522-45F9-BDA1-12C45D357490}">
          <x15:cacheHierarchy aggregatedColumn="18"/>
        </ext>
      </extLst>
    </cacheHierarchy>
    <cacheHierarchy uniqueName="[Measures].[Sum of close_value]" caption="Sum of close_value" measure="1" displayFolder="" measureGroup="Query1  3"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Query1  3" count="0" hidden="1">
      <extLst>
        <ext xmlns:x15="http://schemas.microsoft.com/office/spreadsheetml/2010/11/main" uri="{B97F6D7D-B522-45F9-BDA1-12C45D357490}">
          <x15:cacheHierarchy aggregatedColumn="28"/>
        </ext>
      </extLst>
    </cacheHierarchy>
    <cacheHierarchy uniqueName="[Measures].[Average of close_value]" caption="Average of close_value" measure="1" displayFolder="" measureGroup="Query1  3" count="0" hidden="1">
      <extLst>
        <ext xmlns:x15="http://schemas.microsoft.com/office/spreadsheetml/2010/11/main" uri="{B97F6D7D-B522-45F9-BDA1-12C45D357490}">
          <x15:cacheHierarchy aggregatedColumn="22"/>
        </ext>
      </extLst>
    </cacheHierarchy>
  </cacheHierarchies>
  <kpis count="0"/>
  <dimensions count="4">
    <dimension measure="1" name="Measures" uniqueName="[Measures]" caption="Measures"/>
    <dimension name="Query1  2" uniqueName="[Query1  2]" caption="Query1  2"/>
    <dimension name="Query1  3" uniqueName="[Query1  3]" caption="Query1  3"/>
    <dimension name="sales_teams" uniqueName="[sales_teams]" caption="sales_teams"/>
  </dimensions>
  <measureGroups count="3">
    <measureGroup name="Query1  2" caption="Query1  2"/>
    <measureGroup name="Query1  3" caption="Query1  3"/>
    <measureGroup name="sales_teams" caption="sales_teams"/>
  </measureGroups>
  <maps count="4">
    <map measureGroup="0" dimension="1"/>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heBONDZIE" refreshedDate="45454.833770833335" backgroundQuery="1" createdVersion="8" refreshedVersion="8" minRefreshableVersion="3" recordCount="0" supportSubquery="1" supportAdvancedDrill="1" xr:uid="{7A44BBDA-DF94-4C12-8D38-199F62BE5F86}">
  <cacheSource type="external" connectionId="5"/>
  <cacheFields count="5">
    <cacheField name="[Query1  3].[sector].[sector]" caption="sector" numFmtId="0" hierarchy="26" level="1">
      <sharedItems count="10">
        <s v="employment"/>
        <s v="entertainment"/>
        <s v="finance"/>
        <s v="marketing"/>
        <s v="medical"/>
        <s v="retail"/>
        <s v="services"/>
        <s v="software"/>
        <s v="technology"/>
        <s v="telecommunications"/>
      </sharedItems>
    </cacheField>
    <cacheField name="[Query1  3].[account].[account]" caption="account" numFmtId="0" hierarchy="18" level="1">
      <sharedItems count="10">
        <s v="Cheers"/>
        <s v="Condax"/>
        <s v="Goodsilron"/>
        <s v="Hottechi"/>
        <s v="Isdom"/>
        <s v="Kan-code"/>
        <s v="Konex"/>
        <s v="Treequote"/>
        <s v="Warephase"/>
        <s v="Xx-holding"/>
      </sharedItems>
    </cacheField>
    <cacheField name="[Measures].[Sum of close_value]" caption="Sum of close_value" numFmtId="0" hierarchy="47" level="32767"/>
    <cacheField name="[Query1  3].[deal_stage].[deal_stage]" caption="deal_stage" numFmtId="0" hierarchy="19" level="1">
      <sharedItems containsSemiMixedTypes="0" containsNonDate="0" containsString="0"/>
    </cacheField>
    <cacheField name="[Measures].[Sum of profit]" caption="Sum of profit" numFmtId="0" hierarchy="48" level="32767"/>
  </cacheFields>
  <cacheHierarchies count="50">
    <cacheHierarchy uniqueName="[Query1  2].[opportunity_id]" caption="opportunity_id" attribute="1" defaultMemberUniqueName="[Query1  2].[opportunity_id].[All]" allUniqueName="[Query1  2].[opportunity_id].[All]" dimensionUniqueName="[Query1  2]" displayFolder="" count="0" memberValueDatatype="130" unbalanced="0"/>
    <cacheHierarchy uniqueName="[Query1  2].[sales_agent]" caption="sales_agent" attribute="1" defaultMemberUniqueName="[Query1  2].[sales_agent].[All]" allUniqueName="[Query1  2].[sales_agent].[All]" dimensionUniqueName="[Query1  2]" displayFolder="" count="0" memberValueDatatype="130" unbalanced="0"/>
    <cacheHierarchy uniqueName="[Query1  2].[product]" caption="product" attribute="1" defaultMemberUniqueName="[Query1  2].[product].[All]" allUniqueName="[Query1  2].[product].[All]" dimensionUniqueName="[Query1  2]" displayFolder="" count="0" memberValueDatatype="130" unbalanced="0"/>
    <cacheHierarchy uniqueName="[Query1  2].[account]" caption="account" attribute="1" defaultMemberUniqueName="[Query1  2].[account].[All]" allUniqueName="[Query1  2].[account].[All]" dimensionUniqueName="[Query1  2]" displayFolder="" count="0" memberValueDatatype="130" unbalanced="0"/>
    <cacheHierarchy uniqueName="[Query1  2].[deal_stage]" caption="deal_stage" attribute="1" defaultMemberUniqueName="[Query1  2].[deal_stage].[All]" allUniqueName="[Query1  2].[deal_stage].[All]" dimensionUniqueName="[Query1  2]" displayFolder="" count="0" memberValueDatatype="130" unbalanced="0"/>
    <cacheHierarchy uniqueName="[Query1  2].[engage_date]" caption="engage_date" attribute="1" time="1" defaultMemberUniqueName="[Query1  2].[engage_date].[All]" allUniqueName="[Query1  2].[engage_date].[All]" dimensionUniqueName="[Query1  2]" displayFolder="" count="0" memberValueDatatype="7" unbalanced="0"/>
    <cacheHierarchy uniqueName="[Query1  2].[close_date]" caption="close_date" attribute="1" time="1" defaultMemberUniqueName="[Query1  2].[close_date].[All]" allUniqueName="[Query1  2].[close_date].[All]" dimensionUniqueName="[Query1  2]" displayFolder="" count="0" memberValueDatatype="7" unbalanced="0"/>
    <cacheHierarchy uniqueName="[Query1  2].[close_value]" caption="close_value" attribute="1" defaultMemberUniqueName="[Query1  2].[close_value].[All]" allUniqueName="[Query1  2].[close_value].[All]" dimensionUniqueName="[Query1  2]" displayFolder="" count="0" memberValueDatatype="5" unbalanced="0"/>
    <cacheHierarchy uniqueName="[Query1  2].[manager]" caption="manager" attribute="1" defaultMemberUniqueName="[Query1  2].[manager].[All]" allUniqueName="[Query1  2].[manager].[All]" dimensionUniqueName="[Query1  2]" displayFolder="" count="0" memberValueDatatype="130" unbalanced="0"/>
    <cacheHierarchy uniqueName="[Query1  2].[regional_office]" caption="regional_office" attribute="1" defaultMemberUniqueName="[Query1  2].[regional_office].[All]" allUniqueName="[Query1  2].[regional_office].[All]" dimensionUniqueName="[Query1  2]" displayFolder="" count="0" memberValueDatatype="130" unbalanced="0"/>
    <cacheHierarchy uniqueName="[Query1  2].[sales_price]" caption="sales_price" attribute="1" defaultMemberUniqueName="[Query1  2].[sales_price].[All]" allUniqueName="[Query1  2].[sales_price].[All]" dimensionUniqueName="[Query1  2]" displayFolder="" count="0" memberValueDatatype="5" unbalanced="0"/>
    <cacheHierarchy uniqueName="[Query1  2].[sector]" caption="sector" attribute="1" defaultMemberUniqueName="[Query1  2].[sector].[All]" allUniqueName="[Query1  2].[sector].[All]" dimensionUniqueName="[Query1  2]" displayFolder="" count="0" memberValueDatatype="130" unbalanced="0"/>
    <cacheHierarchy uniqueName="[Query1  2].[location]" caption="location" attribute="1" defaultMemberUniqueName="[Query1  2].[location].[All]" allUniqueName="[Query1  2].[location].[All]" dimensionUniqueName="[Query1  2]" displayFolder="" count="0" memberValueDatatype="130" unbalanced="0"/>
    <cacheHierarchy uniqueName="[Query1  2].[profit]" caption="profit" attribute="1" defaultMemberUniqueName="[Query1  2].[profit].[All]" allUniqueName="[Query1  2].[profit].[All]" dimensionUniqueName="[Query1  2]" displayFolder="" count="0" memberValueDatatype="5" unbalanced="0"/>
    <cacheHierarchy uniqueName="[Query1  2].[deal_length]" caption="deal_length" attribute="1" defaultMemberUniqueName="[Query1  2].[deal_length].[All]" allUniqueName="[Query1  2].[deal_length].[All]" dimensionUniqueName="[Query1  2]" displayFolder="" count="0" memberValueDatatype="20" unbalanced="0"/>
    <cacheHierarchy uniqueName="[Query1  3].[opportunity_id]" caption="opportunity_id" attribute="1" defaultMemberUniqueName="[Query1  3].[opportunity_id].[All]" allUniqueName="[Query1  3].[opportunity_id].[All]" dimensionUniqueName="[Query1  3]" displayFolder="" count="0" memberValueDatatype="130" unbalanced="0"/>
    <cacheHierarchy uniqueName="[Query1  3].[sales_agent]" caption="sales_agent" attribute="1" defaultMemberUniqueName="[Query1  3].[sales_agent].[All]" allUniqueName="[Query1  3].[sales_agent].[All]" dimensionUniqueName="[Query1  3]" displayFolder="" count="0" memberValueDatatype="130" unbalanced="0"/>
    <cacheHierarchy uniqueName="[Query1  3].[product]" caption="product" attribute="1" defaultMemberUniqueName="[Query1  3].[product].[All]" allUniqueName="[Query1  3].[product].[All]" dimensionUniqueName="[Query1  3]" displayFolder="" count="0" memberValueDatatype="130" unbalanced="0"/>
    <cacheHierarchy uniqueName="[Query1  3].[account]" caption="account" attribute="1" defaultMemberUniqueName="[Query1  3].[account].[All]" allUniqueName="[Query1  3].[account].[All]" dimensionUniqueName="[Query1  3]" displayFolder="" count="2" memberValueDatatype="130" unbalanced="0">
      <fieldsUsage count="2">
        <fieldUsage x="-1"/>
        <fieldUsage x="1"/>
      </fieldsUsage>
    </cacheHierarchy>
    <cacheHierarchy uniqueName="[Query1  3].[deal_stage]" caption="deal_stage" attribute="1" defaultMemberUniqueName="[Query1  3].[deal_stage].[All]" allUniqueName="[Query1  3].[deal_stage].[All]" dimensionUniqueName="[Query1  3]" displayFolder="" count="2" memberValueDatatype="130" unbalanced="0">
      <fieldsUsage count="2">
        <fieldUsage x="-1"/>
        <fieldUsage x="3"/>
      </fieldsUsage>
    </cacheHierarchy>
    <cacheHierarchy uniqueName="[Query1  3].[engage_date]" caption="engage_date" attribute="1" time="1" defaultMemberUniqueName="[Query1  3].[engage_date].[All]" allUniqueName="[Query1  3].[engage_date].[All]" dimensionUniqueName="[Query1  3]" displayFolder="" count="0" memberValueDatatype="7" unbalanced="0"/>
    <cacheHierarchy uniqueName="[Query1  3].[close_date]" caption="close_date" attribute="1" time="1" defaultMemberUniqueName="[Query1  3].[close_date].[All]" allUniqueName="[Query1  3].[close_date].[All]" dimensionUniqueName="[Query1  3]" displayFolder="" count="0" memberValueDatatype="7" unbalanced="0"/>
    <cacheHierarchy uniqueName="[Query1  3].[close_value]" caption="close_value" attribute="1" defaultMemberUniqueName="[Query1  3].[close_value].[All]" allUniqueName="[Query1  3].[close_value].[All]" dimensionUniqueName="[Query1  3]" displayFolder="" count="0" memberValueDatatype="5" unbalanced="0"/>
    <cacheHierarchy uniqueName="[Query1  3].[manager]" caption="manager" attribute="1" defaultMemberUniqueName="[Query1  3].[manager].[All]" allUniqueName="[Query1  3].[manager].[All]" dimensionUniqueName="[Query1  3]" displayFolder="" count="0" memberValueDatatype="130" unbalanced="0"/>
    <cacheHierarchy uniqueName="[Query1  3].[regional_office]" caption="regional_office" attribute="1" defaultMemberUniqueName="[Query1  3].[regional_office].[All]" allUniqueName="[Query1  3].[regional_office].[All]" dimensionUniqueName="[Query1  3]" displayFolder="" count="0" memberValueDatatype="130" unbalanced="0"/>
    <cacheHierarchy uniqueName="[Query1  3].[sales_price]" caption="sales_price" attribute="1" defaultMemberUniqueName="[Query1  3].[sales_price].[All]" allUniqueName="[Query1  3].[sales_price].[All]" dimensionUniqueName="[Query1  3]" displayFolder="" count="0" memberValueDatatype="5" unbalanced="0"/>
    <cacheHierarchy uniqueName="[Query1  3].[sector]" caption="sector" attribute="1" defaultMemberUniqueName="[Query1  3].[sector].[All]" allUniqueName="[Query1  3].[sector].[All]" dimensionUniqueName="[Query1  3]" displayFolder="" count="2" memberValueDatatype="130" unbalanced="0">
      <fieldsUsage count="2">
        <fieldUsage x="-1"/>
        <fieldUsage x="0"/>
      </fieldsUsage>
    </cacheHierarchy>
    <cacheHierarchy uniqueName="[Query1  3].[location]" caption="location" attribute="1" defaultMemberUniqueName="[Query1  3].[location].[All]" allUniqueName="[Query1  3].[location].[All]" dimensionUniqueName="[Query1  3]" displayFolder="" count="0" memberValueDatatype="130" unbalanced="0"/>
    <cacheHierarchy uniqueName="[Query1  3].[profit]" caption="profit" attribute="1" defaultMemberUniqueName="[Query1  3].[profit].[All]" allUniqueName="[Query1  3].[profit].[All]" dimensionUniqueName="[Query1  3]" displayFolder="" count="0" memberValueDatatype="5" unbalanced="0"/>
    <cacheHierarchy uniqueName="[Query1  3].[deal_length]" caption="deal_length" attribute="1" defaultMemberUniqueName="[Query1  3].[deal_length].[All]" allUniqueName="[Query1  3].[deal_length].[All]" dimensionUniqueName="[Query1  3]" displayFolder="" count="0" memberValueDatatype="20" unbalanced="0"/>
    <cacheHierarchy uniqueName="[sales_teams].[sales_agent]" caption="sales_agent" attribute="1" defaultMemberUniqueName="[sales_teams].[sales_agent].[All]" allUniqueName="[sales_teams].[sales_agent].[All]" dimensionUniqueName="[sales_teams]" displayFolder="" count="0" memberValueDatatype="130" unbalanced="0"/>
    <cacheHierarchy uniqueName="[sales_teams].[manager]" caption="manager" attribute="1" defaultMemberUniqueName="[sales_teams].[manager].[All]" allUniqueName="[sales_teams].[manager].[All]" dimensionUniqueName="[sales_teams]" displayFolder="" count="0" memberValueDatatype="130" unbalanced="0"/>
    <cacheHierarchy uniqueName="[sales_teams].[regional_office]" caption="regional_office" attribute="1" defaultMemberUniqueName="[sales_teams].[regional_office].[All]" allUniqueName="[sales_teams].[regional_office].[All]" dimensionUniqueName="[sales_teams]" displayFolder="" count="0" memberValueDatatype="130" unbalanced="0"/>
    <cacheHierarchy uniqueName="[Measures].[__XL_Count sales_teams]" caption="__XL_Count sales_teams" measure="1" displayFolder="" measureGroup="sales_teams" count="0" hidden="1"/>
    <cacheHierarchy uniqueName="[Measures].[__XL_Count Query1  2]" caption="__XL_Count Query1  2" measure="1" displayFolder="" measureGroup="Query1  2" count="0" hidden="1"/>
    <cacheHierarchy uniqueName="[Measures].[__XL_Count Query1  3]" caption="__XL_Count Query1  3" measure="1" displayFolder="" measureGroup="Query1  3" count="0" hidden="1"/>
    <cacheHierarchy uniqueName="[Measures].[__No measures defined]" caption="__No measures defined" measure="1" displayFolder="" count="0" hidden="1"/>
    <cacheHierarchy uniqueName="[Measures].[Count of manager]" caption="Count of manager" measure="1" displayFolder="" measureGroup="sales_teams" count="0" hidden="1">
      <extLst>
        <ext xmlns:x15="http://schemas.microsoft.com/office/spreadsheetml/2010/11/main" uri="{B97F6D7D-B522-45F9-BDA1-12C45D357490}">
          <x15:cacheHierarchy aggregatedColumn="31"/>
        </ext>
      </extLst>
    </cacheHierarchy>
    <cacheHierarchy uniqueName="[Measures].[Distinct Count of manager]" caption="Distinct Count of manager" measure="1" displayFolder="" measureGroup="sales_teams" count="0" hidden="1">
      <extLst>
        <ext xmlns:x15="http://schemas.microsoft.com/office/spreadsheetml/2010/11/main" uri="{B97F6D7D-B522-45F9-BDA1-12C45D357490}">
          <x15:cacheHierarchy aggregatedColumn="31"/>
        </ext>
      </extLst>
    </cacheHierarchy>
    <cacheHierarchy uniqueName="[Measures].[Count of sales_agent]" caption="Count of sales_agent" measure="1" displayFolder="" measureGroup="sales_teams" count="0" hidden="1">
      <extLst>
        <ext xmlns:x15="http://schemas.microsoft.com/office/spreadsheetml/2010/11/main" uri="{B97F6D7D-B522-45F9-BDA1-12C45D357490}">
          <x15:cacheHierarchy aggregatedColumn="30"/>
        </ext>
      </extLst>
    </cacheHierarchy>
    <cacheHierarchy uniqueName="[Measures].[Distinct Count of sales_agent]" caption="Distinct Count of sales_agent" measure="1" displayFolder="" measureGroup="sales_teams" count="0" hidden="1">
      <extLst>
        <ext xmlns:x15="http://schemas.microsoft.com/office/spreadsheetml/2010/11/main" uri="{B97F6D7D-B522-45F9-BDA1-12C45D357490}">
          <x15:cacheHierarchy aggregatedColumn="30"/>
        </ext>
      </extLst>
    </cacheHierarchy>
    <cacheHierarchy uniqueName="[Measures].[Count of sales_agent 2]" caption="Count of sales_agent 2" measure="1" displayFolder="" measureGroup="Query1  2" count="0" hidden="1">
      <extLst>
        <ext xmlns:x15="http://schemas.microsoft.com/office/spreadsheetml/2010/11/main" uri="{B97F6D7D-B522-45F9-BDA1-12C45D357490}">
          <x15:cacheHierarchy aggregatedColumn="1"/>
        </ext>
      </extLst>
    </cacheHierarchy>
    <cacheHierarchy uniqueName="[Measures].[Distinct Count of sales_agent 2]" caption="Distinct Count of sales_agent 2" measure="1" displayFolder="" measureGroup="Query1  2" count="0" hidden="1">
      <extLst>
        <ext xmlns:x15="http://schemas.microsoft.com/office/spreadsheetml/2010/11/main" uri="{B97F6D7D-B522-45F9-BDA1-12C45D357490}">
          <x15:cacheHierarchy aggregatedColumn="1"/>
        </ext>
      </extLst>
    </cacheHierarchy>
    <cacheHierarchy uniqueName="[Measures].[Count of manager 2]" caption="Count of manager 2" measure="1" displayFolder="" measureGroup="Query1  2" count="0" hidden="1">
      <extLst>
        <ext xmlns:x15="http://schemas.microsoft.com/office/spreadsheetml/2010/11/main" uri="{B97F6D7D-B522-45F9-BDA1-12C45D357490}">
          <x15:cacheHierarchy aggregatedColumn="8"/>
        </ext>
      </extLst>
    </cacheHierarchy>
    <cacheHierarchy uniqueName="[Measures].[Distinct Count of manager 2]" caption="Distinct Count of manager 2" measure="1" displayFolder="" measureGroup="Query1  2" count="0" hidden="1">
      <extLst>
        <ext xmlns:x15="http://schemas.microsoft.com/office/spreadsheetml/2010/11/main" uri="{B97F6D7D-B522-45F9-BDA1-12C45D357490}">
          <x15:cacheHierarchy aggregatedColumn="8"/>
        </ext>
      </extLst>
    </cacheHierarchy>
    <cacheHierarchy uniqueName="[Measures].[Count of account]" caption="Count of account" measure="1" displayFolder="" measureGroup="Query1  3" count="0" hidden="1">
      <extLst>
        <ext xmlns:x15="http://schemas.microsoft.com/office/spreadsheetml/2010/11/main" uri="{B97F6D7D-B522-45F9-BDA1-12C45D357490}">
          <x15:cacheHierarchy aggregatedColumn="18"/>
        </ext>
      </extLst>
    </cacheHierarchy>
    <cacheHierarchy uniqueName="[Measures].[Distinct Count of account]" caption="Distinct Count of account" measure="1" displayFolder="" measureGroup="Query1  3" count="0" hidden="1">
      <extLst>
        <ext xmlns:x15="http://schemas.microsoft.com/office/spreadsheetml/2010/11/main" uri="{B97F6D7D-B522-45F9-BDA1-12C45D357490}">
          <x15:cacheHierarchy aggregatedColumn="18"/>
        </ext>
      </extLst>
    </cacheHierarchy>
    <cacheHierarchy uniqueName="[Measures].[Sum of close_value]" caption="Sum of close_value" measure="1" displayFolder="" measureGroup="Query1  3" count="0" oneField="1" hidden="1">
      <fieldsUsage count="1">
        <fieldUsage x="2"/>
      </fieldsUsage>
      <extLst>
        <ext xmlns:x15="http://schemas.microsoft.com/office/spreadsheetml/2010/11/main" uri="{B97F6D7D-B522-45F9-BDA1-12C45D357490}">
          <x15:cacheHierarchy aggregatedColumn="22"/>
        </ext>
      </extLst>
    </cacheHierarchy>
    <cacheHierarchy uniqueName="[Measures].[Sum of profit]" caption="Sum of profit" measure="1" displayFolder="" measureGroup="Query1  3" count="0" oneField="1" hidden="1">
      <fieldsUsage count="1">
        <fieldUsage x="4"/>
      </fieldsUsage>
      <extLst>
        <ext xmlns:x15="http://schemas.microsoft.com/office/spreadsheetml/2010/11/main" uri="{B97F6D7D-B522-45F9-BDA1-12C45D357490}">
          <x15:cacheHierarchy aggregatedColumn="28"/>
        </ext>
      </extLst>
    </cacheHierarchy>
    <cacheHierarchy uniqueName="[Measures].[Average of close_value]" caption="Average of close_value" measure="1" displayFolder="" measureGroup="Query1  3" count="0" hidden="1">
      <extLst>
        <ext xmlns:x15="http://schemas.microsoft.com/office/spreadsheetml/2010/11/main" uri="{B97F6D7D-B522-45F9-BDA1-12C45D357490}">
          <x15:cacheHierarchy aggregatedColumn="22"/>
        </ext>
      </extLst>
    </cacheHierarchy>
  </cacheHierarchies>
  <kpis count="0"/>
  <dimensions count="4">
    <dimension measure="1" name="Measures" uniqueName="[Measures]" caption="Measures"/>
    <dimension name="Query1  2" uniqueName="[Query1  2]" caption="Query1  2"/>
    <dimension name="Query1  3" uniqueName="[Query1  3]" caption="Query1  3"/>
    <dimension name="sales_teams" uniqueName="[sales_teams]" caption="sales_teams"/>
  </dimensions>
  <measureGroups count="3">
    <measureGroup name="Query1  2" caption="Query1  2"/>
    <measureGroup name="Query1  3" caption="Query1  3"/>
    <measureGroup name="sales_teams" caption="sales_teams"/>
  </measureGroups>
  <maps count="4">
    <map measureGroup="0" dimension="1"/>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heBONDZIE" refreshedDate="45454.826007638891" backgroundQuery="1" createdVersion="8" refreshedVersion="8" minRefreshableVersion="3" recordCount="0" supportSubquery="1" supportAdvancedDrill="1" xr:uid="{2CE053B0-F9D5-4E8D-84E9-E0D5E25FA453}">
  <cacheSource type="external" connectionId="5"/>
  <cacheFields count="3">
    <cacheField name="[Measures].[Distinct Count of account]" caption="Distinct Count of account" numFmtId="0" hierarchy="46" level="32767"/>
    <cacheField name="[Query1  3].[sector].[sector]" caption="sector" numFmtId="0" hierarchy="26" level="1">
      <sharedItems count="10">
        <s v="employment"/>
        <s v="entertainment"/>
        <s v="finance"/>
        <s v="marketing"/>
        <s v="medical"/>
        <s v="retail"/>
        <s v="services"/>
        <s v="software"/>
        <s v="technology"/>
        <s v="telecommunications"/>
      </sharedItems>
    </cacheField>
    <cacheField name="[Query1  3].[location].[location]" caption="location" numFmtId="0" hierarchy="27" level="1">
      <sharedItems count="15">
        <s v="Belgium"/>
        <s v="Brazil"/>
        <s v="China"/>
        <s v="Germany"/>
        <s v="Italy"/>
        <s v="Japan"/>
        <s v="Jordan"/>
        <s v="Kenya"/>
        <s v="Korea"/>
        <s v="Norway"/>
        <s v="Panama"/>
        <s v="Philipines"/>
        <s v="Poland"/>
        <s v="Romania"/>
        <s v="United States"/>
      </sharedItems>
    </cacheField>
  </cacheFields>
  <cacheHierarchies count="50">
    <cacheHierarchy uniqueName="[Query1  2].[opportunity_id]" caption="opportunity_id" attribute="1" defaultMemberUniqueName="[Query1  2].[opportunity_id].[All]" allUniqueName="[Query1  2].[opportunity_id].[All]" dimensionUniqueName="[Query1  2]" displayFolder="" count="0" memberValueDatatype="130" unbalanced="0"/>
    <cacheHierarchy uniqueName="[Query1  2].[sales_agent]" caption="sales_agent" attribute="1" defaultMemberUniqueName="[Query1  2].[sales_agent].[All]" allUniqueName="[Query1  2].[sales_agent].[All]" dimensionUniqueName="[Query1  2]" displayFolder="" count="0" memberValueDatatype="130" unbalanced="0"/>
    <cacheHierarchy uniqueName="[Query1  2].[product]" caption="product" attribute="1" defaultMemberUniqueName="[Query1  2].[product].[All]" allUniqueName="[Query1  2].[product].[All]" dimensionUniqueName="[Query1  2]" displayFolder="" count="0" memberValueDatatype="130" unbalanced="0"/>
    <cacheHierarchy uniqueName="[Query1  2].[account]" caption="account" attribute="1" defaultMemberUniqueName="[Query1  2].[account].[All]" allUniqueName="[Query1  2].[account].[All]" dimensionUniqueName="[Query1  2]" displayFolder="" count="0" memberValueDatatype="130" unbalanced="0"/>
    <cacheHierarchy uniqueName="[Query1  2].[deal_stage]" caption="deal_stage" attribute="1" defaultMemberUniqueName="[Query1  2].[deal_stage].[All]" allUniqueName="[Query1  2].[deal_stage].[All]" dimensionUniqueName="[Query1  2]" displayFolder="" count="0" memberValueDatatype="130" unbalanced="0"/>
    <cacheHierarchy uniqueName="[Query1  2].[engage_date]" caption="engage_date" attribute="1" time="1" defaultMemberUniqueName="[Query1  2].[engage_date].[All]" allUniqueName="[Query1  2].[engage_date].[All]" dimensionUniqueName="[Query1  2]" displayFolder="" count="0" memberValueDatatype="7" unbalanced="0"/>
    <cacheHierarchy uniqueName="[Query1  2].[close_date]" caption="close_date" attribute="1" time="1" defaultMemberUniqueName="[Query1  2].[close_date].[All]" allUniqueName="[Query1  2].[close_date].[All]" dimensionUniqueName="[Query1  2]" displayFolder="" count="0" memberValueDatatype="7" unbalanced="0"/>
    <cacheHierarchy uniqueName="[Query1  2].[close_value]" caption="close_value" attribute="1" defaultMemberUniqueName="[Query1  2].[close_value].[All]" allUniqueName="[Query1  2].[close_value].[All]" dimensionUniqueName="[Query1  2]" displayFolder="" count="0" memberValueDatatype="5" unbalanced="0"/>
    <cacheHierarchy uniqueName="[Query1  2].[manager]" caption="manager" attribute="1" defaultMemberUniqueName="[Query1  2].[manager].[All]" allUniqueName="[Query1  2].[manager].[All]" dimensionUniqueName="[Query1  2]" displayFolder="" count="0" memberValueDatatype="130" unbalanced="0"/>
    <cacheHierarchy uniqueName="[Query1  2].[regional_office]" caption="regional_office" attribute="1" defaultMemberUniqueName="[Query1  2].[regional_office].[All]" allUniqueName="[Query1  2].[regional_office].[All]" dimensionUniqueName="[Query1  2]" displayFolder="" count="0" memberValueDatatype="130" unbalanced="0"/>
    <cacheHierarchy uniqueName="[Query1  2].[sales_price]" caption="sales_price" attribute="1" defaultMemberUniqueName="[Query1  2].[sales_price].[All]" allUniqueName="[Query1  2].[sales_price].[All]" dimensionUniqueName="[Query1  2]" displayFolder="" count="0" memberValueDatatype="5" unbalanced="0"/>
    <cacheHierarchy uniqueName="[Query1  2].[sector]" caption="sector" attribute="1" defaultMemberUniqueName="[Query1  2].[sector].[All]" allUniqueName="[Query1  2].[sector].[All]" dimensionUniqueName="[Query1  2]" displayFolder="" count="0" memberValueDatatype="130" unbalanced="0"/>
    <cacheHierarchy uniqueName="[Query1  2].[location]" caption="location" attribute="1" defaultMemberUniqueName="[Query1  2].[location].[All]" allUniqueName="[Query1  2].[location].[All]" dimensionUniqueName="[Query1  2]" displayFolder="" count="0" memberValueDatatype="130" unbalanced="0"/>
    <cacheHierarchy uniqueName="[Query1  2].[profit]" caption="profit" attribute="1" defaultMemberUniqueName="[Query1  2].[profit].[All]" allUniqueName="[Query1  2].[profit].[All]" dimensionUniqueName="[Query1  2]" displayFolder="" count="0" memberValueDatatype="5" unbalanced="0"/>
    <cacheHierarchy uniqueName="[Query1  2].[deal_length]" caption="deal_length" attribute="1" defaultMemberUniqueName="[Query1  2].[deal_length].[All]" allUniqueName="[Query1  2].[deal_length].[All]" dimensionUniqueName="[Query1  2]" displayFolder="" count="0" memberValueDatatype="20" unbalanced="0"/>
    <cacheHierarchy uniqueName="[Query1  3].[opportunity_id]" caption="opportunity_id" attribute="1" defaultMemberUniqueName="[Query1  3].[opportunity_id].[All]" allUniqueName="[Query1  3].[opportunity_id].[All]" dimensionUniqueName="[Query1  3]" displayFolder="" count="0" memberValueDatatype="130" unbalanced="0"/>
    <cacheHierarchy uniqueName="[Query1  3].[sales_agent]" caption="sales_agent" attribute="1" defaultMemberUniqueName="[Query1  3].[sales_agent].[All]" allUniqueName="[Query1  3].[sales_agent].[All]" dimensionUniqueName="[Query1  3]" displayFolder="" count="0" memberValueDatatype="130" unbalanced="0"/>
    <cacheHierarchy uniqueName="[Query1  3].[product]" caption="product" attribute="1" defaultMemberUniqueName="[Query1  3].[product].[All]" allUniqueName="[Query1  3].[product].[All]" dimensionUniqueName="[Query1  3]" displayFolder="" count="0" memberValueDatatype="130" unbalanced="0"/>
    <cacheHierarchy uniqueName="[Query1  3].[account]" caption="account" attribute="1" defaultMemberUniqueName="[Query1  3].[account].[All]" allUniqueName="[Query1  3].[account].[All]" dimensionUniqueName="[Query1  3]" displayFolder="" count="0" memberValueDatatype="130" unbalanced="0"/>
    <cacheHierarchy uniqueName="[Query1  3].[deal_stage]" caption="deal_stage" attribute="1" defaultMemberUniqueName="[Query1  3].[deal_stage].[All]" allUniqueName="[Query1  3].[deal_stage].[All]" dimensionUniqueName="[Query1  3]" displayFolder="" count="0" memberValueDatatype="130" unbalanced="0"/>
    <cacheHierarchy uniqueName="[Query1  3].[engage_date]" caption="engage_date" attribute="1" time="1" defaultMemberUniqueName="[Query1  3].[engage_date].[All]" allUniqueName="[Query1  3].[engage_date].[All]" dimensionUniqueName="[Query1  3]" displayFolder="" count="0" memberValueDatatype="7" unbalanced="0"/>
    <cacheHierarchy uniqueName="[Query1  3].[close_date]" caption="close_date" attribute="1" time="1" defaultMemberUniqueName="[Query1  3].[close_date].[All]" allUniqueName="[Query1  3].[close_date].[All]" dimensionUniqueName="[Query1  3]" displayFolder="" count="0" memberValueDatatype="7" unbalanced="0"/>
    <cacheHierarchy uniqueName="[Query1  3].[close_value]" caption="close_value" attribute="1" defaultMemberUniqueName="[Query1  3].[close_value].[All]" allUniqueName="[Query1  3].[close_value].[All]" dimensionUniqueName="[Query1  3]" displayFolder="" count="0" memberValueDatatype="5" unbalanced="0"/>
    <cacheHierarchy uniqueName="[Query1  3].[manager]" caption="manager" attribute="1" defaultMemberUniqueName="[Query1  3].[manager].[All]" allUniqueName="[Query1  3].[manager].[All]" dimensionUniqueName="[Query1  3]" displayFolder="" count="0" memberValueDatatype="130" unbalanced="0"/>
    <cacheHierarchy uniqueName="[Query1  3].[regional_office]" caption="regional_office" attribute="1" defaultMemberUniqueName="[Query1  3].[regional_office].[All]" allUniqueName="[Query1  3].[regional_office].[All]" dimensionUniqueName="[Query1  3]" displayFolder="" count="0" memberValueDatatype="130" unbalanced="0"/>
    <cacheHierarchy uniqueName="[Query1  3].[sales_price]" caption="sales_price" attribute="1" defaultMemberUniqueName="[Query1  3].[sales_price].[All]" allUniqueName="[Query1  3].[sales_price].[All]" dimensionUniqueName="[Query1  3]" displayFolder="" count="0" memberValueDatatype="5" unbalanced="0"/>
    <cacheHierarchy uniqueName="[Query1  3].[sector]" caption="sector" attribute="1" defaultMemberUniqueName="[Query1  3].[sector].[All]" allUniqueName="[Query1  3].[sector].[All]" dimensionUniqueName="[Query1  3]" displayFolder="" count="2" memberValueDatatype="130" unbalanced="0">
      <fieldsUsage count="2">
        <fieldUsage x="-1"/>
        <fieldUsage x="1"/>
      </fieldsUsage>
    </cacheHierarchy>
    <cacheHierarchy uniqueName="[Query1  3].[location]" caption="location" attribute="1" defaultMemberUniqueName="[Query1  3].[location].[All]" allUniqueName="[Query1  3].[location].[All]" dimensionUniqueName="[Query1  3]" displayFolder="" count="2" memberValueDatatype="130" unbalanced="0">
      <fieldsUsage count="2">
        <fieldUsage x="-1"/>
        <fieldUsage x="2"/>
      </fieldsUsage>
    </cacheHierarchy>
    <cacheHierarchy uniqueName="[Query1  3].[profit]" caption="profit" attribute="1" defaultMemberUniqueName="[Query1  3].[profit].[All]" allUniqueName="[Query1  3].[profit].[All]" dimensionUniqueName="[Query1  3]" displayFolder="" count="0" memberValueDatatype="5" unbalanced="0"/>
    <cacheHierarchy uniqueName="[Query1  3].[deal_length]" caption="deal_length" attribute="1" defaultMemberUniqueName="[Query1  3].[deal_length].[All]" allUniqueName="[Query1  3].[deal_length].[All]" dimensionUniqueName="[Query1  3]" displayFolder="" count="0" memberValueDatatype="20" unbalanced="0"/>
    <cacheHierarchy uniqueName="[sales_teams].[sales_agent]" caption="sales_agent" attribute="1" defaultMemberUniqueName="[sales_teams].[sales_agent].[All]" allUniqueName="[sales_teams].[sales_agent].[All]" dimensionUniqueName="[sales_teams]" displayFolder="" count="0" memberValueDatatype="130" unbalanced="0"/>
    <cacheHierarchy uniqueName="[sales_teams].[manager]" caption="manager" attribute="1" defaultMemberUniqueName="[sales_teams].[manager].[All]" allUniqueName="[sales_teams].[manager].[All]" dimensionUniqueName="[sales_teams]" displayFolder="" count="0" memberValueDatatype="130" unbalanced="0"/>
    <cacheHierarchy uniqueName="[sales_teams].[regional_office]" caption="regional_office" attribute="1" defaultMemberUniqueName="[sales_teams].[regional_office].[All]" allUniqueName="[sales_teams].[regional_office].[All]" dimensionUniqueName="[sales_teams]" displayFolder="" count="0" memberValueDatatype="130" unbalanced="0"/>
    <cacheHierarchy uniqueName="[Measures].[__XL_Count sales_teams]" caption="__XL_Count sales_teams" measure="1" displayFolder="" measureGroup="sales_teams" count="0" hidden="1"/>
    <cacheHierarchy uniqueName="[Measures].[__XL_Count Query1  2]" caption="__XL_Count Query1  2" measure="1" displayFolder="" measureGroup="Query1  2" count="0" hidden="1"/>
    <cacheHierarchy uniqueName="[Measures].[__XL_Count Query1  3]" caption="__XL_Count Query1  3" measure="1" displayFolder="" measureGroup="Query1  3" count="0" hidden="1"/>
    <cacheHierarchy uniqueName="[Measures].[__No measures defined]" caption="__No measures defined" measure="1" displayFolder="" count="0" hidden="1"/>
    <cacheHierarchy uniqueName="[Measures].[Count of manager]" caption="Count of manager" measure="1" displayFolder="" measureGroup="sales_teams" count="0" hidden="1">
      <extLst>
        <ext xmlns:x15="http://schemas.microsoft.com/office/spreadsheetml/2010/11/main" uri="{B97F6D7D-B522-45F9-BDA1-12C45D357490}">
          <x15:cacheHierarchy aggregatedColumn="31"/>
        </ext>
      </extLst>
    </cacheHierarchy>
    <cacheHierarchy uniqueName="[Measures].[Distinct Count of manager]" caption="Distinct Count of manager" measure="1" displayFolder="" measureGroup="sales_teams" count="0" hidden="1">
      <extLst>
        <ext xmlns:x15="http://schemas.microsoft.com/office/spreadsheetml/2010/11/main" uri="{B97F6D7D-B522-45F9-BDA1-12C45D357490}">
          <x15:cacheHierarchy aggregatedColumn="31"/>
        </ext>
      </extLst>
    </cacheHierarchy>
    <cacheHierarchy uniqueName="[Measures].[Count of sales_agent]" caption="Count of sales_agent" measure="1" displayFolder="" measureGroup="sales_teams" count="0" hidden="1">
      <extLst>
        <ext xmlns:x15="http://schemas.microsoft.com/office/spreadsheetml/2010/11/main" uri="{B97F6D7D-B522-45F9-BDA1-12C45D357490}">
          <x15:cacheHierarchy aggregatedColumn="30"/>
        </ext>
      </extLst>
    </cacheHierarchy>
    <cacheHierarchy uniqueName="[Measures].[Distinct Count of sales_agent]" caption="Distinct Count of sales_agent" measure="1" displayFolder="" measureGroup="sales_teams" count="0" hidden="1">
      <extLst>
        <ext xmlns:x15="http://schemas.microsoft.com/office/spreadsheetml/2010/11/main" uri="{B97F6D7D-B522-45F9-BDA1-12C45D357490}">
          <x15:cacheHierarchy aggregatedColumn="30"/>
        </ext>
      </extLst>
    </cacheHierarchy>
    <cacheHierarchy uniqueName="[Measures].[Count of sales_agent 2]" caption="Count of sales_agent 2" measure="1" displayFolder="" measureGroup="Query1  2" count="0" hidden="1">
      <extLst>
        <ext xmlns:x15="http://schemas.microsoft.com/office/spreadsheetml/2010/11/main" uri="{B97F6D7D-B522-45F9-BDA1-12C45D357490}">
          <x15:cacheHierarchy aggregatedColumn="1"/>
        </ext>
      </extLst>
    </cacheHierarchy>
    <cacheHierarchy uniqueName="[Measures].[Distinct Count of sales_agent 2]" caption="Distinct Count of sales_agent 2" measure="1" displayFolder="" measureGroup="Query1  2" count="0" hidden="1">
      <extLst>
        <ext xmlns:x15="http://schemas.microsoft.com/office/spreadsheetml/2010/11/main" uri="{B97F6D7D-B522-45F9-BDA1-12C45D357490}">
          <x15:cacheHierarchy aggregatedColumn="1"/>
        </ext>
      </extLst>
    </cacheHierarchy>
    <cacheHierarchy uniqueName="[Measures].[Count of manager 2]" caption="Count of manager 2" measure="1" displayFolder="" measureGroup="Query1  2" count="0" hidden="1">
      <extLst>
        <ext xmlns:x15="http://schemas.microsoft.com/office/spreadsheetml/2010/11/main" uri="{B97F6D7D-B522-45F9-BDA1-12C45D357490}">
          <x15:cacheHierarchy aggregatedColumn="8"/>
        </ext>
      </extLst>
    </cacheHierarchy>
    <cacheHierarchy uniqueName="[Measures].[Distinct Count of manager 2]" caption="Distinct Count of manager 2" measure="1" displayFolder="" measureGroup="Query1  2" count="0" hidden="1">
      <extLst>
        <ext xmlns:x15="http://schemas.microsoft.com/office/spreadsheetml/2010/11/main" uri="{B97F6D7D-B522-45F9-BDA1-12C45D357490}">
          <x15:cacheHierarchy aggregatedColumn="8"/>
        </ext>
      </extLst>
    </cacheHierarchy>
    <cacheHierarchy uniqueName="[Measures].[Count of account]" caption="Count of account" measure="1" displayFolder="" measureGroup="Query1  3" count="0" hidden="1">
      <extLst>
        <ext xmlns:x15="http://schemas.microsoft.com/office/spreadsheetml/2010/11/main" uri="{B97F6D7D-B522-45F9-BDA1-12C45D357490}">
          <x15:cacheHierarchy aggregatedColumn="18"/>
        </ext>
      </extLst>
    </cacheHierarchy>
    <cacheHierarchy uniqueName="[Measures].[Distinct Count of account]" caption="Distinct Count of account" measure="1" displayFolder="" measureGroup="Query1  3" count="0" oneField="1" hidden="1">
      <fieldsUsage count="1">
        <fieldUsage x="0"/>
      </fieldsUsage>
      <extLst>
        <ext xmlns:x15="http://schemas.microsoft.com/office/spreadsheetml/2010/11/main" uri="{B97F6D7D-B522-45F9-BDA1-12C45D357490}">
          <x15:cacheHierarchy aggregatedColumn="18"/>
        </ext>
      </extLst>
    </cacheHierarchy>
    <cacheHierarchy uniqueName="[Measures].[Sum of close_value]" caption="Sum of close_value" measure="1" displayFolder="" measureGroup="Query1  3"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Query1  3" count="0" hidden="1">
      <extLst>
        <ext xmlns:x15="http://schemas.microsoft.com/office/spreadsheetml/2010/11/main" uri="{B97F6D7D-B522-45F9-BDA1-12C45D357490}">
          <x15:cacheHierarchy aggregatedColumn="28"/>
        </ext>
      </extLst>
    </cacheHierarchy>
    <cacheHierarchy uniqueName="[Measures].[Average of close_value]" caption="Average of close_value" measure="1" displayFolder="" measureGroup="Query1  3" count="0" hidden="1">
      <extLst>
        <ext xmlns:x15="http://schemas.microsoft.com/office/spreadsheetml/2010/11/main" uri="{B97F6D7D-B522-45F9-BDA1-12C45D357490}">
          <x15:cacheHierarchy aggregatedColumn="22"/>
        </ext>
      </extLst>
    </cacheHierarchy>
  </cacheHierarchies>
  <kpis count="0"/>
  <dimensions count="4">
    <dimension measure="1" name="Measures" uniqueName="[Measures]" caption="Measures"/>
    <dimension name="Query1  2" uniqueName="[Query1  2]" caption="Query1  2"/>
    <dimension name="Query1  3" uniqueName="[Query1  3]" caption="Query1  3"/>
    <dimension name="sales_teams" uniqueName="[sales_teams]" caption="sales_teams"/>
  </dimensions>
  <measureGroups count="3">
    <measureGroup name="Query1  2" caption="Query1  2"/>
    <measureGroup name="Query1  3" caption="Query1  3"/>
    <measureGroup name="sales_teams" caption="sales_teams"/>
  </measureGroups>
  <maps count="4">
    <map measureGroup="0" dimension="1"/>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heBONDZIE" refreshedDate="45454.821493402778" backgroundQuery="1" createdVersion="8" refreshedVersion="8" minRefreshableVersion="3" recordCount="0" supportSubquery="1" supportAdvancedDrill="1" xr:uid="{548AFBCC-0C6C-4CD1-9F43-6FC37DBF38AC}">
  <cacheSource type="external" connectionId="5"/>
  <cacheFields count="2">
    <cacheField name="[Measures].[Distinct Count of account]" caption="Distinct Count of account" numFmtId="0" hierarchy="46" level="32767"/>
    <cacheField name="[Query1  3].[account].[account]" caption="account" numFmtId="0" hierarchy="18" level="1">
      <sharedItems containsSemiMixedTypes="0" containsNonDate="0" containsString="0"/>
    </cacheField>
  </cacheFields>
  <cacheHierarchies count="50">
    <cacheHierarchy uniqueName="[Query1  2].[opportunity_id]" caption="opportunity_id" attribute="1" defaultMemberUniqueName="[Query1  2].[opportunity_id].[All]" allUniqueName="[Query1  2].[opportunity_id].[All]" dimensionUniqueName="[Query1  2]" displayFolder="" count="0" memberValueDatatype="130" unbalanced="0"/>
    <cacheHierarchy uniqueName="[Query1  2].[sales_agent]" caption="sales_agent" attribute="1" defaultMemberUniqueName="[Query1  2].[sales_agent].[All]" allUniqueName="[Query1  2].[sales_agent].[All]" dimensionUniqueName="[Query1  2]" displayFolder="" count="0" memberValueDatatype="130" unbalanced="0"/>
    <cacheHierarchy uniqueName="[Query1  2].[product]" caption="product" attribute="1" defaultMemberUniqueName="[Query1  2].[product].[All]" allUniqueName="[Query1  2].[product].[All]" dimensionUniqueName="[Query1  2]" displayFolder="" count="0" memberValueDatatype="130" unbalanced="0"/>
    <cacheHierarchy uniqueName="[Query1  2].[account]" caption="account" attribute="1" defaultMemberUniqueName="[Query1  2].[account].[All]" allUniqueName="[Query1  2].[account].[All]" dimensionUniqueName="[Query1  2]" displayFolder="" count="0" memberValueDatatype="130" unbalanced="0"/>
    <cacheHierarchy uniqueName="[Query1  2].[deal_stage]" caption="deal_stage" attribute="1" defaultMemberUniqueName="[Query1  2].[deal_stage].[All]" allUniqueName="[Query1  2].[deal_stage].[All]" dimensionUniqueName="[Query1  2]" displayFolder="" count="0" memberValueDatatype="130" unbalanced="0"/>
    <cacheHierarchy uniqueName="[Query1  2].[engage_date]" caption="engage_date" attribute="1" time="1" defaultMemberUniqueName="[Query1  2].[engage_date].[All]" allUniqueName="[Query1  2].[engage_date].[All]" dimensionUniqueName="[Query1  2]" displayFolder="" count="0" memberValueDatatype="7" unbalanced="0"/>
    <cacheHierarchy uniqueName="[Query1  2].[close_date]" caption="close_date" attribute="1" time="1" defaultMemberUniqueName="[Query1  2].[close_date].[All]" allUniqueName="[Query1  2].[close_date].[All]" dimensionUniqueName="[Query1  2]" displayFolder="" count="0" memberValueDatatype="7" unbalanced="0"/>
    <cacheHierarchy uniqueName="[Query1  2].[close_value]" caption="close_value" attribute="1" defaultMemberUniqueName="[Query1  2].[close_value].[All]" allUniqueName="[Query1  2].[close_value].[All]" dimensionUniqueName="[Query1  2]" displayFolder="" count="0" memberValueDatatype="5" unbalanced="0"/>
    <cacheHierarchy uniqueName="[Query1  2].[manager]" caption="manager" attribute="1" defaultMemberUniqueName="[Query1  2].[manager].[All]" allUniqueName="[Query1  2].[manager].[All]" dimensionUniqueName="[Query1  2]" displayFolder="" count="0" memberValueDatatype="130" unbalanced="0"/>
    <cacheHierarchy uniqueName="[Query1  2].[regional_office]" caption="regional_office" attribute="1" defaultMemberUniqueName="[Query1  2].[regional_office].[All]" allUniqueName="[Query1  2].[regional_office].[All]" dimensionUniqueName="[Query1  2]" displayFolder="" count="0" memberValueDatatype="130" unbalanced="0"/>
    <cacheHierarchy uniqueName="[Query1  2].[sales_price]" caption="sales_price" attribute="1" defaultMemberUniqueName="[Query1  2].[sales_price].[All]" allUniqueName="[Query1  2].[sales_price].[All]" dimensionUniqueName="[Query1  2]" displayFolder="" count="0" memberValueDatatype="5" unbalanced="0"/>
    <cacheHierarchy uniqueName="[Query1  2].[sector]" caption="sector" attribute="1" defaultMemberUniqueName="[Query1  2].[sector].[All]" allUniqueName="[Query1  2].[sector].[All]" dimensionUniqueName="[Query1  2]" displayFolder="" count="0" memberValueDatatype="130" unbalanced="0"/>
    <cacheHierarchy uniqueName="[Query1  2].[location]" caption="location" attribute="1" defaultMemberUniqueName="[Query1  2].[location].[All]" allUniqueName="[Query1  2].[location].[All]" dimensionUniqueName="[Query1  2]" displayFolder="" count="0" memberValueDatatype="130" unbalanced="0"/>
    <cacheHierarchy uniqueName="[Query1  2].[profit]" caption="profit" attribute="1" defaultMemberUniqueName="[Query1  2].[profit].[All]" allUniqueName="[Query1  2].[profit].[All]" dimensionUniqueName="[Query1  2]" displayFolder="" count="0" memberValueDatatype="5" unbalanced="0"/>
    <cacheHierarchy uniqueName="[Query1  2].[deal_length]" caption="deal_length" attribute="1" defaultMemberUniqueName="[Query1  2].[deal_length].[All]" allUniqueName="[Query1  2].[deal_length].[All]" dimensionUniqueName="[Query1  2]" displayFolder="" count="0" memberValueDatatype="20" unbalanced="0"/>
    <cacheHierarchy uniqueName="[Query1  3].[opportunity_id]" caption="opportunity_id" attribute="1" defaultMemberUniqueName="[Query1  3].[opportunity_id].[All]" allUniqueName="[Query1  3].[opportunity_id].[All]" dimensionUniqueName="[Query1  3]" displayFolder="" count="0" memberValueDatatype="130" unbalanced="0"/>
    <cacheHierarchy uniqueName="[Query1  3].[sales_agent]" caption="sales_agent" attribute="1" defaultMemberUniqueName="[Query1  3].[sales_agent].[All]" allUniqueName="[Query1  3].[sales_agent].[All]" dimensionUniqueName="[Query1  3]" displayFolder="" count="0" memberValueDatatype="130" unbalanced="0"/>
    <cacheHierarchy uniqueName="[Query1  3].[product]" caption="product" attribute="1" defaultMemberUniqueName="[Query1  3].[product].[All]" allUniqueName="[Query1  3].[product].[All]" dimensionUniqueName="[Query1  3]" displayFolder="" count="0" memberValueDatatype="130" unbalanced="0"/>
    <cacheHierarchy uniqueName="[Query1  3].[account]" caption="account" attribute="1" defaultMemberUniqueName="[Query1  3].[account].[All]" allUniqueName="[Query1  3].[account].[All]" dimensionUniqueName="[Query1  3]" displayFolder="" count="2" memberValueDatatype="130" unbalanced="0">
      <fieldsUsage count="2">
        <fieldUsage x="-1"/>
        <fieldUsage x="1"/>
      </fieldsUsage>
    </cacheHierarchy>
    <cacheHierarchy uniqueName="[Query1  3].[deal_stage]" caption="deal_stage" attribute="1" defaultMemberUniqueName="[Query1  3].[deal_stage].[All]" allUniqueName="[Query1  3].[deal_stage].[All]" dimensionUniqueName="[Query1  3]" displayFolder="" count="0" memberValueDatatype="130" unbalanced="0"/>
    <cacheHierarchy uniqueName="[Query1  3].[engage_date]" caption="engage_date" attribute="1" time="1" defaultMemberUniqueName="[Query1  3].[engage_date].[All]" allUniqueName="[Query1  3].[engage_date].[All]" dimensionUniqueName="[Query1  3]" displayFolder="" count="0" memberValueDatatype="7" unbalanced="0"/>
    <cacheHierarchy uniqueName="[Query1  3].[close_date]" caption="close_date" attribute="1" time="1" defaultMemberUniqueName="[Query1  3].[close_date].[All]" allUniqueName="[Query1  3].[close_date].[All]" dimensionUniqueName="[Query1  3]" displayFolder="" count="0" memberValueDatatype="7" unbalanced="0"/>
    <cacheHierarchy uniqueName="[Query1  3].[close_value]" caption="close_value" attribute="1" defaultMemberUniqueName="[Query1  3].[close_value].[All]" allUniqueName="[Query1  3].[close_value].[All]" dimensionUniqueName="[Query1  3]" displayFolder="" count="0" memberValueDatatype="5" unbalanced="0"/>
    <cacheHierarchy uniqueName="[Query1  3].[manager]" caption="manager" attribute="1" defaultMemberUniqueName="[Query1  3].[manager].[All]" allUniqueName="[Query1  3].[manager].[All]" dimensionUniqueName="[Query1  3]" displayFolder="" count="0" memberValueDatatype="130" unbalanced="0"/>
    <cacheHierarchy uniqueName="[Query1  3].[regional_office]" caption="regional_office" attribute="1" defaultMemberUniqueName="[Query1  3].[regional_office].[All]" allUniqueName="[Query1  3].[regional_office].[All]" dimensionUniqueName="[Query1  3]" displayFolder="" count="0" memberValueDatatype="130" unbalanced="0"/>
    <cacheHierarchy uniqueName="[Query1  3].[sales_price]" caption="sales_price" attribute="1" defaultMemberUniqueName="[Query1  3].[sales_price].[All]" allUniqueName="[Query1  3].[sales_price].[All]" dimensionUniqueName="[Query1  3]" displayFolder="" count="0" memberValueDatatype="5" unbalanced="0"/>
    <cacheHierarchy uniqueName="[Query1  3].[sector]" caption="sector" attribute="1" defaultMemberUniqueName="[Query1  3].[sector].[All]" allUniqueName="[Query1  3].[sector].[All]" dimensionUniqueName="[Query1  3]" displayFolder="" count="0" memberValueDatatype="130" unbalanced="0"/>
    <cacheHierarchy uniqueName="[Query1  3].[location]" caption="location" attribute="1" defaultMemberUniqueName="[Query1  3].[location].[All]" allUniqueName="[Query1  3].[location].[All]" dimensionUniqueName="[Query1  3]" displayFolder="" count="0" memberValueDatatype="130" unbalanced="0"/>
    <cacheHierarchy uniqueName="[Query1  3].[profit]" caption="profit" attribute="1" defaultMemberUniqueName="[Query1  3].[profit].[All]" allUniqueName="[Query1  3].[profit].[All]" dimensionUniqueName="[Query1  3]" displayFolder="" count="0" memberValueDatatype="5" unbalanced="0"/>
    <cacheHierarchy uniqueName="[Query1  3].[deal_length]" caption="deal_length" attribute="1" defaultMemberUniqueName="[Query1  3].[deal_length].[All]" allUniqueName="[Query1  3].[deal_length].[All]" dimensionUniqueName="[Query1  3]" displayFolder="" count="0" memberValueDatatype="20" unbalanced="0"/>
    <cacheHierarchy uniqueName="[sales_teams].[sales_agent]" caption="sales_agent" attribute="1" defaultMemberUniqueName="[sales_teams].[sales_agent].[All]" allUniqueName="[sales_teams].[sales_agent].[All]" dimensionUniqueName="[sales_teams]" displayFolder="" count="0" memberValueDatatype="130" unbalanced="0"/>
    <cacheHierarchy uniqueName="[sales_teams].[manager]" caption="manager" attribute="1" defaultMemberUniqueName="[sales_teams].[manager].[All]" allUniqueName="[sales_teams].[manager].[All]" dimensionUniqueName="[sales_teams]" displayFolder="" count="0" memberValueDatatype="130" unbalanced="0"/>
    <cacheHierarchy uniqueName="[sales_teams].[regional_office]" caption="regional_office" attribute="1" defaultMemberUniqueName="[sales_teams].[regional_office].[All]" allUniqueName="[sales_teams].[regional_office].[All]" dimensionUniqueName="[sales_teams]" displayFolder="" count="0" memberValueDatatype="130" unbalanced="0"/>
    <cacheHierarchy uniqueName="[Measures].[__XL_Count sales_teams]" caption="__XL_Count sales_teams" measure="1" displayFolder="" measureGroup="sales_teams" count="0" hidden="1"/>
    <cacheHierarchy uniqueName="[Measures].[__XL_Count Query1  2]" caption="__XL_Count Query1  2" measure="1" displayFolder="" measureGroup="Query1  2" count="0" hidden="1"/>
    <cacheHierarchy uniqueName="[Measures].[__XL_Count Query1  3]" caption="__XL_Count Query1  3" measure="1" displayFolder="" measureGroup="Query1  3" count="0" hidden="1"/>
    <cacheHierarchy uniqueName="[Measures].[__No measures defined]" caption="__No measures defined" measure="1" displayFolder="" count="0" hidden="1"/>
    <cacheHierarchy uniqueName="[Measures].[Count of manager]" caption="Count of manager" measure="1" displayFolder="" measureGroup="sales_teams" count="0" hidden="1">
      <extLst>
        <ext xmlns:x15="http://schemas.microsoft.com/office/spreadsheetml/2010/11/main" uri="{B97F6D7D-B522-45F9-BDA1-12C45D357490}">
          <x15:cacheHierarchy aggregatedColumn="31"/>
        </ext>
      </extLst>
    </cacheHierarchy>
    <cacheHierarchy uniqueName="[Measures].[Distinct Count of manager]" caption="Distinct Count of manager" measure="1" displayFolder="" measureGroup="sales_teams" count="0" hidden="1">
      <extLst>
        <ext xmlns:x15="http://schemas.microsoft.com/office/spreadsheetml/2010/11/main" uri="{B97F6D7D-B522-45F9-BDA1-12C45D357490}">
          <x15:cacheHierarchy aggregatedColumn="31"/>
        </ext>
      </extLst>
    </cacheHierarchy>
    <cacheHierarchy uniqueName="[Measures].[Count of sales_agent]" caption="Count of sales_agent" measure="1" displayFolder="" measureGroup="sales_teams" count="0" hidden="1">
      <extLst>
        <ext xmlns:x15="http://schemas.microsoft.com/office/spreadsheetml/2010/11/main" uri="{B97F6D7D-B522-45F9-BDA1-12C45D357490}">
          <x15:cacheHierarchy aggregatedColumn="30"/>
        </ext>
      </extLst>
    </cacheHierarchy>
    <cacheHierarchy uniqueName="[Measures].[Distinct Count of sales_agent]" caption="Distinct Count of sales_agent" measure="1" displayFolder="" measureGroup="sales_teams" count="0" hidden="1">
      <extLst>
        <ext xmlns:x15="http://schemas.microsoft.com/office/spreadsheetml/2010/11/main" uri="{B97F6D7D-B522-45F9-BDA1-12C45D357490}">
          <x15:cacheHierarchy aggregatedColumn="30"/>
        </ext>
      </extLst>
    </cacheHierarchy>
    <cacheHierarchy uniqueName="[Measures].[Count of sales_agent 2]" caption="Count of sales_agent 2" measure="1" displayFolder="" measureGroup="Query1  2" count="0" hidden="1">
      <extLst>
        <ext xmlns:x15="http://schemas.microsoft.com/office/spreadsheetml/2010/11/main" uri="{B97F6D7D-B522-45F9-BDA1-12C45D357490}">
          <x15:cacheHierarchy aggregatedColumn="1"/>
        </ext>
      </extLst>
    </cacheHierarchy>
    <cacheHierarchy uniqueName="[Measures].[Distinct Count of sales_agent 2]" caption="Distinct Count of sales_agent 2" measure="1" displayFolder="" measureGroup="Query1  2" count="0" hidden="1">
      <extLst>
        <ext xmlns:x15="http://schemas.microsoft.com/office/spreadsheetml/2010/11/main" uri="{B97F6D7D-B522-45F9-BDA1-12C45D357490}">
          <x15:cacheHierarchy aggregatedColumn="1"/>
        </ext>
      </extLst>
    </cacheHierarchy>
    <cacheHierarchy uniqueName="[Measures].[Count of manager 2]" caption="Count of manager 2" measure="1" displayFolder="" measureGroup="Query1  2" count="0" hidden="1">
      <extLst>
        <ext xmlns:x15="http://schemas.microsoft.com/office/spreadsheetml/2010/11/main" uri="{B97F6D7D-B522-45F9-BDA1-12C45D357490}">
          <x15:cacheHierarchy aggregatedColumn="8"/>
        </ext>
      </extLst>
    </cacheHierarchy>
    <cacheHierarchy uniqueName="[Measures].[Distinct Count of manager 2]" caption="Distinct Count of manager 2" measure="1" displayFolder="" measureGroup="Query1  2" count="0" hidden="1">
      <extLst>
        <ext xmlns:x15="http://schemas.microsoft.com/office/spreadsheetml/2010/11/main" uri="{B97F6D7D-B522-45F9-BDA1-12C45D357490}">
          <x15:cacheHierarchy aggregatedColumn="8"/>
        </ext>
      </extLst>
    </cacheHierarchy>
    <cacheHierarchy uniqueName="[Measures].[Count of account]" caption="Count of account" measure="1" displayFolder="" measureGroup="Query1  3" count="0" hidden="1">
      <extLst>
        <ext xmlns:x15="http://schemas.microsoft.com/office/spreadsheetml/2010/11/main" uri="{B97F6D7D-B522-45F9-BDA1-12C45D357490}">
          <x15:cacheHierarchy aggregatedColumn="18"/>
        </ext>
      </extLst>
    </cacheHierarchy>
    <cacheHierarchy uniqueName="[Measures].[Distinct Count of account]" caption="Distinct Count of account" measure="1" displayFolder="" measureGroup="Query1  3" count="0" oneField="1" hidden="1">
      <fieldsUsage count="1">
        <fieldUsage x="0"/>
      </fieldsUsage>
      <extLst>
        <ext xmlns:x15="http://schemas.microsoft.com/office/spreadsheetml/2010/11/main" uri="{B97F6D7D-B522-45F9-BDA1-12C45D357490}">
          <x15:cacheHierarchy aggregatedColumn="18"/>
        </ext>
      </extLst>
    </cacheHierarchy>
    <cacheHierarchy uniqueName="[Measures].[Sum of close_value]" caption="Sum of close_value" measure="1" displayFolder="" measureGroup="Query1  3"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Query1  3" count="0" hidden="1">
      <extLst>
        <ext xmlns:x15="http://schemas.microsoft.com/office/spreadsheetml/2010/11/main" uri="{B97F6D7D-B522-45F9-BDA1-12C45D357490}">
          <x15:cacheHierarchy aggregatedColumn="28"/>
        </ext>
      </extLst>
    </cacheHierarchy>
    <cacheHierarchy uniqueName="[Measures].[Average of close_value]" caption="Average of close_value" measure="1" displayFolder="" measureGroup="Query1  3" count="0" hidden="1">
      <extLst>
        <ext xmlns:x15="http://schemas.microsoft.com/office/spreadsheetml/2010/11/main" uri="{B97F6D7D-B522-45F9-BDA1-12C45D357490}">
          <x15:cacheHierarchy aggregatedColumn="22"/>
        </ext>
      </extLst>
    </cacheHierarchy>
  </cacheHierarchies>
  <kpis count="0"/>
  <dimensions count="4">
    <dimension measure="1" name="Measures" uniqueName="[Measures]" caption="Measures"/>
    <dimension name="Query1  2" uniqueName="[Query1  2]" caption="Query1  2"/>
    <dimension name="Query1  3" uniqueName="[Query1  3]" caption="Query1  3"/>
    <dimension name="sales_teams" uniqueName="[sales_teams]" caption="sales_teams"/>
  </dimensions>
  <measureGroups count="3">
    <measureGroup name="Query1  2" caption="Query1  2"/>
    <measureGroup name="Query1  3" caption="Query1  3"/>
    <measureGroup name="sales_teams" caption="sales_teams"/>
  </measureGroups>
  <maps count="4">
    <map measureGroup="0" dimension="1"/>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heBONDZIE" refreshedDate="45454.842260185185" backgroundQuery="1" createdVersion="8" refreshedVersion="8" minRefreshableVersion="3" recordCount="0" supportSubquery="1" supportAdvancedDrill="1" xr:uid="{4B415673-094B-4466-BB0C-39BC428A5821}">
  <cacheSource type="external" connectionId="5"/>
  <cacheFields count="4">
    <cacheField name="[Query1  3].[sector].[sector]" caption="sector" numFmtId="0" hierarchy="26" level="1">
      <sharedItems count="10">
        <s v="employment"/>
        <s v="entertainment"/>
        <s v="finance"/>
        <s v="marketing"/>
        <s v="medical"/>
        <s v="retail"/>
        <s v="services"/>
        <s v="software"/>
        <s v="technology"/>
        <s v="telecommunications"/>
      </sharedItems>
    </cacheField>
    <cacheField name="[Query1  3].[account].[account]" caption="account" numFmtId="0" hierarchy="18" level="1">
      <sharedItems count="5">
        <s v="Cheers"/>
        <s v="Ontomedia"/>
        <s v="Umbrella Corporation"/>
        <s v="Vehement Capital Partners"/>
        <s v="Xx-holding"/>
      </sharedItems>
    </cacheField>
    <cacheField name="[Query1  3].[deal_stage].[deal_stage]" caption="deal_stage" numFmtId="0" hierarchy="19" level="1">
      <sharedItems containsSemiMixedTypes="0" containsNonDate="0" containsString="0"/>
    </cacheField>
    <cacheField name="[Measures].[Average of close_value]" caption="Average of close_value" numFmtId="0" hierarchy="49" level="32767"/>
  </cacheFields>
  <cacheHierarchies count="50">
    <cacheHierarchy uniqueName="[Query1  2].[opportunity_id]" caption="opportunity_id" attribute="1" defaultMemberUniqueName="[Query1  2].[opportunity_id].[All]" allUniqueName="[Query1  2].[opportunity_id].[All]" dimensionUniqueName="[Query1  2]" displayFolder="" count="0" memberValueDatatype="130" unbalanced="0"/>
    <cacheHierarchy uniqueName="[Query1  2].[sales_agent]" caption="sales_agent" attribute="1" defaultMemberUniqueName="[Query1  2].[sales_agent].[All]" allUniqueName="[Query1  2].[sales_agent].[All]" dimensionUniqueName="[Query1  2]" displayFolder="" count="0" memberValueDatatype="130" unbalanced="0"/>
    <cacheHierarchy uniqueName="[Query1  2].[product]" caption="product" attribute="1" defaultMemberUniqueName="[Query1  2].[product].[All]" allUniqueName="[Query1  2].[product].[All]" dimensionUniqueName="[Query1  2]" displayFolder="" count="0" memberValueDatatype="130" unbalanced="0"/>
    <cacheHierarchy uniqueName="[Query1  2].[account]" caption="account" attribute="1" defaultMemberUniqueName="[Query1  2].[account].[All]" allUniqueName="[Query1  2].[account].[All]" dimensionUniqueName="[Query1  2]" displayFolder="" count="0" memberValueDatatype="130" unbalanced="0"/>
    <cacheHierarchy uniqueName="[Query1  2].[deal_stage]" caption="deal_stage" attribute="1" defaultMemberUniqueName="[Query1  2].[deal_stage].[All]" allUniqueName="[Query1  2].[deal_stage].[All]" dimensionUniqueName="[Query1  2]" displayFolder="" count="0" memberValueDatatype="130" unbalanced="0"/>
    <cacheHierarchy uniqueName="[Query1  2].[engage_date]" caption="engage_date" attribute="1" time="1" defaultMemberUniqueName="[Query1  2].[engage_date].[All]" allUniqueName="[Query1  2].[engage_date].[All]" dimensionUniqueName="[Query1  2]" displayFolder="" count="0" memberValueDatatype="7" unbalanced="0"/>
    <cacheHierarchy uniqueName="[Query1  2].[close_date]" caption="close_date" attribute="1" time="1" defaultMemberUniqueName="[Query1  2].[close_date].[All]" allUniqueName="[Query1  2].[close_date].[All]" dimensionUniqueName="[Query1  2]" displayFolder="" count="0" memberValueDatatype="7" unbalanced="0"/>
    <cacheHierarchy uniqueName="[Query1  2].[close_value]" caption="close_value" attribute="1" defaultMemberUniqueName="[Query1  2].[close_value].[All]" allUniqueName="[Query1  2].[close_value].[All]" dimensionUniqueName="[Query1  2]" displayFolder="" count="0" memberValueDatatype="5" unbalanced="0"/>
    <cacheHierarchy uniqueName="[Query1  2].[manager]" caption="manager" attribute="1" defaultMemberUniqueName="[Query1  2].[manager].[All]" allUniqueName="[Query1  2].[manager].[All]" dimensionUniqueName="[Query1  2]" displayFolder="" count="0" memberValueDatatype="130" unbalanced="0"/>
    <cacheHierarchy uniqueName="[Query1  2].[regional_office]" caption="regional_office" attribute="1" defaultMemberUniqueName="[Query1  2].[regional_office].[All]" allUniqueName="[Query1  2].[regional_office].[All]" dimensionUniqueName="[Query1  2]" displayFolder="" count="0" memberValueDatatype="130" unbalanced="0"/>
    <cacheHierarchy uniqueName="[Query1  2].[sales_price]" caption="sales_price" attribute="1" defaultMemberUniqueName="[Query1  2].[sales_price].[All]" allUniqueName="[Query1  2].[sales_price].[All]" dimensionUniqueName="[Query1  2]" displayFolder="" count="0" memberValueDatatype="5" unbalanced="0"/>
    <cacheHierarchy uniqueName="[Query1  2].[sector]" caption="sector" attribute="1" defaultMemberUniqueName="[Query1  2].[sector].[All]" allUniqueName="[Query1  2].[sector].[All]" dimensionUniqueName="[Query1  2]" displayFolder="" count="0" memberValueDatatype="130" unbalanced="0"/>
    <cacheHierarchy uniqueName="[Query1  2].[location]" caption="location" attribute="1" defaultMemberUniqueName="[Query1  2].[location].[All]" allUniqueName="[Query1  2].[location].[All]" dimensionUniqueName="[Query1  2]" displayFolder="" count="0" memberValueDatatype="130" unbalanced="0"/>
    <cacheHierarchy uniqueName="[Query1  2].[profit]" caption="profit" attribute="1" defaultMemberUniqueName="[Query1  2].[profit].[All]" allUniqueName="[Query1  2].[profit].[All]" dimensionUniqueName="[Query1  2]" displayFolder="" count="0" memberValueDatatype="5" unbalanced="0"/>
    <cacheHierarchy uniqueName="[Query1  2].[deal_length]" caption="deal_length" attribute="1" defaultMemberUniqueName="[Query1  2].[deal_length].[All]" allUniqueName="[Query1  2].[deal_length].[All]" dimensionUniqueName="[Query1  2]" displayFolder="" count="0" memberValueDatatype="20" unbalanced="0"/>
    <cacheHierarchy uniqueName="[Query1  3].[opportunity_id]" caption="opportunity_id" attribute="1" defaultMemberUniqueName="[Query1  3].[opportunity_id].[All]" allUniqueName="[Query1  3].[opportunity_id].[All]" dimensionUniqueName="[Query1  3]" displayFolder="" count="0" memberValueDatatype="130" unbalanced="0"/>
    <cacheHierarchy uniqueName="[Query1  3].[sales_agent]" caption="sales_agent" attribute="1" defaultMemberUniqueName="[Query1  3].[sales_agent].[All]" allUniqueName="[Query1  3].[sales_agent].[All]" dimensionUniqueName="[Query1  3]" displayFolder="" count="0" memberValueDatatype="130" unbalanced="0"/>
    <cacheHierarchy uniqueName="[Query1  3].[product]" caption="product" attribute="1" defaultMemberUniqueName="[Query1  3].[product].[All]" allUniqueName="[Query1  3].[product].[All]" dimensionUniqueName="[Query1  3]" displayFolder="" count="0" memberValueDatatype="130" unbalanced="0"/>
    <cacheHierarchy uniqueName="[Query1  3].[account]" caption="account" attribute="1" defaultMemberUniqueName="[Query1  3].[account].[All]" allUniqueName="[Query1  3].[account].[All]" dimensionUniqueName="[Query1  3]" displayFolder="" count="2" memberValueDatatype="130" unbalanced="0">
      <fieldsUsage count="2">
        <fieldUsage x="-1"/>
        <fieldUsage x="1"/>
      </fieldsUsage>
    </cacheHierarchy>
    <cacheHierarchy uniqueName="[Query1  3].[deal_stage]" caption="deal_stage" attribute="1" defaultMemberUniqueName="[Query1  3].[deal_stage].[All]" allUniqueName="[Query1  3].[deal_stage].[All]" dimensionUniqueName="[Query1  3]" displayFolder="" count="2" memberValueDatatype="130" unbalanced="0">
      <fieldsUsage count="2">
        <fieldUsage x="-1"/>
        <fieldUsage x="2"/>
      </fieldsUsage>
    </cacheHierarchy>
    <cacheHierarchy uniqueName="[Query1  3].[engage_date]" caption="engage_date" attribute="1" time="1" defaultMemberUniqueName="[Query1  3].[engage_date].[All]" allUniqueName="[Query1  3].[engage_date].[All]" dimensionUniqueName="[Query1  3]" displayFolder="" count="0" memberValueDatatype="7" unbalanced="0"/>
    <cacheHierarchy uniqueName="[Query1  3].[close_date]" caption="close_date" attribute="1" time="1" defaultMemberUniqueName="[Query1  3].[close_date].[All]" allUniqueName="[Query1  3].[close_date].[All]" dimensionUniqueName="[Query1  3]" displayFolder="" count="0" memberValueDatatype="7" unbalanced="0"/>
    <cacheHierarchy uniqueName="[Query1  3].[close_value]" caption="close_value" attribute="1" defaultMemberUniqueName="[Query1  3].[close_value].[All]" allUniqueName="[Query1  3].[close_value].[All]" dimensionUniqueName="[Query1  3]" displayFolder="" count="0" memberValueDatatype="5" unbalanced="0"/>
    <cacheHierarchy uniqueName="[Query1  3].[manager]" caption="manager" attribute="1" defaultMemberUniqueName="[Query1  3].[manager].[All]" allUniqueName="[Query1  3].[manager].[All]" dimensionUniqueName="[Query1  3]" displayFolder="" count="0" memberValueDatatype="130" unbalanced="0"/>
    <cacheHierarchy uniqueName="[Query1  3].[regional_office]" caption="regional_office" attribute="1" defaultMemberUniqueName="[Query1  3].[regional_office].[All]" allUniqueName="[Query1  3].[regional_office].[All]" dimensionUniqueName="[Query1  3]" displayFolder="" count="0" memberValueDatatype="130" unbalanced="0"/>
    <cacheHierarchy uniqueName="[Query1  3].[sales_price]" caption="sales_price" attribute="1" defaultMemberUniqueName="[Query1  3].[sales_price].[All]" allUniqueName="[Query1  3].[sales_price].[All]" dimensionUniqueName="[Query1  3]" displayFolder="" count="0" memberValueDatatype="5" unbalanced="0"/>
    <cacheHierarchy uniqueName="[Query1  3].[sector]" caption="sector" attribute="1" defaultMemberUniqueName="[Query1  3].[sector].[All]" allUniqueName="[Query1  3].[sector].[All]" dimensionUniqueName="[Query1  3]" displayFolder="" count="2" memberValueDatatype="130" unbalanced="0">
      <fieldsUsage count="2">
        <fieldUsage x="-1"/>
        <fieldUsage x="0"/>
      </fieldsUsage>
    </cacheHierarchy>
    <cacheHierarchy uniqueName="[Query1  3].[location]" caption="location" attribute="1" defaultMemberUniqueName="[Query1  3].[location].[All]" allUniqueName="[Query1  3].[location].[All]" dimensionUniqueName="[Query1  3]" displayFolder="" count="0" memberValueDatatype="130" unbalanced="0"/>
    <cacheHierarchy uniqueName="[Query1  3].[profit]" caption="profit" attribute="1" defaultMemberUniqueName="[Query1  3].[profit].[All]" allUniqueName="[Query1  3].[profit].[All]" dimensionUniqueName="[Query1  3]" displayFolder="" count="0" memberValueDatatype="5" unbalanced="0"/>
    <cacheHierarchy uniqueName="[Query1  3].[deal_length]" caption="deal_length" attribute="1" defaultMemberUniqueName="[Query1  3].[deal_length].[All]" allUniqueName="[Query1  3].[deal_length].[All]" dimensionUniqueName="[Query1  3]" displayFolder="" count="0" memberValueDatatype="20" unbalanced="0"/>
    <cacheHierarchy uniqueName="[sales_teams].[sales_agent]" caption="sales_agent" attribute="1" defaultMemberUniqueName="[sales_teams].[sales_agent].[All]" allUniqueName="[sales_teams].[sales_agent].[All]" dimensionUniqueName="[sales_teams]" displayFolder="" count="0" memberValueDatatype="130" unbalanced="0"/>
    <cacheHierarchy uniqueName="[sales_teams].[manager]" caption="manager" attribute="1" defaultMemberUniqueName="[sales_teams].[manager].[All]" allUniqueName="[sales_teams].[manager].[All]" dimensionUniqueName="[sales_teams]" displayFolder="" count="0" memberValueDatatype="130" unbalanced="0"/>
    <cacheHierarchy uniqueName="[sales_teams].[regional_office]" caption="regional_office" attribute="1" defaultMemberUniqueName="[sales_teams].[regional_office].[All]" allUniqueName="[sales_teams].[regional_office].[All]" dimensionUniqueName="[sales_teams]" displayFolder="" count="0" memberValueDatatype="130" unbalanced="0"/>
    <cacheHierarchy uniqueName="[Measures].[__XL_Count sales_teams]" caption="__XL_Count sales_teams" measure="1" displayFolder="" measureGroup="sales_teams" count="0" hidden="1"/>
    <cacheHierarchy uniqueName="[Measures].[__XL_Count Query1  2]" caption="__XL_Count Query1  2" measure="1" displayFolder="" measureGroup="Query1  2" count="0" hidden="1"/>
    <cacheHierarchy uniqueName="[Measures].[__XL_Count Query1  3]" caption="__XL_Count Query1  3" measure="1" displayFolder="" measureGroup="Query1  3" count="0" hidden="1"/>
    <cacheHierarchy uniqueName="[Measures].[__No measures defined]" caption="__No measures defined" measure="1" displayFolder="" count="0" hidden="1"/>
    <cacheHierarchy uniqueName="[Measures].[Count of manager]" caption="Count of manager" measure="1" displayFolder="" measureGroup="sales_teams" count="0" hidden="1">
      <extLst>
        <ext xmlns:x15="http://schemas.microsoft.com/office/spreadsheetml/2010/11/main" uri="{B97F6D7D-B522-45F9-BDA1-12C45D357490}">
          <x15:cacheHierarchy aggregatedColumn="31"/>
        </ext>
      </extLst>
    </cacheHierarchy>
    <cacheHierarchy uniqueName="[Measures].[Distinct Count of manager]" caption="Distinct Count of manager" measure="1" displayFolder="" measureGroup="sales_teams" count="0" hidden="1">
      <extLst>
        <ext xmlns:x15="http://schemas.microsoft.com/office/spreadsheetml/2010/11/main" uri="{B97F6D7D-B522-45F9-BDA1-12C45D357490}">
          <x15:cacheHierarchy aggregatedColumn="31"/>
        </ext>
      </extLst>
    </cacheHierarchy>
    <cacheHierarchy uniqueName="[Measures].[Count of sales_agent]" caption="Count of sales_agent" measure="1" displayFolder="" measureGroup="sales_teams" count="0" hidden="1">
      <extLst>
        <ext xmlns:x15="http://schemas.microsoft.com/office/spreadsheetml/2010/11/main" uri="{B97F6D7D-B522-45F9-BDA1-12C45D357490}">
          <x15:cacheHierarchy aggregatedColumn="30"/>
        </ext>
      </extLst>
    </cacheHierarchy>
    <cacheHierarchy uniqueName="[Measures].[Distinct Count of sales_agent]" caption="Distinct Count of sales_agent" measure="1" displayFolder="" measureGroup="sales_teams" count="0" hidden="1">
      <extLst>
        <ext xmlns:x15="http://schemas.microsoft.com/office/spreadsheetml/2010/11/main" uri="{B97F6D7D-B522-45F9-BDA1-12C45D357490}">
          <x15:cacheHierarchy aggregatedColumn="30"/>
        </ext>
      </extLst>
    </cacheHierarchy>
    <cacheHierarchy uniqueName="[Measures].[Count of sales_agent 2]" caption="Count of sales_agent 2" measure="1" displayFolder="" measureGroup="Query1  2" count="0" hidden="1">
      <extLst>
        <ext xmlns:x15="http://schemas.microsoft.com/office/spreadsheetml/2010/11/main" uri="{B97F6D7D-B522-45F9-BDA1-12C45D357490}">
          <x15:cacheHierarchy aggregatedColumn="1"/>
        </ext>
      </extLst>
    </cacheHierarchy>
    <cacheHierarchy uniqueName="[Measures].[Distinct Count of sales_agent 2]" caption="Distinct Count of sales_agent 2" measure="1" displayFolder="" measureGroup="Query1  2" count="0" hidden="1">
      <extLst>
        <ext xmlns:x15="http://schemas.microsoft.com/office/spreadsheetml/2010/11/main" uri="{B97F6D7D-B522-45F9-BDA1-12C45D357490}">
          <x15:cacheHierarchy aggregatedColumn="1"/>
        </ext>
      </extLst>
    </cacheHierarchy>
    <cacheHierarchy uniqueName="[Measures].[Count of manager 2]" caption="Count of manager 2" measure="1" displayFolder="" measureGroup="Query1  2" count="0" hidden="1">
      <extLst>
        <ext xmlns:x15="http://schemas.microsoft.com/office/spreadsheetml/2010/11/main" uri="{B97F6D7D-B522-45F9-BDA1-12C45D357490}">
          <x15:cacheHierarchy aggregatedColumn="8"/>
        </ext>
      </extLst>
    </cacheHierarchy>
    <cacheHierarchy uniqueName="[Measures].[Distinct Count of manager 2]" caption="Distinct Count of manager 2" measure="1" displayFolder="" measureGroup="Query1  2" count="0" hidden="1">
      <extLst>
        <ext xmlns:x15="http://schemas.microsoft.com/office/spreadsheetml/2010/11/main" uri="{B97F6D7D-B522-45F9-BDA1-12C45D357490}">
          <x15:cacheHierarchy aggregatedColumn="8"/>
        </ext>
      </extLst>
    </cacheHierarchy>
    <cacheHierarchy uniqueName="[Measures].[Count of account]" caption="Count of account" measure="1" displayFolder="" measureGroup="Query1  3" count="0" hidden="1">
      <extLst>
        <ext xmlns:x15="http://schemas.microsoft.com/office/spreadsheetml/2010/11/main" uri="{B97F6D7D-B522-45F9-BDA1-12C45D357490}">
          <x15:cacheHierarchy aggregatedColumn="18"/>
        </ext>
      </extLst>
    </cacheHierarchy>
    <cacheHierarchy uniqueName="[Measures].[Distinct Count of account]" caption="Distinct Count of account" measure="1" displayFolder="" measureGroup="Query1  3" count="0" hidden="1">
      <extLst>
        <ext xmlns:x15="http://schemas.microsoft.com/office/spreadsheetml/2010/11/main" uri="{B97F6D7D-B522-45F9-BDA1-12C45D357490}">
          <x15:cacheHierarchy aggregatedColumn="18"/>
        </ext>
      </extLst>
    </cacheHierarchy>
    <cacheHierarchy uniqueName="[Measures].[Sum of close_value]" caption="Sum of close_value" measure="1" displayFolder="" measureGroup="Query1  3"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Query1  3" count="0" hidden="1">
      <extLst>
        <ext xmlns:x15="http://schemas.microsoft.com/office/spreadsheetml/2010/11/main" uri="{B97F6D7D-B522-45F9-BDA1-12C45D357490}">
          <x15:cacheHierarchy aggregatedColumn="28"/>
        </ext>
      </extLst>
    </cacheHierarchy>
    <cacheHierarchy uniqueName="[Measures].[Average of close_value]" caption="Average of close_value" measure="1" displayFolder="" measureGroup="Query1  3" count="0" oneField="1" hidden="1">
      <fieldsUsage count="1">
        <fieldUsage x="3"/>
      </fieldsUsage>
      <extLst>
        <ext xmlns:x15="http://schemas.microsoft.com/office/spreadsheetml/2010/11/main" uri="{B97F6D7D-B522-45F9-BDA1-12C45D357490}">
          <x15:cacheHierarchy aggregatedColumn="22"/>
        </ext>
      </extLst>
    </cacheHierarchy>
  </cacheHierarchies>
  <kpis count="0"/>
  <dimensions count="4">
    <dimension measure="1" name="Measures" uniqueName="[Measures]" caption="Measures"/>
    <dimension name="Query1  2" uniqueName="[Query1  2]" caption="Query1  2"/>
    <dimension name="Query1  3" uniqueName="[Query1  3]" caption="Query1  3"/>
    <dimension name="sales_teams" uniqueName="[sales_teams]" caption="sales_teams"/>
  </dimensions>
  <measureGroups count="3">
    <measureGroup name="Query1  2" caption="Query1  2"/>
    <measureGroup name="Query1  3" caption="Query1  3"/>
    <measureGroup name="sales_teams" caption="sales_teams"/>
  </measureGroups>
  <maps count="4">
    <map measureGroup="0" dimension="1"/>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heBONDZIE" refreshedDate="45454.844504398148" backgroundQuery="1" createdVersion="8" refreshedVersion="8" minRefreshableVersion="3" recordCount="0" supportSubquery="1" supportAdvancedDrill="1" xr:uid="{B33E6457-10EF-4F81-A4D8-811BFDF885E1}">
  <cacheSource type="external" connectionId="5"/>
  <cacheFields count="5">
    <cacheField name="[Query1  3].[sector].[sector]" caption="sector" numFmtId="0" hierarchy="26" level="1">
      <sharedItems count="10">
        <s v="employment"/>
        <s v="entertainment"/>
        <s v="finance"/>
        <s v="marketing"/>
        <s v="medical"/>
        <s v="retail"/>
        <s v="services"/>
        <s v="software"/>
        <s v="technology"/>
        <s v="telecommunications"/>
      </sharedItems>
    </cacheField>
    <cacheField name="[Query1  3].[account].[account]" caption="account" numFmtId="0" hierarchy="18" level="1">
      <sharedItems count="10">
        <s v="Cheers"/>
        <s v="Condax"/>
        <s v="Goodsilron"/>
        <s v="Hottechi"/>
        <s v="Isdom"/>
        <s v="Kan-code"/>
        <s v="Konex"/>
        <s v="Treequote"/>
        <s v="Warephase"/>
        <s v="Xx-holding"/>
      </sharedItems>
    </cacheField>
    <cacheField name="[Measures].[Sum of close_value]" caption="Sum of close_value" numFmtId="0" hierarchy="47" level="32767"/>
    <cacheField name="[Query1  3].[deal_stage].[deal_stage]" caption="deal_stage" numFmtId="0" hierarchy="19" level="1">
      <sharedItems containsSemiMixedTypes="0" containsNonDate="0" containsString="0"/>
    </cacheField>
    <cacheField name="[Measures].[Sum of profit]" caption="Sum of profit" numFmtId="0" hierarchy="48" level="32767"/>
  </cacheFields>
  <cacheHierarchies count="50">
    <cacheHierarchy uniqueName="[Query1  2].[opportunity_id]" caption="opportunity_id" attribute="1" defaultMemberUniqueName="[Query1  2].[opportunity_id].[All]" allUniqueName="[Query1  2].[opportunity_id].[All]" dimensionUniqueName="[Query1  2]" displayFolder="" count="0" memberValueDatatype="130" unbalanced="0"/>
    <cacheHierarchy uniqueName="[Query1  2].[sales_agent]" caption="sales_agent" attribute="1" defaultMemberUniqueName="[Query1  2].[sales_agent].[All]" allUniqueName="[Query1  2].[sales_agent].[All]" dimensionUniqueName="[Query1  2]" displayFolder="" count="0" memberValueDatatype="130" unbalanced="0"/>
    <cacheHierarchy uniqueName="[Query1  2].[product]" caption="product" attribute="1" defaultMemberUniqueName="[Query1  2].[product].[All]" allUniqueName="[Query1  2].[product].[All]" dimensionUniqueName="[Query1  2]" displayFolder="" count="0" memberValueDatatype="130" unbalanced="0"/>
    <cacheHierarchy uniqueName="[Query1  2].[account]" caption="account" attribute="1" defaultMemberUniqueName="[Query1  2].[account].[All]" allUniqueName="[Query1  2].[account].[All]" dimensionUniqueName="[Query1  2]" displayFolder="" count="0" memberValueDatatype="130" unbalanced="0"/>
    <cacheHierarchy uniqueName="[Query1  2].[deal_stage]" caption="deal_stage" attribute="1" defaultMemberUniqueName="[Query1  2].[deal_stage].[All]" allUniqueName="[Query1  2].[deal_stage].[All]" dimensionUniqueName="[Query1  2]" displayFolder="" count="0" memberValueDatatype="130" unbalanced="0"/>
    <cacheHierarchy uniqueName="[Query1  2].[engage_date]" caption="engage_date" attribute="1" time="1" defaultMemberUniqueName="[Query1  2].[engage_date].[All]" allUniqueName="[Query1  2].[engage_date].[All]" dimensionUniqueName="[Query1  2]" displayFolder="" count="0" memberValueDatatype="7" unbalanced="0"/>
    <cacheHierarchy uniqueName="[Query1  2].[close_date]" caption="close_date" attribute="1" time="1" defaultMemberUniqueName="[Query1  2].[close_date].[All]" allUniqueName="[Query1  2].[close_date].[All]" dimensionUniqueName="[Query1  2]" displayFolder="" count="0" memberValueDatatype="7" unbalanced="0"/>
    <cacheHierarchy uniqueName="[Query1  2].[close_value]" caption="close_value" attribute="1" defaultMemberUniqueName="[Query1  2].[close_value].[All]" allUniqueName="[Query1  2].[close_value].[All]" dimensionUniqueName="[Query1  2]" displayFolder="" count="0" memberValueDatatype="5" unbalanced="0"/>
    <cacheHierarchy uniqueName="[Query1  2].[manager]" caption="manager" attribute="1" defaultMemberUniqueName="[Query1  2].[manager].[All]" allUniqueName="[Query1  2].[manager].[All]" dimensionUniqueName="[Query1  2]" displayFolder="" count="0" memberValueDatatype="130" unbalanced="0"/>
    <cacheHierarchy uniqueName="[Query1  2].[regional_office]" caption="regional_office" attribute="1" defaultMemberUniqueName="[Query1  2].[regional_office].[All]" allUniqueName="[Query1  2].[regional_office].[All]" dimensionUniqueName="[Query1  2]" displayFolder="" count="0" memberValueDatatype="130" unbalanced="0"/>
    <cacheHierarchy uniqueName="[Query1  2].[sales_price]" caption="sales_price" attribute="1" defaultMemberUniqueName="[Query1  2].[sales_price].[All]" allUniqueName="[Query1  2].[sales_price].[All]" dimensionUniqueName="[Query1  2]" displayFolder="" count="0" memberValueDatatype="5" unbalanced="0"/>
    <cacheHierarchy uniqueName="[Query1  2].[sector]" caption="sector" attribute="1" defaultMemberUniqueName="[Query1  2].[sector].[All]" allUniqueName="[Query1  2].[sector].[All]" dimensionUniqueName="[Query1  2]" displayFolder="" count="0" memberValueDatatype="130" unbalanced="0"/>
    <cacheHierarchy uniqueName="[Query1  2].[location]" caption="location" attribute="1" defaultMemberUniqueName="[Query1  2].[location].[All]" allUniqueName="[Query1  2].[location].[All]" dimensionUniqueName="[Query1  2]" displayFolder="" count="0" memberValueDatatype="130" unbalanced="0"/>
    <cacheHierarchy uniqueName="[Query1  2].[profit]" caption="profit" attribute="1" defaultMemberUniqueName="[Query1  2].[profit].[All]" allUniqueName="[Query1  2].[profit].[All]" dimensionUniqueName="[Query1  2]" displayFolder="" count="0" memberValueDatatype="5" unbalanced="0"/>
    <cacheHierarchy uniqueName="[Query1  2].[deal_length]" caption="deal_length" attribute="1" defaultMemberUniqueName="[Query1  2].[deal_length].[All]" allUniqueName="[Query1  2].[deal_length].[All]" dimensionUniqueName="[Query1  2]" displayFolder="" count="0" memberValueDatatype="20" unbalanced="0"/>
    <cacheHierarchy uniqueName="[Query1  3].[opportunity_id]" caption="opportunity_id" attribute="1" defaultMemberUniqueName="[Query1  3].[opportunity_id].[All]" allUniqueName="[Query1  3].[opportunity_id].[All]" dimensionUniqueName="[Query1  3]" displayFolder="" count="0" memberValueDatatype="130" unbalanced="0"/>
    <cacheHierarchy uniqueName="[Query1  3].[sales_agent]" caption="sales_agent" attribute="1" defaultMemberUniqueName="[Query1  3].[sales_agent].[All]" allUniqueName="[Query1  3].[sales_agent].[All]" dimensionUniqueName="[Query1  3]" displayFolder="" count="0" memberValueDatatype="130" unbalanced="0"/>
    <cacheHierarchy uniqueName="[Query1  3].[product]" caption="product" attribute="1" defaultMemberUniqueName="[Query1  3].[product].[All]" allUniqueName="[Query1  3].[product].[All]" dimensionUniqueName="[Query1  3]" displayFolder="" count="0" memberValueDatatype="130" unbalanced="0"/>
    <cacheHierarchy uniqueName="[Query1  3].[account]" caption="account" attribute="1" defaultMemberUniqueName="[Query1  3].[account].[All]" allUniqueName="[Query1  3].[account].[All]" dimensionUniqueName="[Query1  3]" displayFolder="" count="2" memberValueDatatype="130" unbalanced="0">
      <fieldsUsage count="2">
        <fieldUsage x="-1"/>
        <fieldUsage x="1"/>
      </fieldsUsage>
    </cacheHierarchy>
    <cacheHierarchy uniqueName="[Query1  3].[deal_stage]" caption="deal_stage" attribute="1" defaultMemberUniqueName="[Query1  3].[deal_stage].[All]" allUniqueName="[Query1  3].[deal_stage].[All]" dimensionUniqueName="[Query1  3]" displayFolder="" count="2" memberValueDatatype="130" unbalanced="0">
      <fieldsUsage count="2">
        <fieldUsage x="-1"/>
        <fieldUsage x="3"/>
      </fieldsUsage>
    </cacheHierarchy>
    <cacheHierarchy uniqueName="[Query1  3].[engage_date]" caption="engage_date" attribute="1" time="1" defaultMemberUniqueName="[Query1  3].[engage_date].[All]" allUniqueName="[Query1  3].[engage_date].[All]" dimensionUniqueName="[Query1  3]" displayFolder="" count="0" memberValueDatatype="7" unbalanced="0"/>
    <cacheHierarchy uniqueName="[Query1  3].[close_date]" caption="close_date" attribute="1" time="1" defaultMemberUniqueName="[Query1  3].[close_date].[All]" allUniqueName="[Query1  3].[close_date].[All]" dimensionUniqueName="[Query1  3]" displayFolder="" count="0" memberValueDatatype="7" unbalanced="0"/>
    <cacheHierarchy uniqueName="[Query1  3].[close_value]" caption="close_value" attribute="1" defaultMemberUniqueName="[Query1  3].[close_value].[All]" allUniqueName="[Query1  3].[close_value].[All]" dimensionUniqueName="[Query1  3]" displayFolder="" count="0" memberValueDatatype="5" unbalanced="0"/>
    <cacheHierarchy uniqueName="[Query1  3].[manager]" caption="manager" attribute="1" defaultMemberUniqueName="[Query1  3].[manager].[All]" allUniqueName="[Query1  3].[manager].[All]" dimensionUniqueName="[Query1  3]" displayFolder="" count="0" memberValueDatatype="130" unbalanced="0"/>
    <cacheHierarchy uniqueName="[Query1  3].[regional_office]" caption="regional_office" attribute="1" defaultMemberUniqueName="[Query1  3].[regional_office].[All]" allUniqueName="[Query1  3].[regional_office].[All]" dimensionUniqueName="[Query1  3]" displayFolder="" count="0" memberValueDatatype="130" unbalanced="0"/>
    <cacheHierarchy uniqueName="[Query1  3].[sales_price]" caption="sales_price" attribute="1" defaultMemberUniqueName="[Query1  3].[sales_price].[All]" allUniqueName="[Query1  3].[sales_price].[All]" dimensionUniqueName="[Query1  3]" displayFolder="" count="0" memberValueDatatype="5" unbalanced="0"/>
    <cacheHierarchy uniqueName="[Query1  3].[sector]" caption="sector" attribute="1" defaultMemberUniqueName="[Query1  3].[sector].[All]" allUniqueName="[Query1  3].[sector].[All]" dimensionUniqueName="[Query1  3]" displayFolder="" count="2" memberValueDatatype="130" unbalanced="0">
      <fieldsUsage count="2">
        <fieldUsage x="-1"/>
        <fieldUsage x="0"/>
      </fieldsUsage>
    </cacheHierarchy>
    <cacheHierarchy uniqueName="[Query1  3].[location]" caption="location" attribute="1" defaultMemberUniqueName="[Query1  3].[location].[All]" allUniqueName="[Query1  3].[location].[All]" dimensionUniqueName="[Query1  3]" displayFolder="" count="0" memberValueDatatype="130" unbalanced="0"/>
    <cacheHierarchy uniqueName="[Query1  3].[profit]" caption="profit" attribute="1" defaultMemberUniqueName="[Query1  3].[profit].[All]" allUniqueName="[Query1  3].[profit].[All]" dimensionUniqueName="[Query1  3]" displayFolder="" count="0" memberValueDatatype="5" unbalanced="0"/>
    <cacheHierarchy uniqueName="[Query1  3].[deal_length]" caption="deal_length" attribute="1" defaultMemberUniqueName="[Query1  3].[deal_length].[All]" allUniqueName="[Query1  3].[deal_length].[All]" dimensionUniqueName="[Query1  3]" displayFolder="" count="0" memberValueDatatype="20" unbalanced="0"/>
    <cacheHierarchy uniqueName="[sales_teams].[sales_agent]" caption="sales_agent" attribute="1" defaultMemberUniqueName="[sales_teams].[sales_agent].[All]" allUniqueName="[sales_teams].[sales_agent].[All]" dimensionUniqueName="[sales_teams]" displayFolder="" count="0" memberValueDatatype="130" unbalanced="0"/>
    <cacheHierarchy uniqueName="[sales_teams].[manager]" caption="manager" attribute="1" defaultMemberUniqueName="[sales_teams].[manager].[All]" allUniqueName="[sales_teams].[manager].[All]" dimensionUniqueName="[sales_teams]" displayFolder="" count="0" memberValueDatatype="130" unbalanced="0"/>
    <cacheHierarchy uniqueName="[sales_teams].[regional_office]" caption="regional_office" attribute="1" defaultMemberUniqueName="[sales_teams].[regional_office].[All]" allUniqueName="[sales_teams].[regional_office].[All]" dimensionUniqueName="[sales_teams]" displayFolder="" count="0" memberValueDatatype="130" unbalanced="0"/>
    <cacheHierarchy uniqueName="[Measures].[__XL_Count sales_teams]" caption="__XL_Count sales_teams" measure="1" displayFolder="" measureGroup="sales_teams" count="0" hidden="1"/>
    <cacheHierarchy uniqueName="[Measures].[__XL_Count Query1  2]" caption="__XL_Count Query1  2" measure="1" displayFolder="" measureGroup="Query1  2" count="0" hidden="1"/>
    <cacheHierarchy uniqueName="[Measures].[__XL_Count Query1  3]" caption="__XL_Count Query1  3" measure="1" displayFolder="" measureGroup="Query1  3" count="0" hidden="1"/>
    <cacheHierarchy uniqueName="[Measures].[__No measures defined]" caption="__No measures defined" measure="1" displayFolder="" count="0" hidden="1"/>
    <cacheHierarchy uniqueName="[Measures].[Count of manager]" caption="Count of manager" measure="1" displayFolder="" measureGroup="sales_teams" count="0" hidden="1">
      <extLst>
        <ext xmlns:x15="http://schemas.microsoft.com/office/spreadsheetml/2010/11/main" uri="{B97F6D7D-B522-45F9-BDA1-12C45D357490}">
          <x15:cacheHierarchy aggregatedColumn="31"/>
        </ext>
      </extLst>
    </cacheHierarchy>
    <cacheHierarchy uniqueName="[Measures].[Distinct Count of manager]" caption="Distinct Count of manager" measure="1" displayFolder="" measureGroup="sales_teams" count="0" hidden="1">
      <extLst>
        <ext xmlns:x15="http://schemas.microsoft.com/office/spreadsheetml/2010/11/main" uri="{B97F6D7D-B522-45F9-BDA1-12C45D357490}">
          <x15:cacheHierarchy aggregatedColumn="31"/>
        </ext>
      </extLst>
    </cacheHierarchy>
    <cacheHierarchy uniqueName="[Measures].[Count of sales_agent]" caption="Count of sales_agent" measure="1" displayFolder="" measureGroup="sales_teams" count="0" hidden="1">
      <extLst>
        <ext xmlns:x15="http://schemas.microsoft.com/office/spreadsheetml/2010/11/main" uri="{B97F6D7D-B522-45F9-BDA1-12C45D357490}">
          <x15:cacheHierarchy aggregatedColumn="30"/>
        </ext>
      </extLst>
    </cacheHierarchy>
    <cacheHierarchy uniqueName="[Measures].[Distinct Count of sales_agent]" caption="Distinct Count of sales_agent" measure="1" displayFolder="" measureGroup="sales_teams" count="0" hidden="1">
      <extLst>
        <ext xmlns:x15="http://schemas.microsoft.com/office/spreadsheetml/2010/11/main" uri="{B97F6D7D-B522-45F9-BDA1-12C45D357490}">
          <x15:cacheHierarchy aggregatedColumn="30"/>
        </ext>
      </extLst>
    </cacheHierarchy>
    <cacheHierarchy uniqueName="[Measures].[Count of sales_agent 2]" caption="Count of sales_agent 2" measure="1" displayFolder="" measureGroup="Query1  2" count="0" hidden="1">
      <extLst>
        <ext xmlns:x15="http://schemas.microsoft.com/office/spreadsheetml/2010/11/main" uri="{B97F6D7D-B522-45F9-BDA1-12C45D357490}">
          <x15:cacheHierarchy aggregatedColumn="1"/>
        </ext>
      </extLst>
    </cacheHierarchy>
    <cacheHierarchy uniqueName="[Measures].[Distinct Count of sales_agent 2]" caption="Distinct Count of sales_agent 2" measure="1" displayFolder="" measureGroup="Query1  2" count="0" hidden="1">
      <extLst>
        <ext xmlns:x15="http://schemas.microsoft.com/office/spreadsheetml/2010/11/main" uri="{B97F6D7D-B522-45F9-BDA1-12C45D357490}">
          <x15:cacheHierarchy aggregatedColumn="1"/>
        </ext>
      </extLst>
    </cacheHierarchy>
    <cacheHierarchy uniqueName="[Measures].[Count of manager 2]" caption="Count of manager 2" measure="1" displayFolder="" measureGroup="Query1  2" count="0" hidden="1">
      <extLst>
        <ext xmlns:x15="http://schemas.microsoft.com/office/spreadsheetml/2010/11/main" uri="{B97F6D7D-B522-45F9-BDA1-12C45D357490}">
          <x15:cacheHierarchy aggregatedColumn="8"/>
        </ext>
      </extLst>
    </cacheHierarchy>
    <cacheHierarchy uniqueName="[Measures].[Distinct Count of manager 2]" caption="Distinct Count of manager 2" measure="1" displayFolder="" measureGroup="Query1  2" count="0" hidden="1">
      <extLst>
        <ext xmlns:x15="http://schemas.microsoft.com/office/spreadsheetml/2010/11/main" uri="{B97F6D7D-B522-45F9-BDA1-12C45D357490}">
          <x15:cacheHierarchy aggregatedColumn="8"/>
        </ext>
      </extLst>
    </cacheHierarchy>
    <cacheHierarchy uniqueName="[Measures].[Count of account]" caption="Count of account" measure="1" displayFolder="" measureGroup="Query1  3" count="0" hidden="1">
      <extLst>
        <ext xmlns:x15="http://schemas.microsoft.com/office/spreadsheetml/2010/11/main" uri="{B97F6D7D-B522-45F9-BDA1-12C45D357490}">
          <x15:cacheHierarchy aggregatedColumn="18"/>
        </ext>
      </extLst>
    </cacheHierarchy>
    <cacheHierarchy uniqueName="[Measures].[Distinct Count of account]" caption="Distinct Count of account" measure="1" displayFolder="" measureGroup="Query1  3" count="0" hidden="1">
      <extLst>
        <ext xmlns:x15="http://schemas.microsoft.com/office/spreadsheetml/2010/11/main" uri="{B97F6D7D-B522-45F9-BDA1-12C45D357490}">
          <x15:cacheHierarchy aggregatedColumn="18"/>
        </ext>
      </extLst>
    </cacheHierarchy>
    <cacheHierarchy uniqueName="[Measures].[Sum of close_value]" caption="Sum of close_value" measure="1" displayFolder="" measureGroup="Query1  3" count="0" oneField="1" hidden="1">
      <fieldsUsage count="1">
        <fieldUsage x="2"/>
      </fieldsUsage>
      <extLst>
        <ext xmlns:x15="http://schemas.microsoft.com/office/spreadsheetml/2010/11/main" uri="{B97F6D7D-B522-45F9-BDA1-12C45D357490}">
          <x15:cacheHierarchy aggregatedColumn="22"/>
        </ext>
      </extLst>
    </cacheHierarchy>
    <cacheHierarchy uniqueName="[Measures].[Sum of profit]" caption="Sum of profit" measure="1" displayFolder="" measureGroup="Query1  3" count="0" oneField="1" hidden="1">
      <fieldsUsage count="1">
        <fieldUsage x="4"/>
      </fieldsUsage>
      <extLst>
        <ext xmlns:x15="http://schemas.microsoft.com/office/spreadsheetml/2010/11/main" uri="{B97F6D7D-B522-45F9-BDA1-12C45D357490}">
          <x15:cacheHierarchy aggregatedColumn="28"/>
        </ext>
      </extLst>
    </cacheHierarchy>
    <cacheHierarchy uniqueName="[Measures].[Average of close_value]" caption="Average of close_value" measure="1" displayFolder="" measureGroup="Query1  3" count="0" hidden="1">
      <extLst>
        <ext xmlns:x15="http://schemas.microsoft.com/office/spreadsheetml/2010/11/main" uri="{B97F6D7D-B522-45F9-BDA1-12C45D357490}">
          <x15:cacheHierarchy aggregatedColumn="22"/>
        </ext>
      </extLst>
    </cacheHierarchy>
  </cacheHierarchies>
  <kpis count="0"/>
  <dimensions count="4">
    <dimension measure="1" name="Measures" uniqueName="[Measures]" caption="Measures"/>
    <dimension name="Query1  2" uniqueName="[Query1  2]" caption="Query1  2"/>
    <dimension name="Query1  3" uniqueName="[Query1  3]" caption="Query1  3"/>
    <dimension name="sales_teams" uniqueName="[sales_teams]" caption="sales_teams"/>
  </dimensions>
  <measureGroups count="3">
    <measureGroup name="Query1  2" caption="Query1  2"/>
    <measureGroup name="Query1  3" caption="Query1  3"/>
    <measureGroup name="sales_teams" caption="sales_teams"/>
  </measureGroups>
  <maps count="4">
    <map measureGroup="0" dimension="1"/>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heBONDZIE" refreshedDate="45454.845887731484" backgroundQuery="1" createdVersion="8" refreshedVersion="8" minRefreshableVersion="3" recordCount="0" supportSubquery="1" supportAdvancedDrill="1" xr:uid="{3B03C69E-F711-4D9C-9407-635B04C59DF1}">
  <cacheSource type="external" connectionId="5"/>
  <cacheFields count="6">
    <cacheField name="[Query1  3].[sector].[sector]" caption="sector" numFmtId="0" hierarchy="26" level="1">
      <sharedItems count="10">
        <s v="employment"/>
        <s v="entertainment"/>
        <s v="finance"/>
        <s v="marketing"/>
        <s v="medical"/>
        <s v="retail"/>
        <s v="services"/>
        <s v="software"/>
        <s v="technology"/>
        <s v="telecommunications"/>
      </sharedItems>
    </cacheField>
    <cacheField name="[Query1  3].[account].[account]" caption="account" numFmtId="0" hierarchy="18" level="1">
      <sharedItems count="10">
        <s v="Cheers"/>
        <s v="Condax"/>
        <s v="Goodsilron"/>
        <s v="Hottechi"/>
        <s v="Isdom"/>
        <s v="Kan-code"/>
        <s v="Konex"/>
        <s v="Treequote"/>
        <s v="Warephase"/>
        <s v="Xx-holding"/>
      </sharedItems>
    </cacheField>
    <cacheField name="[Measures].[Sum of close_value]" caption="Sum of close_value" numFmtId="0" hierarchy="47" level="32767"/>
    <cacheField name="[Query1  3].[deal_stage].[deal_stage]" caption="deal_stage" numFmtId="0" hierarchy="19" level="1">
      <sharedItems containsSemiMixedTypes="0" containsNonDate="0" containsString="0"/>
    </cacheField>
    <cacheField name="[Measures].[Sum of profit]" caption="Sum of profit" numFmtId="0" hierarchy="48" level="32767"/>
    <cacheField name="[Query1  3].[location].[location]" caption="location" numFmtId="0" hierarchy="27" level="1">
      <sharedItems count="15">
        <s v="Belgium"/>
        <s v="Brazil"/>
        <s v="China"/>
        <s v="Germany"/>
        <s v="Italy"/>
        <s v="Japan"/>
        <s v="Jordan"/>
        <s v="Kenya"/>
        <s v="Korea"/>
        <s v="Norway"/>
        <s v="Panama"/>
        <s v="Philipines"/>
        <s v="Poland"/>
        <s v="Romania"/>
        <s v="United States"/>
      </sharedItems>
    </cacheField>
  </cacheFields>
  <cacheHierarchies count="50">
    <cacheHierarchy uniqueName="[Query1  2].[opportunity_id]" caption="opportunity_id" attribute="1" defaultMemberUniqueName="[Query1  2].[opportunity_id].[All]" allUniqueName="[Query1  2].[opportunity_id].[All]" dimensionUniqueName="[Query1  2]" displayFolder="" count="0" memberValueDatatype="130" unbalanced="0"/>
    <cacheHierarchy uniqueName="[Query1  2].[sales_agent]" caption="sales_agent" attribute="1" defaultMemberUniqueName="[Query1  2].[sales_agent].[All]" allUniqueName="[Query1  2].[sales_agent].[All]" dimensionUniqueName="[Query1  2]" displayFolder="" count="0" memberValueDatatype="130" unbalanced="0"/>
    <cacheHierarchy uniqueName="[Query1  2].[product]" caption="product" attribute="1" defaultMemberUniqueName="[Query1  2].[product].[All]" allUniqueName="[Query1  2].[product].[All]" dimensionUniqueName="[Query1  2]" displayFolder="" count="0" memberValueDatatype="130" unbalanced="0"/>
    <cacheHierarchy uniqueName="[Query1  2].[account]" caption="account" attribute="1" defaultMemberUniqueName="[Query1  2].[account].[All]" allUniqueName="[Query1  2].[account].[All]" dimensionUniqueName="[Query1  2]" displayFolder="" count="0" memberValueDatatype="130" unbalanced="0"/>
    <cacheHierarchy uniqueName="[Query1  2].[deal_stage]" caption="deal_stage" attribute="1" defaultMemberUniqueName="[Query1  2].[deal_stage].[All]" allUniqueName="[Query1  2].[deal_stage].[All]" dimensionUniqueName="[Query1  2]" displayFolder="" count="0" memberValueDatatype="130" unbalanced="0"/>
    <cacheHierarchy uniqueName="[Query1  2].[engage_date]" caption="engage_date" attribute="1" time="1" defaultMemberUniqueName="[Query1  2].[engage_date].[All]" allUniqueName="[Query1  2].[engage_date].[All]" dimensionUniqueName="[Query1  2]" displayFolder="" count="0" memberValueDatatype="7" unbalanced="0"/>
    <cacheHierarchy uniqueName="[Query1  2].[close_date]" caption="close_date" attribute="1" time="1" defaultMemberUniqueName="[Query1  2].[close_date].[All]" allUniqueName="[Query1  2].[close_date].[All]" dimensionUniqueName="[Query1  2]" displayFolder="" count="0" memberValueDatatype="7" unbalanced="0"/>
    <cacheHierarchy uniqueName="[Query1  2].[close_value]" caption="close_value" attribute="1" defaultMemberUniqueName="[Query1  2].[close_value].[All]" allUniqueName="[Query1  2].[close_value].[All]" dimensionUniqueName="[Query1  2]" displayFolder="" count="0" memberValueDatatype="5" unbalanced="0"/>
    <cacheHierarchy uniqueName="[Query1  2].[manager]" caption="manager" attribute="1" defaultMemberUniqueName="[Query1  2].[manager].[All]" allUniqueName="[Query1  2].[manager].[All]" dimensionUniqueName="[Query1  2]" displayFolder="" count="0" memberValueDatatype="130" unbalanced="0"/>
    <cacheHierarchy uniqueName="[Query1  2].[regional_office]" caption="regional_office" attribute="1" defaultMemberUniqueName="[Query1  2].[regional_office].[All]" allUniqueName="[Query1  2].[regional_office].[All]" dimensionUniqueName="[Query1  2]" displayFolder="" count="0" memberValueDatatype="130" unbalanced="0"/>
    <cacheHierarchy uniqueName="[Query1  2].[sales_price]" caption="sales_price" attribute="1" defaultMemberUniqueName="[Query1  2].[sales_price].[All]" allUniqueName="[Query1  2].[sales_price].[All]" dimensionUniqueName="[Query1  2]" displayFolder="" count="0" memberValueDatatype="5" unbalanced="0"/>
    <cacheHierarchy uniqueName="[Query1  2].[sector]" caption="sector" attribute="1" defaultMemberUniqueName="[Query1  2].[sector].[All]" allUniqueName="[Query1  2].[sector].[All]" dimensionUniqueName="[Query1  2]" displayFolder="" count="0" memberValueDatatype="130" unbalanced="0"/>
    <cacheHierarchy uniqueName="[Query1  2].[location]" caption="location" attribute="1" defaultMemberUniqueName="[Query1  2].[location].[All]" allUniqueName="[Query1  2].[location].[All]" dimensionUniqueName="[Query1  2]" displayFolder="" count="0" memberValueDatatype="130" unbalanced="0"/>
    <cacheHierarchy uniqueName="[Query1  2].[profit]" caption="profit" attribute="1" defaultMemberUniqueName="[Query1  2].[profit].[All]" allUniqueName="[Query1  2].[profit].[All]" dimensionUniqueName="[Query1  2]" displayFolder="" count="0" memberValueDatatype="5" unbalanced="0"/>
    <cacheHierarchy uniqueName="[Query1  2].[deal_length]" caption="deal_length" attribute="1" defaultMemberUniqueName="[Query1  2].[deal_length].[All]" allUniqueName="[Query1  2].[deal_length].[All]" dimensionUniqueName="[Query1  2]" displayFolder="" count="0" memberValueDatatype="20" unbalanced="0"/>
    <cacheHierarchy uniqueName="[Query1  3].[opportunity_id]" caption="opportunity_id" attribute="1" defaultMemberUniqueName="[Query1  3].[opportunity_id].[All]" allUniqueName="[Query1  3].[opportunity_id].[All]" dimensionUniqueName="[Query1  3]" displayFolder="" count="0" memberValueDatatype="130" unbalanced="0"/>
    <cacheHierarchy uniqueName="[Query1  3].[sales_agent]" caption="sales_agent" attribute="1" defaultMemberUniqueName="[Query1  3].[sales_agent].[All]" allUniqueName="[Query1  3].[sales_agent].[All]" dimensionUniqueName="[Query1  3]" displayFolder="" count="0" memberValueDatatype="130" unbalanced="0"/>
    <cacheHierarchy uniqueName="[Query1  3].[product]" caption="product" attribute="1" defaultMemberUniqueName="[Query1  3].[product].[All]" allUniqueName="[Query1  3].[product].[All]" dimensionUniqueName="[Query1  3]" displayFolder="" count="0" memberValueDatatype="130" unbalanced="0"/>
    <cacheHierarchy uniqueName="[Query1  3].[account]" caption="account" attribute="1" defaultMemberUniqueName="[Query1  3].[account].[All]" allUniqueName="[Query1  3].[account].[All]" dimensionUniqueName="[Query1  3]" displayFolder="" count="2" memberValueDatatype="130" unbalanced="0">
      <fieldsUsage count="2">
        <fieldUsage x="-1"/>
        <fieldUsage x="1"/>
      </fieldsUsage>
    </cacheHierarchy>
    <cacheHierarchy uniqueName="[Query1  3].[deal_stage]" caption="deal_stage" attribute="1" defaultMemberUniqueName="[Query1  3].[deal_stage].[All]" allUniqueName="[Query1  3].[deal_stage].[All]" dimensionUniqueName="[Query1  3]" displayFolder="" count="2" memberValueDatatype="130" unbalanced="0">
      <fieldsUsage count="2">
        <fieldUsage x="-1"/>
        <fieldUsage x="3"/>
      </fieldsUsage>
    </cacheHierarchy>
    <cacheHierarchy uniqueName="[Query1  3].[engage_date]" caption="engage_date" attribute="1" time="1" defaultMemberUniqueName="[Query1  3].[engage_date].[All]" allUniqueName="[Query1  3].[engage_date].[All]" dimensionUniqueName="[Query1  3]" displayFolder="" count="0" memberValueDatatype="7" unbalanced="0"/>
    <cacheHierarchy uniqueName="[Query1  3].[close_date]" caption="close_date" attribute="1" time="1" defaultMemberUniqueName="[Query1  3].[close_date].[All]" allUniqueName="[Query1  3].[close_date].[All]" dimensionUniqueName="[Query1  3]" displayFolder="" count="0" memberValueDatatype="7" unbalanced="0"/>
    <cacheHierarchy uniqueName="[Query1  3].[close_value]" caption="close_value" attribute="1" defaultMemberUniqueName="[Query1  3].[close_value].[All]" allUniqueName="[Query1  3].[close_value].[All]" dimensionUniqueName="[Query1  3]" displayFolder="" count="0" memberValueDatatype="5" unbalanced="0"/>
    <cacheHierarchy uniqueName="[Query1  3].[manager]" caption="manager" attribute="1" defaultMemberUniqueName="[Query1  3].[manager].[All]" allUniqueName="[Query1  3].[manager].[All]" dimensionUniqueName="[Query1  3]" displayFolder="" count="0" memberValueDatatype="130" unbalanced="0"/>
    <cacheHierarchy uniqueName="[Query1  3].[regional_office]" caption="regional_office" attribute="1" defaultMemberUniqueName="[Query1  3].[regional_office].[All]" allUniqueName="[Query1  3].[regional_office].[All]" dimensionUniqueName="[Query1  3]" displayFolder="" count="0" memberValueDatatype="130" unbalanced="0"/>
    <cacheHierarchy uniqueName="[Query1  3].[sales_price]" caption="sales_price" attribute="1" defaultMemberUniqueName="[Query1  3].[sales_price].[All]" allUniqueName="[Query1  3].[sales_price].[All]" dimensionUniqueName="[Query1  3]" displayFolder="" count="0" memberValueDatatype="5" unbalanced="0"/>
    <cacheHierarchy uniqueName="[Query1  3].[sector]" caption="sector" attribute="1" defaultMemberUniqueName="[Query1  3].[sector].[All]" allUniqueName="[Query1  3].[sector].[All]" dimensionUniqueName="[Query1  3]" displayFolder="" count="2" memberValueDatatype="130" unbalanced="0">
      <fieldsUsage count="2">
        <fieldUsage x="-1"/>
        <fieldUsage x="0"/>
      </fieldsUsage>
    </cacheHierarchy>
    <cacheHierarchy uniqueName="[Query1  3].[location]" caption="location" attribute="1" defaultMemberUniqueName="[Query1  3].[location].[All]" allUniqueName="[Query1  3].[location].[All]" dimensionUniqueName="[Query1  3]" displayFolder="" count="2" memberValueDatatype="130" unbalanced="0">
      <fieldsUsage count="2">
        <fieldUsage x="-1"/>
        <fieldUsage x="5"/>
      </fieldsUsage>
    </cacheHierarchy>
    <cacheHierarchy uniqueName="[Query1  3].[profit]" caption="profit" attribute="1" defaultMemberUniqueName="[Query1  3].[profit].[All]" allUniqueName="[Query1  3].[profit].[All]" dimensionUniqueName="[Query1  3]" displayFolder="" count="0" memberValueDatatype="5" unbalanced="0"/>
    <cacheHierarchy uniqueName="[Query1  3].[deal_length]" caption="deal_length" attribute="1" defaultMemberUniqueName="[Query1  3].[deal_length].[All]" allUniqueName="[Query1  3].[deal_length].[All]" dimensionUniqueName="[Query1  3]" displayFolder="" count="0" memberValueDatatype="20" unbalanced="0"/>
    <cacheHierarchy uniqueName="[sales_teams].[sales_agent]" caption="sales_agent" attribute="1" defaultMemberUniqueName="[sales_teams].[sales_agent].[All]" allUniqueName="[sales_teams].[sales_agent].[All]" dimensionUniqueName="[sales_teams]" displayFolder="" count="0" memberValueDatatype="130" unbalanced="0"/>
    <cacheHierarchy uniqueName="[sales_teams].[manager]" caption="manager" attribute="1" defaultMemberUniqueName="[sales_teams].[manager].[All]" allUniqueName="[sales_teams].[manager].[All]" dimensionUniqueName="[sales_teams]" displayFolder="" count="0" memberValueDatatype="130" unbalanced="0"/>
    <cacheHierarchy uniqueName="[sales_teams].[regional_office]" caption="regional_office" attribute="1" defaultMemberUniqueName="[sales_teams].[regional_office].[All]" allUniqueName="[sales_teams].[regional_office].[All]" dimensionUniqueName="[sales_teams]" displayFolder="" count="0" memberValueDatatype="130" unbalanced="0"/>
    <cacheHierarchy uniqueName="[Measures].[__XL_Count sales_teams]" caption="__XL_Count sales_teams" measure="1" displayFolder="" measureGroup="sales_teams" count="0" hidden="1"/>
    <cacheHierarchy uniqueName="[Measures].[__XL_Count Query1  2]" caption="__XL_Count Query1  2" measure="1" displayFolder="" measureGroup="Query1  2" count="0" hidden="1"/>
    <cacheHierarchy uniqueName="[Measures].[__XL_Count Query1  3]" caption="__XL_Count Query1  3" measure="1" displayFolder="" measureGroup="Query1  3" count="0" hidden="1"/>
    <cacheHierarchy uniqueName="[Measures].[__No measures defined]" caption="__No measures defined" measure="1" displayFolder="" count="0" hidden="1"/>
    <cacheHierarchy uniqueName="[Measures].[Count of manager]" caption="Count of manager" measure="1" displayFolder="" measureGroup="sales_teams" count="0" hidden="1">
      <extLst>
        <ext xmlns:x15="http://schemas.microsoft.com/office/spreadsheetml/2010/11/main" uri="{B97F6D7D-B522-45F9-BDA1-12C45D357490}">
          <x15:cacheHierarchy aggregatedColumn="31"/>
        </ext>
      </extLst>
    </cacheHierarchy>
    <cacheHierarchy uniqueName="[Measures].[Distinct Count of manager]" caption="Distinct Count of manager" measure="1" displayFolder="" measureGroup="sales_teams" count="0" hidden="1">
      <extLst>
        <ext xmlns:x15="http://schemas.microsoft.com/office/spreadsheetml/2010/11/main" uri="{B97F6D7D-B522-45F9-BDA1-12C45D357490}">
          <x15:cacheHierarchy aggregatedColumn="31"/>
        </ext>
      </extLst>
    </cacheHierarchy>
    <cacheHierarchy uniqueName="[Measures].[Count of sales_agent]" caption="Count of sales_agent" measure="1" displayFolder="" measureGroup="sales_teams" count="0" hidden="1">
      <extLst>
        <ext xmlns:x15="http://schemas.microsoft.com/office/spreadsheetml/2010/11/main" uri="{B97F6D7D-B522-45F9-BDA1-12C45D357490}">
          <x15:cacheHierarchy aggregatedColumn="30"/>
        </ext>
      </extLst>
    </cacheHierarchy>
    <cacheHierarchy uniqueName="[Measures].[Distinct Count of sales_agent]" caption="Distinct Count of sales_agent" measure="1" displayFolder="" measureGroup="sales_teams" count="0" hidden="1">
      <extLst>
        <ext xmlns:x15="http://schemas.microsoft.com/office/spreadsheetml/2010/11/main" uri="{B97F6D7D-B522-45F9-BDA1-12C45D357490}">
          <x15:cacheHierarchy aggregatedColumn="30"/>
        </ext>
      </extLst>
    </cacheHierarchy>
    <cacheHierarchy uniqueName="[Measures].[Count of sales_agent 2]" caption="Count of sales_agent 2" measure="1" displayFolder="" measureGroup="Query1  2" count="0" hidden="1">
      <extLst>
        <ext xmlns:x15="http://schemas.microsoft.com/office/spreadsheetml/2010/11/main" uri="{B97F6D7D-B522-45F9-BDA1-12C45D357490}">
          <x15:cacheHierarchy aggregatedColumn="1"/>
        </ext>
      </extLst>
    </cacheHierarchy>
    <cacheHierarchy uniqueName="[Measures].[Distinct Count of sales_agent 2]" caption="Distinct Count of sales_agent 2" measure="1" displayFolder="" measureGroup="Query1  2" count="0" hidden="1">
      <extLst>
        <ext xmlns:x15="http://schemas.microsoft.com/office/spreadsheetml/2010/11/main" uri="{B97F6D7D-B522-45F9-BDA1-12C45D357490}">
          <x15:cacheHierarchy aggregatedColumn="1"/>
        </ext>
      </extLst>
    </cacheHierarchy>
    <cacheHierarchy uniqueName="[Measures].[Count of manager 2]" caption="Count of manager 2" measure="1" displayFolder="" measureGroup="Query1  2" count="0" hidden="1">
      <extLst>
        <ext xmlns:x15="http://schemas.microsoft.com/office/spreadsheetml/2010/11/main" uri="{B97F6D7D-B522-45F9-BDA1-12C45D357490}">
          <x15:cacheHierarchy aggregatedColumn="8"/>
        </ext>
      </extLst>
    </cacheHierarchy>
    <cacheHierarchy uniqueName="[Measures].[Distinct Count of manager 2]" caption="Distinct Count of manager 2" measure="1" displayFolder="" measureGroup="Query1  2" count="0" hidden="1">
      <extLst>
        <ext xmlns:x15="http://schemas.microsoft.com/office/spreadsheetml/2010/11/main" uri="{B97F6D7D-B522-45F9-BDA1-12C45D357490}">
          <x15:cacheHierarchy aggregatedColumn="8"/>
        </ext>
      </extLst>
    </cacheHierarchy>
    <cacheHierarchy uniqueName="[Measures].[Count of account]" caption="Count of account" measure="1" displayFolder="" measureGroup="Query1  3" count="0" hidden="1">
      <extLst>
        <ext xmlns:x15="http://schemas.microsoft.com/office/spreadsheetml/2010/11/main" uri="{B97F6D7D-B522-45F9-BDA1-12C45D357490}">
          <x15:cacheHierarchy aggregatedColumn="18"/>
        </ext>
      </extLst>
    </cacheHierarchy>
    <cacheHierarchy uniqueName="[Measures].[Distinct Count of account]" caption="Distinct Count of account" measure="1" displayFolder="" measureGroup="Query1  3" count="0" hidden="1">
      <extLst>
        <ext xmlns:x15="http://schemas.microsoft.com/office/spreadsheetml/2010/11/main" uri="{B97F6D7D-B522-45F9-BDA1-12C45D357490}">
          <x15:cacheHierarchy aggregatedColumn="18"/>
        </ext>
      </extLst>
    </cacheHierarchy>
    <cacheHierarchy uniqueName="[Measures].[Sum of close_value]" caption="Sum of close_value" measure="1" displayFolder="" measureGroup="Query1  3" count="0" oneField="1" hidden="1">
      <fieldsUsage count="1">
        <fieldUsage x="2"/>
      </fieldsUsage>
      <extLst>
        <ext xmlns:x15="http://schemas.microsoft.com/office/spreadsheetml/2010/11/main" uri="{B97F6D7D-B522-45F9-BDA1-12C45D357490}">
          <x15:cacheHierarchy aggregatedColumn="22"/>
        </ext>
      </extLst>
    </cacheHierarchy>
    <cacheHierarchy uniqueName="[Measures].[Sum of profit]" caption="Sum of profit" measure="1" displayFolder="" measureGroup="Query1  3" count="0" oneField="1" hidden="1">
      <fieldsUsage count="1">
        <fieldUsage x="4"/>
      </fieldsUsage>
      <extLst>
        <ext xmlns:x15="http://schemas.microsoft.com/office/spreadsheetml/2010/11/main" uri="{B97F6D7D-B522-45F9-BDA1-12C45D357490}">
          <x15:cacheHierarchy aggregatedColumn="28"/>
        </ext>
      </extLst>
    </cacheHierarchy>
    <cacheHierarchy uniqueName="[Measures].[Average of close_value]" caption="Average of close_value" measure="1" displayFolder="" measureGroup="Query1  3" count="0" hidden="1">
      <extLst>
        <ext xmlns:x15="http://schemas.microsoft.com/office/spreadsheetml/2010/11/main" uri="{B97F6D7D-B522-45F9-BDA1-12C45D357490}">
          <x15:cacheHierarchy aggregatedColumn="22"/>
        </ext>
      </extLst>
    </cacheHierarchy>
  </cacheHierarchies>
  <kpis count="0"/>
  <dimensions count="4">
    <dimension measure="1" name="Measures" uniqueName="[Measures]" caption="Measures"/>
    <dimension name="Query1  2" uniqueName="[Query1  2]" caption="Query1  2"/>
    <dimension name="Query1  3" uniqueName="[Query1  3]" caption="Query1  3"/>
    <dimension name="sales_teams" uniqueName="[sales_teams]" caption="sales_teams"/>
  </dimensions>
  <measureGroups count="3">
    <measureGroup name="Query1  2" caption="Query1  2"/>
    <measureGroup name="Query1  3" caption="Query1  3"/>
    <measureGroup name="sales_teams" caption="sales_teams"/>
  </measureGroups>
  <maps count="4">
    <map measureGroup="0" dimension="1"/>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heBONDZIE" refreshedDate="45455.106460648145" backgroundQuery="1" createdVersion="8" refreshedVersion="8" minRefreshableVersion="3" recordCount="0" supportSubquery="1" supportAdvancedDrill="1" xr:uid="{6958E7A0-AEEB-405D-8FAE-84FACA1AC026}">
  <cacheSource type="external" connectionId="5"/>
  <cacheFields count="2">
    <cacheField name="[Measures].[Distinct Count of account]" caption="Distinct Count of account" numFmtId="0" hierarchy="46" level="32767"/>
    <cacheField name="[Query1  3].[sector].[sector]" caption="sector" numFmtId="0" hierarchy="26" level="1">
      <sharedItems count="10">
        <s v="employment"/>
        <s v="entertainment"/>
        <s v="finance"/>
        <s v="marketing"/>
        <s v="medical"/>
        <s v="retail"/>
        <s v="services"/>
        <s v="software"/>
        <s v="technology"/>
        <s v="telecommunications"/>
      </sharedItems>
    </cacheField>
  </cacheFields>
  <cacheHierarchies count="50">
    <cacheHierarchy uniqueName="[Query1  2].[opportunity_id]" caption="opportunity_id" attribute="1" defaultMemberUniqueName="[Query1  2].[opportunity_id].[All]" allUniqueName="[Query1  2].[opportunity_id].[All]" dimensionUniqueName="[Query1  2]" displayFolder="" count="2" memberValueDatatype="130" unbalanced="0"/>
    <cacheHierarchy uniqueName="[Query1  2].[sales_agent]" caption="sales_agent" attribute="1" defaultMemberUniqueName="[Query1  2].[sales_agent].[All]" allUniqueName="[Query1  2].[sales_agent].[All]" dimensionUniqueName="[Query1  2]" displayFolder="" count="2" memberValueDatatype="130" unbalanced="0"/>
    <cacheHierarchy uniqueName="[Query1  2].[product]" caption="product" attribute="1" defaultMemberUniqueName="[Query1  2].[product].[All]" allUniqueName="[Query1  2].[product].[All]" dimensionUniqueName="[Query1  2]" displayFolder="" count="2" memberValueDatatype="130" unbalanced="0"/>
    <cacheHierarchy uniqueName="[Query1  2].[account]" caption="account" attribute="1" defaultMemberUniqueName="[Query1  2].[account].[All]" allUniqueName="[Query1  2].[account].[All]" dimensionUniqueName="[Query1  2]" displayFolder="" count="2" memberValueDatatype="130" unbalanced="0"/>
    <cacheHierarchy uniqueName="[Query1  2].[deal_stage]" caption="deal_stage" attribute="1" defaultMemberUniqueName="[Query1  2].[deal_stage].[All]" allUniqueName="[Query1  2].[deal_stage].[All]" dimensionUniqueName="[Query1  2]" displayFolder="" count="2" memberValueDatatype="130" unbalanced="0"/>
    <cacheHierarchy uniqueName="[Query1  2].[engage_date]" caption="engage_date" attribute="1" time="1" defaultMemberUniqueName="[Query1  2].[engage_date].[All]" allUniqueName="[Query1  2].[engage_date].[All]" dimensionUniqueName="[Query1  2]" displayFolder="" count="2" memberValueDatatype="7" unbalanced="0"/>
    <cacheHierarchy uniqueName="[Query1  2].[close_date]" caption="close_date" attribute="1" time="1" defaultMemberUniqueName="[Query1  2].[close_date].[All]" allUniqueName="[Query1  2].[close_date].[All]" dimensionUniqueName="[Query1  2]" displayFolder="" count="2" memberValueDatatype="7" unbalanced="0"/>
    <cacheHierarchy uniqueName="[Query1  2].[close_value]" caption="close_value" attribute="1" defaultMemberUniqueName="[Query1  2].[close_value].[All]" allUniqueName="[Query1  2].[close_value].[All]" dimensionUniqueName="[Query1  2]" displayFolder="" count="2" memberValueDatatype="5" unbalanced="0"/>
    <cacheHierarchy uniqueName="[Query1  2].[manager]" caption="manager" attribute="1" defaultMemberUniqueName="[Query1  2].[manager].[All]" allUniqueName="[Query1  2].[manager].[All]" dimensionUniqueName="[Query1  2]" displayFolder="" count="2" memberValueDatatype="130" unbalanced="0"/>
    <cacheHierarchy uniqueName="[Query1  2].[regional_office]" caption="regional_office" attribute="1" defaultMemberUniqueName="[Query1  2].[regional_office].[All]" allUniqueName="[Query1  2].[regional_office].[All]" dimensionUniqueName="[Query1  2]" displayFolder="" count="2" memberValueDatatype="130" unbalanced="0"/>
    <cacheHierarchy uniqueName="[Query1  2].[sales_price]" caption="sales_price" attribute="1" defaultMemberUniqueName="[Query1  2].[sales_price].[All]" allUniqueName="[Query1  2].[sales_price].[All]" dimensionUniqueName="[Query1  2]" displayFolder="" count="2" memberValueDatatype="5" unbalanced="0"/>
    <cacheHierarchy uniqueName="[Query1  2].[sector]" caption="sector" attribute="1" defaultMemberUniqueName="[Query1  2].[sector].[All]" allUniqueName="[Query1  2].[sector].[All]" dimensionUniqueName="[Query1  2]" displayFolder="" count="2" memberValueDatatype="130" unbalanced="0"/>
    <cacheHierarchy uniqueName="[Query1  2].[location]" caption="location" attribute="1" defaultMemberUniqueName="[Query1  2].[location].[All]" allUniqueName="[Query1  2].[location].[All]" dimensionUniqueName="[Query1  2]" displayFolder="" count="2" memberValueDatatype="130" unbalanced="0"/>
    <cacheHierarchy uniqueName="[Query1  2].[profit]" caption="profit" attribute="1" defaultMemberUniqueName="[Query1  2].[profit].[All]" allUniqueName="[Query1  2].[profit].[All]" dimensionUniqueName="[Query1  2]" displayFolder="" count="2" memberValueDatatype="5" unbalanced="0"/>
    <cacheHierarchy uniqueName="[Query1  2].[deal_length]" caption="deal_length" attribute="1" defaultMemberUniqueName="[Query1  2].[deal_length].[All]" allUniqueName="[Query1  2].[deal_length].[All]" dimensionUniqueName="[Query1  2]" displayFolder="" count="2" memberValueDatatype="20" unbalanced="0"/>
    <cacheHierarchy uniqueName="[Query1  3].[opportunity_id]" caption="opportunity_id" attribute="1" defaultMemberUniqueName="[Query1  3].[opportunity_id].[All]" allUniqueName="[Query1  3].[opportunity_id].[All]" dimensionUniqueName="[Query1  3]" displayFolder="" count="2" memberValueDatatype="130" unbalanced="0"/>
    <cacheHierarchy uniqueName="[Query1  3].[sales_agent]" caption="sales_agent" attribute="1" defaultMemberUniqueName="[Query1  3].[sales_agent].[All]" allUniqueName="[Query1  3].[sales_agent].[All]" dimensionUniqueName="[Query1  3]" displayFolder="" count="2" memberValueDatatype="130" unbalanced="0"/>
    <cacheHierarchy uniqueName="[Query1  3].[product]" caption="product" attribute="1" defaultMemberUniqueName="[Query1  3].[product].[All]" allUniqueName="[Query1  3].[product].[All]" dimensionUniqueName="[Query1  3]" displayFolder="" count="2" memberValueDatatype="130" unbalanced="0"/>
    <cacheHierarchy uniqueName="[Query1  3].[account]" caption="account" attribute="1" defaultMemberUniqueName="[Query1  3].[account].[All]" allUniqueName="[Query1  3].[account].[All]" dimensionUniqueName="[Query1  3]" displayFolder="" count="2" memberValueDatatype="130" unbalanced="0"/>
    <cacheHierarchy uniqueName="[Query1  3].[deal_stage]" caption="deal_stage" attribute="1" defaultMemberUniqueName="[Query1  3].[deal_stage].[All]" allUniqueName="[Query1  3].[deal_stage].[All]" dimensionUniqueName="[Query1  3]" displayFolder="" count="2" memberValueDatatype="130" unbalanced="0"/>
    <cacheHierarchy uniqueName="[Query1  3].[engage_date]" caption="engage_date" attribute="1" time="1" defaultMemberUniqueName="[Query1  3].[engage_date].[All]" allUniqueName="[Query1  3].[engage_date].[All]" dimensionUniqueName="[Query1  3]" displayFolder="" count="2" memberValueDatatype="7" unbalanced="0"/>
    <cacheHierarchy uniqueName="[Query1  3].[close_date]" caption="close_date" attribute="1" time="1" defaultMemberUniqueName="[Query1  3].[close_date].[All]" allUniqueName="[Query1  3].[close_date].[All]" dimensionUniqueName="[Query1  3]" displayFolder="" count="2" memberValueDatatype="7" unbalanced="0"/>
    <cacheHierarchy uniqueName="[Query1  3].[close_value]" caption="close_value" attribute="1" defaultMemberUniqueName="[Query1  3].[close_value].[All]" allUniqueName="[Query1  3].[close_value].[All]" dimensionUniqueName="[Query1  3]" displayFolder="" count="2" memberValueDatatype="5" unbalanced="0"/>
    <cacheHierarchy uniqueName="[Query1  3].[manager]" caption="manager" attribute="1" defaultMemberUniqueName="[Query1  3].[manager].[All]" allUniqueName="[Query1  3].[manager].[All]" dimensionUniqueName="[Query1  3]" displayFolder="" count="2" memberValueDatatype="130" unbalanced="0"/>
    <cacheHierarchy uniqueName="[Query1  3].[regional_office]" caption="regional_office" attribute="1" defaultMemberUniqueName="[Query1  3].[regional_office].[All]" allUniqueName="[Query1  3].[regional_office].[All]" dimensionUniqueName="[Query1  3]" displayFolder="" count="2" memberValueDatatype="130" unbalanced="0"/>
    <cacheHierarchy uniqueName="[Query1  3].[sales_price]" caption="sales_price" attribute="1" defaultMemberUniqueName="[Query1  3].[sales_price].[All]" allUniqueName="[Query1  3].[sales_price].[All]" dimensionUniqueName="[Query1  3]" displayFolder="" count="2" memberValueDatatype="5" unbalanced="0"/>
    <cacheHierarchy uniqueName="[Query1  3].[sector]" caption="sector" attribute="1" defaultMemberUniqueName="[Query1  3].[sector].[All]" allUniqueName="[Query1  3].[sector].[All]" dimensionUniqueName="[Query1  3]" displayFolder="" count="2" memberValueDatatype="130" unbalanced="0">
      <fieldsUsage count="2">
        <fieldUsage x="-1"/>
        <fieldUsage x="1"/>
      </fieldsUsage>
    </cacheHierarchy>
    <cacheHierarchy uniqueName="[Query1  3].[location]" caption="location" attribute="1" defaultMemberUniqueName="[Query1  3].[location].[All]" allUniqueName="[Query1  3].[location].[All]" dimensionUniqueName="[Query1  3]" displayFolder="" count="2" memberValueDatatype="130" unbalanced="0"/>
    <cacheHierarchy uniqueName="[Query1  3].[profit]" caption="profit" attribute="1" defaultMemberUniqueName="[Query1  3].[profit].[All]" allUniqueName="[Query1  3].[profit].[All]" dimensionUniqueName="[Query1  3]" displayFolder="" count="2" memberValueDatatype="5" unbalanced="0"/>
    <cacheHierarchy uniqueName="[Query1  3].[deal_length]" caption="deal_length" attribute="1" defaultMemberUniqueName="[Query1  3].[deal_length].[All]" allUniqueName="[Query1  3].[deal_length].[All]" dimensionUniqueName="[Query1  3]" displayFolder="" count="2" memberValueDatatype="20" unbalanced="0"/>
    <cacheHierarchy uniqueName="[sales_teams].[sales_agent]" caption="sales_agent" attribute="1" defaultMemberUniqueName="[sales_teams].[sales_agent].[All]" allUniqueName="[sales_teams].[sales_agent].[All]" dimensionUniqueName="[sales_teams]" displayFolder="" count="2" memberValueDatatype="130" unbalanced="0"/>
    <cacheHierarchy uniqueName="[sales_teams].[manager]" caption="manager" attribute="1" defaultMemberUniqueName="[sales_teams].[manager].[All]" allUniqueName="[sales_teams].[manager].[All]" dimensionUniqueName="[sales_teams]" displayFolder="" count="2" memberValueDatatype="130" unbalanced="0"/>
    <cacheHierarchy uniqueName="[sales_teams].[regional_office]" caption="regional_office" attribute="1" defaultMemberUniqueName="[sales_teams].[regional_office].[All]" allUniqueName="[sales_teams].[regional_office].[All]" dimensionUniqueName="[sales_teams]" displayFolder="" count="2" memberValueDatatype="130" unbalanced="0"/>
    <cacheHierarchy uniqueName="[Measures].[__XL_Count sales_teams]" caption="__XL_Count sales_teams" measure="1" displayFolder="" measureGroup="sales_teams" count="0" hidden="1"/>
    <cacheHierarchy uniqueName="[Measures].[__XL_Count Query1  2]" caption="__XL_Count Query1  2" measure="1" displayFolder="" measureGroup="Query1  2" count="0" hidden="1"/>
    <cacheHierarchy uniqueName="[Measures].[__XL_Count Query1  3]" caption="__XL_Count Query1  3" measure="1" displayFolder="" measureGroup="Query1  3" count="0" hidden="1"/>
    <cacheHierarchy uniqueName="[Measures].[__No measures defined]" caption="__No measures defined" measure="1" displayFolder="" count="0" hidden="1"/>
    <cacheHierarchy uniqueName="[Measures].[Count of manager]" caption="Count of manager" measure="1" displayFolder="" measureGroup="sales_teams" count="0" hidden="1">
      <extLst>
        <ext xmlns:x15="http://schemas.microsoft.com/office/spreadsheetml/2010/11/main" uri="{B97F6D7D-B522-45F9-BDA1-12C45D357490}">
          <x15:cacheHierarchy aggregatedColumn="31"/>
        </ext>
      </extLst>
    </cacheHierarchy>
    <cacheHierarchy uniqueName="[Measures].[Distinct Count of manager]" caption="Distinct Count of manager" measure="1" displayFolder="" measureGroup="sales_teams" count="0" hidden="1">
      <extLst>
        <ext xmlns:x15="http://schemas.microsoft.com/office/spreadsheetml/2010/11/main" uri="{B97F6D7D-B522-45F9-BDA1-12C45D357490}">
          <x15:cacheHierarchy aggregatedColumn="31"/>
        </ext>
      </extLst>
    </cacheHierarchy>
    <cacheHierarchy uniqueName="[Measures].[Count of sales_agent]" caption="Count of sales_agent" measure="1" displayFolder="" measureGroup="sales_teams" count="0" hidden="1">
      <extLst>
        <ext xmlns:x15="http://schemas.microsoft.com/office/spreadsheetml/2010/11/main" uri="{B97F6D7D-B522-45F9-BDA1-12C45D357490}">
          <x15:cacheHierarchy aggregatedColumn="30"/>
        </ext>
      </extLst>
    </cacheHierarchy>
    <cacheHierarchy uniqueName="[Measures].[Distinct Count of sales_agent]" caption="Distinct Count of sales_agent" measure="1" displayFolder="" measureGroup="sales_teams" count="0" hidden="1">
      <extLst>
        <ext xmlns:x15="http://schemas.microsoft.com/office/spreadsheetml/2010/11/main" uri="{B97F6D7D-B522-45F9-BDA1-12C45D357490}">
          <x15:cacheHierarchy aggregatedColumn="30"/>
        </ext>
      </extLst>
    </cacheHierarchy>
    <cacheHierarchy uniqueName="[Measures].[Count of sales_agent 2]" caption="Count of sales_agent 2" measure="1" displayFolder="" measureGroup="Query1  2" count="0" hidden="1">
      <extLst>
        <ext xmlns:x15="http://schemas.microsoft.com/office/spreadsheetml/2010/11/main" uri="{B97F6D7D-B522-45F9-BDA1-12C45D357490}">
          <x15:cacheHierarchy aggregatedColumn="1"/>
        </ext>
      </extLst>
    </cacheHierarchy>
    <cacheHierarchy uniqueName="[Measures].[Distinct Count of sales_agent 2]" caption="Distinct Count of sales_agent 2" measure="1" displayFolder="" measureGroup="Query1  2" count="0" hidden="1">
      <extLst>
        <ext xmlns:x15="http://schemas.microsoft.com/office/spreadsheetml/2010/11/main" uri="{B97F6D7D-B522-45F9-BDA1-12C45D357490}">
          <x15:cacheHierarchy aggregatedColumn="1"/>
        </ext>
      </extLst>
    </cacheHierarchy>
    <cacheHierarchy uniqueName="[Measures].[Count of manager 2]" caption="Count of manager 2" measure="1" displayFolder="" measureGroup="Query1  2" count="0" hidden="1">
      <extLst>
        <ext xmlns:x15="http://schemas.microsoft.com/office/spreadsheetml/2010/11/main" uri="{B97F6D7D-B522-45F9-BDA1-12C45D357490}">
          <x15:cacheHierarchy aggregatedColumn="8"/>
        </ext>
      </extLst>
    </cacheHierarchy>
    <cacheHierarchy uniqueName="[Measures].[Distinct Count of manager 2]" caption="Distinct Count of manager 2" measure="1" displayFolder="" measureGroup="Query1  2" count="0" hidden="1">
      <extLst>
        <ext xmlns:x15="http://schemas.microsoft.com/office/spreadsheetml/2010/11/main" uri="{B97F6D7D-B522-45F9-BDA1-12C45D357490}">
          <x15:cacheHierarchy aggregatedColumn="8"/>
        </ext>
      </extLst>
    </cacheHierarchy>
    <cacheHierarchy uniqueName="[Measures].[Count of account]" caption="Count of account" measure="1" displayFolder="" measureGroup="Query1  3" count="0" hidden="1">
      <extLst>
        <ext xmlns:x15="http://schemas.microsoft.com/office/spreadsheetml/2010/11/main" uri="{B97F6D7D-B522-45F9-BDA1-12C45D357490}">
          <x15:cacheHierarchy aggregatedColumn="18"/>
        </ext>
      </extLst>
    </cacheHierarchy>
    <cacheHierarchy uniqueName="[Measures].[Distinct Count of account]" caption="Distinct Count of account" measure="1" displayFolder="" measureGroup="Query1  3" count="0" oneField="1" hidden="1">
      <fieldsUsage count="1">
        <fieldUsage x="0"/>
      </fieldsUsage>
      <extLst>
        <ext xmlns:x15="http://schemas.microsoft.com/office/spreadsheetml/2010/11/main" uri="{B97F6D7D-B522-45F9-BDA1-12C45D357490}">
          <x15:cacheHierarchy aggregatedColumn="18"/>
        </ext>
      </extLst>
    </cacheHierarchy>
    <cacheHierarchy uniqueName="[Measures].[Sum of close_value]" caption="Sum of close_value" measure="1" displayFolder="" measureGroup="Query1  3"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Query1  3" count="0" hidden="1">
      <extLst>
        <ext xmlns:x15="http://schemas.microsoft.com/office/spreadsheetml/2010/11/main" uri="{B97F6D7D-B522-45F9-BDA1-12C45D357490}">
          <x15:cacheHierarchy aggregatedColumn="28"/>
        </ext>
      </extLst>
    </cacheHierarchy>
    <cacheHierarchy uniqueName="[Measures].[Average of close_value]" caption="Average of close_value" measure="1" displayFolder="" measureGroup="Query1  3" count="0" hidden="1">
      <extLst>
        <ext xmlns:x15="http://schemas.microsoft.com/office/spreadsheetml/2010/11/main" uri="{B97F6D7D-B522-45F9-BDA1-12C45D357490}">
          <x15:cacheHierarchy aggregatedColumn="22"/>
        </ext>
      </extLst>
    </cacheHierarchy>
  </cacheHierarchies>
  <kpis count="0"/>
  <dimensions count="4">
    <dimension measure="1" name="Measures" uniqueName="[Measures]" caption="Measures"/>
    <dimension name="Query1  2" uniqueName="[Query1  2]" caption="Query1  2"/>
    <dimension name="Query1  3" uniqueName="[Query1  3]" caption="Query1  3"/>
    <dimension name="sales_teams" uniqueName="[sales_teams]" caption="sales_teams"/>
  </dimensions>
  <measureGroups count="3">
    <measureGroup name="Query1  2" caption="Query1  2"/>
    <measureGroup name="Query1  3" caption="Query1  3"/>
    <measureGroup name="sales_teams" caption="sales_teams"/>
  </measureGroups>
  <maps count="4">
    <map measureGroup="0" dimension="1"/>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5">
  <r>
    <s v="1C1I7A6R"/>
    <x v="0"/>
    <x v="0"/>
    <x v="0"/>
    <x v="0"/>
    <x v="0"/>
    <x v="0"/>
    <x v="0"/>
    <x v="0"/>
    <x v="0"/>
    <x v="0"/>
    <x v="0"/>
    <x v="0"/>
    <n v="-42"/>
    <x v="0"/>
  </r>
  <r>
    <s v="EC4QE1BX"/>
    <x v="1"/>
    <x v="1"/>
    <x v="0"/>
    <x v="0"/>
    <x v="1"/>
    <x v="1"/>
    <x v="1"/>
    <x v="1"/>
    <x v="0"/>
    <x v="1"/>
    <x v="0"/>
    <x v="0"/>
    <n v="-5"/>
    <x v="1"/>
  </r>
  <r>
    <s v="MV1LWRNH"/>
    <x v="0"/>
    <x v="2"/>
    <x v="1"/>
    <x v="0"/>
    <x v="1"/>
    <x v="2"/>
    <x v="2"/>
    <x v="0"/>
    <x v="0"/>
    <x v="2"/>
    <x v="1"/>
    <x v="0"/>
    <n v="38"/>
    <x v="2"/>
  </r>
  <r>
    <s v="PE84CX4O"/>
    <x v="2"/>
    <x v="2"/>
    <x v="2"/>
    <x v="0"/>
    <x v="1"/>
    <x v="3"/>
    <x v="3"/>
    <x v="2"/>
    <x v="1"/>
    <x v="2"/>
    <x v="2"/>
    <x v="0"/>
    <n v="-33"/>
    <x v="3"/>
  </r>
  <r>
    <s v="ZNBS69V1"/>
    <x v="3"/>
    <x v="1"/>
    <x v="3"/>
    <x v="0"/>
    <x v="2"/>
    <x v="0"/>
    <x v="4"/>
    <x v="0"/>
    <x v="0"/>
    <x v="1"/>
    <x v="3"/>
    <x v="0"/>
    <n v="-6"/>
    <x v="4"/>
  </r>
  <r>
    <s v="9ME3374G"/>
    <x v="4"/>
    <x v="1"/>
    <x v="4"/>
    <x v="0"/>
    <x v="3"/>
    <x v="3"/>
    <x v="5"/>
    <x v="3"/>
    <x v="1"/>
    <x v="1"/>
    <x v="0"/>
    <x v="0"/>
    <n v="2"/>
    <x v="4"/>
  </r>
  <r>
    <s v="7GN8Q4LL"/>
    <x v="5"/>
    <x v="2"/>
    <x v="5"/>
    <x v="0"/>
    <x v="4"/>
    <x v="1"/>
    <x v="6"/>
    <x v="3"/>
    <x v="1"/>
    <x v="2"/>
    <x v="4"/>
    <x v="0"/>
    <n v="51"/>
    <x v="5"/>
  </r>
  <r>
    <s v="OLK9LKZB"/>
    <x v="6"/>
    <x v="0"/>
    <x v="6"/>
    <x v="0"/>
    <x v="4"/>
    <x v="4"/>
    <x v="7"/>
    <x v="1"/>
    <x v="0"/>
    <x v="0"/>
    <x v="3"/>
    <x v="0"/>
    <n v="-70"/>
    <x v="6"/>
  </r>
  <r>
    <s v="HAXMC4IX"/>
    <x v="7"/>
    <x v="3"/>
    <x v="7"/>
    <x v="1"/>
    <x v="5"/>
    <x v="5"/>
    <x v="8"/>
    <x v="2"/>
    <x v="1"/>
    <x v="3"/>
    <x v="5"/>
    <x v="1"/>
    <m/>
    <x v="7"/>
  </r>
  <r>
    <s v="NL3JZH1Z"/>
    <x v="3"/>
    <x v="1"/>
    <x v="8"/>
    <x v="0"/>
    <x v="6"/>
    <x v="6"/>
    <x v="9"/>
    <x v="0"/>
    <x v="0"/>
    <x v="1"/>
    <x v="3"/>
    <x v="2"/>
    <n v="-2"/>
    <x v="5"/>
  </r>
  <r>
    <s v="S8DX3XOU"/>
    <x v="7"/>
    <x v="4"/>
    <x v="9"/>
    <x v="0"/>
    <x v="6"/>
    <x v="6"/>
    <x v="10"/>
    <x v="2"/>
    <x v="1"/>
    <x v="4"/>
    <x v="6"/>
    <x v="3"/>
    <n v="-313"/>
    <x v="5"/>
  </r>
  <r>
    <s v="ENB2XD8G"/>
    <x v="8"/>
    <x v="4"/>
    <x v="10"/>
    <x v="0"/>
    <x v="6"/>
    <x v="7"/>
    <x v="11"/>
    <x v="2"/>
    <x v="1"/>
    <x v="4"/>
    <x v="7"/>
    <x v="0"/>
    <n v="-851"/>
    <x v="6"/>
  </r>
  <r>
    <s v="09YE9QOV"/>
    <x v="9"/>
    <x v="3"/>
    <x v="11"/>
    <x v="0"/>
    <x v="7"/>
    <x v="8"/>
    <x v="12"/>
    <x v="3"/>
    <x v="1"/>
    <x v="3"/>
    <x v="8"/>
    <x v="0"/>
    <n v="0"/>
    <x v="5"/>
  </r>
  <r>
    <s v="3F5MZNEH"/>
    <x v="10"/>
    <x v="1"/>
    <x v="10"/>
    <x v="2"/>
    <x v="7"/>
    <x v="4"/>
    <x v="13"/>
    <x v="3"/>
    <x v="1"/>
    <x v="1"/>
    <x v="7"/>
    <x v="0"/>
    <n v="-55"/>
    <x v="8"/>
  </r>
  <r>
    <s v="M6WEJXC0"/>
    <x v="10"/>
    <x v="3"/>
    <x v="12"/>
    <x v="0"/>
    <x v="7"/>
    <x v="7"/>
    <x v="14"/>
    <x v="3"/>
    <x v="1"/>
    <x v="3"/>
    <x v="1"/>
    <x v="0"/>
    <n v="-109"/>
    <x v="9"/>
  </r>
  <r>
    <s v="6PTR7VBR"/>
    <x v="11"/>
    <x v="1"/>
    <x v="13"/>
    <x v="0"/>
    <x v="8"/>
    <x v="9"/>
    <x v="15"/>
    <x v="0"/>
    <x v="0"/>
    <x v="1"/>
    <x v="7"/>
    <x v="0"/>
    <n v="6"/>
    <x v="10"/>
  </r>
  <r>
    <s v="5J9CMGDV"/>
    <x v="12"/>
    <x v="1"/>
    <x v="14"/>
    <x v="0"/>
    <x v="9"/>
    <x v="10"/>
    <x v="16"/>
    <x v="3"/>
    <x v="1"/>
    <x v="1"/>
    <x v="7"/>
    <x v="0"/>
    <n v="-9"/>
    <x v="9"/>
  </r>
  <r>
    <s v="JJXRR8R6"/>
    <x v="7"/>
    <x v="4"/>
    <x v="15"/>
    <x v="2"/>
    <x v="9"/>
    <x v="11"/>
    <x v="13"/>
    <x v="2"/>
    <x v="1"/>
    <x v="4"/>
    <x v="0"/>
    <x v="0"/>
    <n v="-5482"/>
    <x v="11"/>
  </r>
  <r>
    <s v="WF4HA5NW"/>
    <x v="0"/>
    <x v="1"/>
    <x v="3"/>
    <x v="0"/>
    <x v="9"/>
    <x v="12"/>
    <x v="1"/>
    <x v="0"/>
    <x v="0"/>
    <x v="1"/>
    <x v="3"/>
    <x v="0"/>
    <n v="-5"/>
    <x v="12"/>
  </r>
  <r>
    <s v="C5K2JP1H"/>
    <x v="13"/>
    <x v="0"/>
    <x v="16"/>
    <x v="0"/>
    <x v="9"/>
    <x v="8"/>
    <x v="17"/>
    <x v="4"/>
    <x v="2"/>
    <x v="0"/>
    <x v="9"/>
    <x v="0"/>
    <n v="-82"/>
    <x v="13"/>
  </r>
  <r>
    <s v="ADRB8OMB"/>
    <x v="1"/>
    <x v="2"/>
    <x v="17"/>
    <x v="0"/>
    <x v="10"/>
    <x v="13"/>
    <x v="18"/>
    <x v="1"/>
    <x v="0"/>
    <x v="2"/>
    <x v="2"/>
    <x v="0"/>
    <n v="11"/>
    <x v="14"/>
  </r>
  <r>
    <s v="SBCR987L"/>
    <x v="14"/>
    <x v="2"/>
    <x v="18"/>
    <x v="0"/>
    <x v="11"/>
    <x v="14"/>
    <x v="19"/>
    <x v="2"/>
    <x v="1"/>
    <x v="2"/>
    <x v="4"/>
    <x v="0"/>
    <n v="40"/>
    <x v="1"/>
  </r>
  <r>
    <s v="UP409DSB"/>
    <x v="8"/>
    <x v="3"/>
    <x v="19"/>
    <x v="1"/>
    <x v="11"/>
    <x v="5"/>
    <x v="8"/>
    <x v="2"/>
    <x v="1"/>
    <x v="3"/>
    <x v="0"/>
    <x v="4"/>
    <m/>
    <x v="7"/>
  </r>
  <r>
    <s v="JSD4APT2"/>
    <x v="11"/>
    <x v="1"/>
    <x v="8"/>
    <x v="0"/>
    <x v="11"/>
    <x v="15"/>
    <x v="15"/>
    <x v="0"/>
    <x v="0"/>
    <x v="1"/>
    <x v="3"/>
    <x v="2"/>
    <n v="6"/>
    <x v="6"/>
  </r>
  <r>
    <s v="AO9Z2D17"/>
    <x v="13"/>
    <x v="4"/>
    <x v="20"/>
    <x v="2"/>
    <x v="11"/>
    <x v="8"/>
    <x v="13"/>
    <x v="4"/>
    <x v="2"/>
    <x v="4"/>
    <x v="4"/>
    <x v="0"/>
    <n v="-5482"/>
    <x v="9"/>
  </r>
  <r>
    <s v="5M58DTJK"/>
    <x v="12"/>
    <x v="1"/>
    <x v="5"/>
    <x v="0"/>
    <x v="12"/>
    <x v="9"/>
    <x v="20"/>
    <x v="3"/>
    <x v="1"/>
    <x v="1"/>
    <x v="4"/>
    <x v="0"/>
    <n v="3"/>
    <x v="15"/>
  </r>
  <r>
    <s v="EAZDUUM9"/>
    <x v="15"/>
    <x v="3"/>
    <x v="21"/>
    <x v="2"/>
    <x v="12"/>
    <x v="0"/>
    <x v="13"/>
    <x v="4"/>
    <x v="2"/>
    <x v="3"/>
    <x v="1"/>
    <x v="0"/>
    <n v="-3393"/>
    <x v="16"/>
  </r>
  <r>
    <s v="2STUSOFE"/>
    <x v="11"/>
    <x v="1"/>
    <x v="22"/>
    <x v="0"/>
    <x v="12"/>
    <x v="4"/>
    <x v="21"/>
    <x v="0"/>
    <x v="0"/>
    <x v="1"/>
    <x v="6"/>
    <x v="0"/>
    <n v="12"/>
    <x v="17"/>
  </r>
  <r>
    <s v="KU28360J"/>
    <x v="16"/>
    <x v="2"/>
    <x v="15"/>
    <x v="0"/>
    <x v="13"/>
    <x v="16"/>
    <x v="22"/>
    <x v="2"/>
    <x v="1"/>
    <x v="2"/>
    <x v="0"/>
    <x v="0"/>
    <n v="28"/>
    <x v="18"/>
  </r>
  <r>
    <s v="N4SD17JR"/>
    <x v="17"/>
    <x v="2"/>
    <x v="23"/>
    <x v="0"/>
    <x v="13"/>
    <x v="0"/>
    <x v="23"/>
    <x v="5"/>
    <x v="2"/>
    <x v="2"/>
    <x v="10"/>
    <x v="0"/>
    <n v="6"/>
    <x v="19"/>
  </r>
  <r>
    <s v="E67P9Y3Q"/>
    <x v="10"/>
    <x v="2"/>
    <x v="24"/>
    <x v="0"/>
    <x v="13"/>
    <x v="4"/>
    <x v="24"/>
    <x v="3"/>
    <x v="1"/>
    <x v="2"/>
    <x v="2"/>
    <x v="0"/>
    <n v="85"/>
    <x v="20"/>
  </r>
  <r>
    <s v="AT3MMVIS"/>
    <x v="18"/>
    <x v="3"/>
    <x v="25"/>
    <x v="0"/>
    <x v="13"/>
    <x v="1"/>
    <x v="25"/>
    <x v="4"/>
    <x v="2"/>
    <x v="3"/>
    <x v="3"/>
    <x v="0"/>
    <n v="-348"/>
    <x v="21"/>
  </r>
  <r>
    <s v="REJ11LRY"/>
    <x v="19"/>
    <x v="0"/>
    <x v="26"/>
    <x v="0"/>
    <x v="14"/>
    <x v="17"/>
    <x v="26"/>
    <x v="4"/>
    <x v="2"/>
    <x v="0"/>
    <x v="6"/>
    <x v="5"/>
    <n v="137"/>
    <x v="9"/>
  </r>
  <r>
    <s v="ERV0CAZ7"/>
    <x v="11"/>
    <x v="1"/>
    <x v="6"/>
    <x v="0"/>
    <x v="14"/>
    <x v="2"/>
    <x v="27"/>
    <x v="0"/>
    <x v="0"/>
    <x v="1"/>
    <x v="3"/>
    <x v="0"/>
    <n v="5"/>
    <x v="22"/>
  </r>
  <r>
    <s v="8SOQADK7"/>
    <x v="3"/>
    <x v="1"/>
    <x v="27"/>
    <x v="2"/>
    <x v="15"/>
    <x v="18"/>
    <x v="13"/>
    <x v="0"/>
    <x v="0"/>
    <x v="1"/>
    <x v="7"/>
    <x v="0"/>
    <n v="-55"/>
    <x v="23"/>
  </r>
  <r>
    <s v="TCHFT25B"/>
    <x v="1"/>
    <x v="2"/>
    <x v="28"/>
    <x v="2"/>
    <x v="15"/>
    <x v="10"/>
    <x v="13"/>
    <x v="1"/>
    <x v="0"/>
    <x v="2"/>
    <x v="9"/>
    <x v="0"/>
    <n v="-550"/>
    <x v="15"/>
  </r>
  <r>
    <s v="CZVN09WN"/>
    <x v="1"/>
    <x v="0"/>
    <x v="29"/>
    <x v="0"/>
    <x v="15"/>
    <x v="19"/>
    <x v="28"/>
    <x v="1"/>
    <x v="0"/>
    <x v="0"/>
    <x v="6"/>
    <x v="0"/>
    <n v="74"/>
    <x v="5"/>
  </r>
  <r>
    <s v="EG7OFLFR"/>
    <x v="14"/>
    <x v="2"/>
    <x v="7"/>
    <x v="1"/>
    <x v="15"/>
    <x v="5"/>
    <x v="8"/>
    <x v="2"/>
    <x v="1"/>
    <x v="2"/>
    <x v="5"/>
    <x v="1"/>
    <m/>
    <x v="7"/>
  </r>
  <r>
    <s v="30UQWUKB"/>
    <x v="20"/>
    <x v="0"/>
    <x v="30"/>
    <x v="0"/>
    <x v="16"/>
    <x v="19"/>
    <x v="29"/>
    <x v="1"/>
    <x v="0"/>
    <x v="0"/>
    <x v="0"/>
    <x v="6"/>
    <n v="66"/>
    <x v="24"/>
  </r>
  <r>
    <s v="97UN20YY"/>
    <x v="1"/>
    <x v="3"/>
    <x v="31"/>
    <x v="0"/>
    <x v="17"/>
    <x v="17"/>
    <x v="30"/>
    <x v="1"/>
    <x v="0"/>
    <x v="3"/>
    <x v="10"/>
    <x v="0"/>
    <n v="332"/>
    <x v="8"/>
  </r>
  <r>
    <s v="JXLERZ9O"/>
    <x v="16"/>
    <x v="2"/>
    <x v="32"/>
    <x v="0"/>
    <x v="17"/>
    <x v="20"/>
    <x v="31"/>
    <x v="2"/>
    <x v="1"/>
    <x v="2"/>
    <x v="9"/>
    <x v="0"/>
    <n v="9"/>
    <x v="2"/>
  </r>
  <r>
    <s v="6ROE69W5"/>
    <x v="10"/>
    <x v="2"/>
    <x v="33"/>
    <x v="2"/>
    <x v="17"/>
    <x v="8"/>
    <x v="13"/>
    <x v="3"/>
    <x v="1"/>
    <x v="2"/>
    <x v="0"/>
    <x v="0"/>
    <n v="-550"/>
    <x v="21"/>
  </r>
  <r>
    <s v="0DFXFKT7"/>
    <x v="1"/>
    <x v="0"/>
    <x v="34"/>
    <x v="2"/>
    <x v="18"/>
    <x v="21"/>
    <x v="13"/>
    <x v="1"/>
    <x v="0"/>
    <x v="0"/>
    <x v="10"/>
    <x v="0"/>
    <n v="-1096"/>
    <x v="13"/>
  </r>
  <r>
    <s v="XKMZVSN4"/>
    <x v="7"/>
    <x v="4"/>
    <x v="10"/>
    <x v="0"/>
    <x v="18"/>
    <x v="9"/>
    <x v="32"/>
    <x v="2"/>
    <x v="1"/>
    <x v="4"/>
    <x v="7"/>
    <x v="0"/>
    <n v="-815"/>
    <x v="25"/>
  </r>
  <r>
    <s v="IU8V0BZK"/>
    <x v="20"/>
    <x v="0"/>
    <x v="35"/>
    <x v="0"/>
    <x v="18"/>
    <x v="11"/>
    <x v="33"/>
    <x v="1"/>
    <x v="0"/>
    <x v="0"/>
    <x v="9"/>
    <x v="0"/>
    <n v="-193"/>
    <x v="26"/>
  </r>
  <r>
    <s v="XY42936P"/>
    <x v="8"/>
    <x v="0"/>
    <x v="11"/>
    <x v="0"/>
    <x v="18"/>
    <x v="22"/>
    <x v="34"/>
    <x v="2"/>
    <x v="1"/>
    <x v="0"/>
    <x v="8"/>
    <x v="0"/>
    <n v="84"/>
    <x v="22"/>
  </r>
  <r>
    <s v="XRN54MBM"/>
    <x v="6"/>
    <x v="2"/>
    <x v="3"/>
    <x v="0"/>
    <x v="18"/>
    <x v="9"/>
    <x v="35"/>
    <x v="1"/>
    <x v="0"/>
    <x v="2"/>
    <x v="3"/>
    <x v="0"/>
    <n v="-63"/>
    <x v="25"/>
  </r>
  <r>
    <s v="2V848WZD"/>
    <x v="21"/>
    <x v="3"/>
    <x v="28"/>
    <x v="0"/>
    <x v="19"/>
    <x v="23"/>
    <x v="36"/>
    <x v="0"/>
    <x v="0"/>
    <x v="3"/>
    <x v="9"/>
    <x v="0"/>
    <n v="-213"/>
    <x v="27"/>
  </r>
  <r>
    <s v="HIOHX80Y"/>
    <x v="1"/>
    <x v="3"/>
    <x v="27"/>
    <x v="0"/>
    <x v="20"/>
    <x v="12"/>
    <x v="37"/>
    <x v="1"/>
    <x v="0"/>
    <x v="3"/>
    <x v="7"/>
    <x v="0"/>
    <n v="170"/>
    <x v="10"/>
  </r>
  <r>
    <s v="F5U1ACDD"/>
    <x v="14"/>
    <x v="0"/>
    <x v="7"/>
    <x v="1"/>
    <x v="20"/>
    <x v="5"/>
    <x v="8"/>
    <x v="2"/>
    <x v="1"/>
    <x v="0"/>
    <x v="5"/>
    <x v="1"/>
    <m/>
    <x v="7"/>
  </r>
  <r>
    <s v="WPB2SLIG"/>
    <x v="22"/>
    <x v="4"/>
    <x v="36"/>
    <x v="0"/>
    <x v="21"/>
    <x v="17"/>
    <x v="38"/>
    <x v="5"/>
    <x v="2"/>
    <x v="4"/>
    <x v="3"/>
    <x v="0"/>
    <n v="103"/>
    <x v="15"/>
  </r>
  <r>
    <s v="XUSUEAV7"/>
    <x v="12"/>
    <x v="5"/>
    <x v="18"/>
    <x v="0"/>
    <x v="21"/>
    <x v="2"/>
    <x v="39"/>
    <x v="3"/>
    <x v="1"/>
    <x v="5"/>
    <x v="4"/>
    <x v="0"/>
    <n v="-871"/>
    <x v="19"/>
  </r>
  <r>
    <s v="ZZY4516R"/>
    <x v="9"/>
    <x v="3"/>
    <x v="7"/>
    <x v="1"/>
    <x v="21"/>
    <x v="5"/>
    <x v="8"/>
    <x v="3"/>
    <x v="1"/>
    <x v="3"/>
    <x v="5"/>
    <x v="1"/>
    <m/>
    <x v="7"/>
  </r>
  <r>
    <s v="3TYPII47"/>
    <x v="14"/>
    <x v="0"/>
    <x v="37"/>
    <x v="0"/>
    <x v="21"/>
    <x v="4"/>
    <x v="40"/>
    <x v="2"/>
    <x v="1"/>
    <x v="0"/>
    <x v="6"/>
    <x v="0"/>
    <n v="111"/>
    <x v="28"/>
  </r>
  <r>
    <s v="7WAX8Z8O"/>
    <x v="21"/>
    <x v="3"/>
    <x v="0"/>
    <x v="2"/>
    <x v="21"/>
    <x v="10"/>
    <x v="13"/>
    <x v="0"/>
    <x v="0"/>
    <x v="3"/>
    <x v="0"/>
    <x v="0"/>
    <n v="-3393"/>
    <x v="25"/>
  </r>
  <r>
    <s v="MYDUMR3R"/>
    <x v="21"/>
    <x v="2"/>
    <x v="38"/>
    <x v="0"/>
    <x v="21"/>
    <x v="23"/>
    <x v="31"/>
    <x v="0"/>
    <x v="0"/>
    <x v="2"/>
    <x v="10"/>
    <x v="7"/>
    <n v="9"/>
    <x v="29"/>
  </r>
  <r>
    <s v="0DRC1U9Q"/>
    <x v="8"/>
    <x v="2"/>
    <x v="24"/>
    <x v="1"/>
    <x v="21"/>
    <x v="5"/>
    <x v="8"/>
    <x v="2"/>
    <x v="1"/>
    <x v="2"/>
    <x v="2"/>
    <x v="0"/>
    <m/>
    <x v="7"/>
  </r>
  <r>
    <s v="37JFKD4I"/>
    <x v="6"/>
    <x v="0"/>
    <x v="22"/>
    <x v="0"/>
    <x v="21"/>
    <x v="2"/>
    <x v="41"/>
    <x v="1"/>
    <x v="0"/>
    <x v="0"/>
    <x v="6"/>
    <x v="0"/>
    <n v="-63"/>
    <x v="19"/>
  </r>
  <r>
    <s v="25YKPHX8"/>
    <x v="22"/>
    <x v="2"/>
    <x v="39"/>
    <x v="0"/>
    <x v="22"/>
    <x v="21"/>
    <x v="42"/>
    <x v="5"/>
    <x v="2"/>
    <x v="2"/>
    <x v="1"/>
    <x v="0"/>
    <n v="-88"/>
    <x v="26"/>
  </r>
  <r>
    <s v="BXXMA7F3"/>
    <x v="9"/>
    <x v="3"/>
    <x v="40"/>
    <x v="2"/>
    <x v="22"/>
    <x v="0"/>
    <x v="13"/>
    <x v="3"/>
    <x v="1"/>
    <x v="3"/>
    <x v="2"/>
    <x v="8"/>
    <n v="-3393"/>
    <x v="30"/>
  </r>
  <r>
    <s v="MFX2LR1Q"/>
    <x v="21"/>
    <x v="3"/>
    <x v="3"/>
    <x v="0"/>
    <x v="22"/>
    <x v="24"/>
    <x v="43"/>
    <x v="0"/>
    <x v="0"/>
    <x v="3"/>
    <x v="3"/>
    <x v="0"/>
    <n v="180"/>
    <x v="15"/>
  </r>
  <r>
    <s v="96BSG7R1"/>
    <x v="2"/>
    <x v="0"/>
    <x v="9"/>
    <x v="2"/>
    <x v="22"/>
    <x v="11"/>
    <x v="13"/>
    <x v="2"/>
    <x v="1"/>
    <x v="0"/>
    <x v="6"/>
    <x v="3"/>
    <n v="-1096"/>
    <x v="22"/>
  </r>
  <r>
    <s v="7FQMSWIX"/>
    <x v="23"/>
    <x v="1"/>
    <x v="41"/>
    <x v="0"/>
    <x v="23"/>
    <x v="23"/>
    <x v="44"/>
    <x v="4"/>
    <x v="2"/>
    <x v="1"/>
    <x v="3"/>
    <x v="0"/>
    <n v="7"/>
    <x v="31"/>
  </r>
  <r>
    <s v="GS1QVWCR"/>
    <x v="14"/>
    <x v="2"/>
    <x v="42"/>
    <x v="0"/>
    <x v="23"/>
    <x v="20"/>
    <x v="45"/>
    <x v="2"/>
    <x v="1"/>
    <x v="2"/>
    <x v="4"/>
    <x v="0"/>
    <n v="16"/>
    <x v="32"/>
  </r>
  <r>
    <s v="ZWH8FXY3"/>
    <x v="20"/>
    <x v="2"/>
    <x v="43"/>
    <x v="0"/>
    <x v="23"/>
    <x v="4"/>
    <x v="46"/>
    <x v="1"/>
    <x v="0"/>
    <x v="2"/>
    <x v="0"/>
    <x v="0"/>
    <n v="-42"/>
    <x v="33"/>
  </r>
  <r>
    <s v="2U94Y3Q9"/>
    <x v="15"/>
    <x v="3"/>
    <x v="16"/>
    <x v="2"/>
    <x v="23"/>
    <x v="19"/>
    <x v="13"/>
    <x v="4"/>
    <x v="2"/>
    <x v="3"/>
    <x v="9"/>
    <x v="0"/>
    <n v="-3393"/>
    <x v="8"/>
  </r>
  <r>
    <s v="AAR79NOO"/>
    <x v="11"/>
    <x v="1"/>
    <x v="1"/>
    <x v="0"/>
    <x v="23"/>
    <x v="8"/>
    <x v="47"/>
    <x v="0"/>
    <x v="0"/>
    <x v="1"/>
    <x v="1"/>
    <x v="0"/>
    <n v="-4"/>
    <x v="19"/>
  </r>
  <r>
    <s v="M7I5O9YU"/>
    <x v="23"/>
    <x v="2"/>
    <x v="5"/>
    <x v="1"/>
    <x v="24"/>
    <x v="5"/>
    <x v="8"/>
    <x v="4"/>
    <x v="2"/>
    <x v="2"/>
    <x v="4"/>
    <x v="0"/>
    <m/>
    <x v="7"/>
  </r>
  <r>
    <s v="LXZA2OSZ"/>
    <x v="23"/>
    <x v="4"/>
    <x v="44"/>
    <x v="0"/>
    <x v="24"/>
    <x v="4"/>
    <x v="48"/>
    <x v="4"/>
    <x v="2"/>
    <x v="4"/>
    <x v="8"/>
    <x v="0"/>
    <n v="308"/>
    <x v="30"/>
  </r>
  <r>
    <s v="N0ONCYVZ"/>
    <x v="22"/>
    <x v="1"/>
    <x v="45"/>
    <x v="2"/>
    <x v="24"/>
    <x v="18"/>
    <x v="13"/>
    <x v="5"/>
    <x v="2"/>
    <x v="1"/>
    <x v="0"/>
    <x v="0"/>
    <n v="-55"/>
    <x v="18"/>
  </r>
  <r>
    <s v="GYB4W2AU"/>
    <x v="12"/>
    <x v="3"/>
    <x v="7"/>
    <x v="1"/>
    <x v="24"/>
    <x v="5"/>
    <x v="8"/>
    <x v="3"/>
    <x v="1"/>
    <x v="3"/>
    <x v="5"/>
    <x v="1"/>
    <m/>
    <x v="7"/>
  </r>
  <r>
    <s v="RU023K5W"/>
    <x v="24"/>
    <x v="3"/>
    <x v="35"/>
    <x v="0"/>
    <x v="24"/>
    <x v="11"/>
    <x v="49"/>
    <x v="1"/>
    <x v="0"/>
    <x v="3"/>
    <x v="9"/>
    <x v="0"/>
    <n v="-421"/>
    <x v="15"/>
  </r>
  <r>
    <s v="OLVI7L8M"/>
    <x v="25"/>
    <x v="6"/>
    <x v="7"/>
    <x v="1"/>
    <x v="17"/>
    <x v="5"/>
    <x v="8"/>
    <x v="5"/>
    <x v="2"/>
    <x v="6"/>
    <x v="5"/>
    <x v="1"/>
    <m/>
    <x v="7"/>
  </r>
  <r>
    <s v="VDIU10RV"/>
    <x v="5"/>
    <x v="1"/>
    <x v="46"/>
    <x v="1"/>
    <x v="24"/>
    <x v="5"/>
    <x v="8"/>
    <x v="3"/>
    <x v="1"/>
    <x v="1"/>
    <x v="3"/>
    <x v="0"/>
    <m/>
    <x v="7"/>
  </r>
  <r>
    <s v="BZCBQ514"/>
    <x v="5"/>
    <x v="2"/>
    <x v="47"/>
    <x v="0"/>
    <x v="24"/>
    <x v="0"/>
    <x v="50"/>
    <x v="3"/>
    <x v="1"/>
    <x v="2"/>
    <x v="8"/>
    <x v="0"/>
    <n v="-27"/>
    <x v="34"/>
  </r>
  <r>
    <s v="HEE6P0QH"/>
    <x v="3"/>
    <x v="3"/>
    <x v="48"/>
    <x v="0"/>
    <x v="25"/>
    <x v="25"/>
    <x v="51"/>
    <x v="0"/>
    <x v="0"/>
    <x v="3"/>
    <x v="8"/>
    <x v="0"/>
    <n v="254"/>
    <x v="9"/>
  </r>
  <r>
    <s v="L8CHRJ2B"/>
    <x v="25"/>
    <x v="3"/>
    <x v="49"/>
    <x v="0"/>
    <x v="25"/>
    <x v="0"/>
    <x v="52"/>
    <x v="5"/>
    <x v="2"/>
    <x v="3"/>
    <x v="9"/>
    <x v="0"/>
    <n v="807"/>
    <x v="35"/>
  </r>
  <r>
    <s v="579LZ3F9"/>
    <x v="26"/>
    <x v="0"/>
    <x v="4"/>
    <x v="1"/>
    <x v="25"/>
    <x v="5"/>
    <x v="8"/>
    <x v="5"/>
    <x v="2"/>
    <x v="0"/>
    <x v="0"/>
    <x v="0"/>
    <m/>
    <x v="7"/>
  </r>
  <r>
    <s v="SU8JNMP4"/>
    <x v="14"/>
    <x v="0"/>
    <x v="50"/>
    <x v="1"/>
    <x v="25"/>
    <x v="5"/>
    <x v="8"/>
    <x v="2"/>
    <x v="1"/>
    <x v="0"/>
    <x v="1"/>
    <x v="0"/>
    <m/>
    <x v="7"/>
  </r>
  <r>
    <s v="V2X2KMUR"/>
    <x v="14"/>
    <x v="0"/>
    <x v="51"/>
    <x v="0"/>
    <x v="25"/>
    <x v="26"/>
    <x v="53"/>
    <x v="2"/>
    <x v="1"/>
    <x v="0"/>
    <x v="7"/>
    <x v="0"/>
    <n v="-37"/>
    <x v="13"/>
  </r>
  <r>
    <s v="AJIPJP75"/>
    <x v="20"/>
    <x v="0"/>
    <x v="1"/>
    <x v="2"/>
    <x v="25"/>
    <x v="9"/>
    <x v="13"/>
    <x v="1"/>
    <x v="0"/>
    <x v="0"/>
    <x v="1"/>
    <x v="0"/>
    <n v="-1096"/>
    <x v="33"/>
  </r>
  <r>
    <s v="NYVA2G6U"/>
    <x v="11"/>
    <x v="1"/>
    <x v="52"/>
    <x v="0"/>
    <x v="25"/>
    <x v="3"/>
    <x v="5"/>
    <x v="0"/>
    <x v="0"/>
    <x v="1"/>
    <x v="1"/>
    <x v="0"/>
    <n v="2"/>
    <x v="34"/>
  </r>
  <r>
    <s v="FF45BXTL"/>
    <x v="4"/>
    <x v="3"/>
    <x v="53"/>
    <x v="0"/>
    <x v="25"/>
    <x v="27"/>
    <x v="54"/>
    <x v="3"/>
    <x v="1"/>
    <x v="3"/>
    <x v="10"/>
    <x v="0"/>
    <n v="278"/>
    <x v="4"/>
  </r>
  <r>
    <s v="TTA9LYBS"/>
    <x v="3"/>
    <x v="1"/>
    <x v="13"/>
    <x v="0"/>
    <x v="26"/>
    <x v="0"/>
    <x v="20"/>
    <x v="0"/>
    <x v="0"/>
    <x v="1"/>
    <x v="7"/>
    <x v="0"/>
    <n v="3"/>
    <x v="36"/>
  </r>
  <r>
    <s v="PAGZQH8L"/>
    <x v="27"/>
    <x v="3"/>
    <x v="13"/>
    <x v="0"/>
    <x v="26"/>
    <x v="7"/>
    <x v="55"/>
    <x v="0"/>
    <x v="0"/>
    <x v="3"/>
    <x v="7"/>
    <x v="0"/>
    <n v="563"/>
    <x v="33"/>
  </r>
  <r>
    <s v="J7YF6DS7"/>
    <x v="23"/>
    <x v="4"/>
    <x v="54"/>
    <x v="0"/>
    <x v="26"/>
    <x v="0"/>
    <x v="56"/>
    <x v="4"/>
    <x v="2"/>
    <x v="4"/>
    <x v="3"/>
    <x v="0"/>
    <n v="482"/>
    <x v="36"/>
  </r>
  <r>
    <s v="JQBJMETQ"/>
    <x v="1"/>
    <x v="1"/>
    <x v="55"/>
    <x v="0"/>
    <x v="26"/>
    <x v="27"/>
    <x v="4"/>
    <x v="1"/>
    <x v="0"/>
    <x v="1"/>
    <x v="4"/>
    <x v="0"/>
    <n v="-6"/>
    <x v="6"/>
  </r>
  <r>
    <s v="0LVWSWEW"/>
    <x v="13"/>
    <x v="1"/>
    <x v="56"/>
    <x v="0"/>
    <x v="26"/>
    <x v="7"/>
    <x v="57"/>
    <x v="4"/>
    <x v="2"/>
    <x v="1"/>
    <x v="10"/>
    <x v="0"/>
    <n v="10"/>
    <x v="33"/>
  </r>
  <r>
    <s v="K53BC1T9"/>
    <x v="3"/>
    <x v="1"/>
    <x v="55"/>
    <x v="2"/>
    <x v="27"/>
    <x v="27"/>
    <x v="13"/>
    <x v="0"/>
    <x v="0"/>
    <x v="1"/>
    <x v="4"/>
    <x v="0"/>
    <n v="-55"/>
    <x v="9"/>
  </r>
  <r>
    <s v="051QTX8Z"/>
    <x v="6"/>
    <x v="0"/>
    <x v="57"/>
    <x v="0"/>
    <x v="27"/>
    <x v="21"/>
    <x v="58"/>
    <x v="1"/>
    <x v="0"/>
    <x v="0"/>
    <x v="10"/>
    <x v="9"/>
    <n v="-16"/>
    <x v="21"/>
  </r>
  <r>
    <s v="5D2XH04S"/>
    <x v="17"/>
    <x v="1"/>
    <x v="58"/>
    <x v="0"/>
    <x v="27"/>
    <x v="15"/>
    <x v="5"/>
    <x v="5"/>
    <x v="2"/>
    <x v="1"/>
    <x v="0"/>
    <x v="0"/>
    <n v="2"/>
    <x v="27"/>
  </r>
  <r>
    <s v="V9E582SK"/>
    <x v="19"/>
    <x v="2"/>
    <x v="53"/>
    <x v="0"/>
    <x v="28"/>
    <x v="28"/>
    <x v="59"/>
    <x v="4"/>
    <x v="2"/>
    <x v="2"/>
    <x v="10"/>
    <x v="0"/>
    <n v="-81"/>
    <x v="19"/>
  </r>
  <r>
    <s v="UK0LEZRJ"/>
    <x v="16"/>
    <x v="2"/>
    <x v="59"/>
    <x v="0"/>
    <x v="28"/>
    <x v="4"/>
    <x v="60"/>
    <x v="2"/>
    <x v="1"/>
    <x v="2"/>
    <x v="3"/>
    <x v="0"/>
    <n v="-18"/>
    <x v="36"/>
  </r>
  <r>
    <s v="PFFHM7HR"/>
    <x v="5"/>
    <x v="3"/>
    <x v="60"/>
    <x v="1"/>
    <x v="28"/>
    <x v="5"/>
    <x v="8"/>
    <x v="3"/>
    <x v="1"/>
    <x v="3"/>
    <x v="9"/>
    <x v="0"/>
    <m/>
    <x v="7"/>
  </r>
  <r>
    <s v="IT10CFQH"/>
    <x v="10"/>
    <x v="2"/>
    <x v="53"/>
    <x v="0"/>
    <x v="28"/>
    <x v="13"/>
    <x v="61"/>
    <x v="3"/>
    <x v="1"/>
    <x v="2"/>
    <x v="10"/>
    <x v="0"/>
    <n v="-12"/>
    <x v="10"/>
  </r>
  <r>
    <s v="2XQAKBXH"/>
    <x v="2"/>
    <x v="4"/>
    <x v="61"/>
    <x v="0"/>
    <x v="28"/>
    <x v="8"/>
    <x v="62"/>
    <x v="2"/>
    <x v="1"/>
    <x v="4"/>
    <x v="10"/>
    <x v="0"/>
    <n v="-112"/>
    <x v="29"/>
  </r>
  <r>
    <s v="7G7YLGJO"/>
    <x v="2"/>
    <x v="4"/>
    <x v="2"/>
    <x v="0"/>
    <x v="28"/>
    <x v="21"/>
    <x v="63"/>
    <x v="2"/>
    <x v="1"/>
    <x v="4"/>
    <x v="2"/>
    <x v="0"/>
    <n v="1017"/>
    <x v="15"/>
  </r>
  <r>
    <s v="GCA97W27"/>
    <x v="1"/>
    <x v="0"/>
    <x v="30"/>
    <x v="0"/>
    <x v="29"/>
    <x v="7"/>
    <x v="64"/>
    <x v="1"/>
    <x v="0"/>
    <x v="0"/>
    <x v="0"/>
    <x v="6"/>
    <n v="65"/>
    <x v="34"/>
  </r>
  <r>
    <s v="K8FUZHOG"/>
    <x v="16"/>
    <x v="2"/>
    <x v="12"/>
    <x v="0"/>
    <x v="29"/>
    <x v="13"/>
    <x v="65"/>
    <x v="2"/>
    <x v="1"/>
    <x v="2"/>
    <x v="1"/>
    <x v="0"/>
    <n v="26"/>
    <x v="8"/>
  </r>
  <r>
    <s v="5WJZMULK"/>
    <x v="8"/>
    <x v="0"/>
    <x v="2"/>
    <x v="0"/>
    <x v="29"/>
    <x v="16"/>
    <x v="66"/>
    <x v="2"/>
    <x v="1"/>
    <x v="0"/>
    <x v="2"/>
    <x v="0"/>
    <n v="-117"/>
    <x v="20"/>
  </r>
  <r>
    <s v="ZPYD4T9W"/>
    <x v="11"/>
    <x v="1"/>
    <x v="28"/>
    <x v="0"/>
    <x v="29"/>
    <x v="1"/>
    <x v="67"/>
    <x v="0"/>
    <x v="0"/>
    <x v="1"/>
    <x v="9"/>
    <x v="0"/>
    <n v="-12"/>
    <x v="37"/>
  </r>
  <r>
    <s v="KE9ZEDS8"/>
    <x v="24"/>
    <x v="1"/>
    <x v="62"/>
    <x v="0"/>
    <x v="30"/>
    <x v="1"/>
    <x v="5"/>
    <x v="1"/>
    <x v="0"/>
    <x v="1"/>
    <x v="6"/>
    <x v="0"/>
    <n v="2"/>
    <x v="34"/>
  </r>
  <r>
    <s v="7KK0HQ4C"/>
    <x v="21"/>
    <x v="1"/>
    <x v="3"/>
    <x v="2"/>
    <x v="30"/>
    <x v="26"/>
    <x v="13"/>
    <x v="0"/>
    <x v="0"/>
    <x v="1"/>
    <x v="3"/>
    <x v="0"/>
    <n v="-55"/>
    <x v="10"/>
  </r>
  <r>
    <s v="FP7014Z0"/>
    <x v="21"/>
    <x v="0"/>
    <x v="63"/>
    <x v="0"/>
    <x v="30"/>
    <x v="15"/>
    <x v="68"/>
    <x v="0"/>
    <x v="0"/>
    <x v="0"/>
    <x v="9"/>
    <x v="0"/>
    <n v="-148"/>
    <x v="28"/>
  </r>
  <r>
    <s v="N4HFHDMW"/>
    <x v="18"/>
    <x v="3"/>
    <x v="58"/>
    <x v="0"/>
    <x v="30"/>
    <x v="6"/>
    <x v="69"/>
    <x v="4"/>
    <x v="2"/>
    <x v="3"/>
    <x v="0"/>
    <x v="0"/>
    <n v="-381"/>
    <x v="33"/>
  </r>
  <r>
    <s v="2HFLKREC"/>
    <x v="25"/>
    <x v="3"/>
    <x v="21"/>
    <x v="0"/>
    <x v="31"/>
    <x v="24"/>
    <x v="70"/>
    <x v="5"/>
    <x v="2"/>
    <x v="3"/>
    <x v="1"/>
    <x v="0"/>
    <n v="272"/>
    <x v="38"/>
  </r>
  <r>
    <s v="7JVTTVCO"/>
    <x v="13"/>
    <x v="2"/>
    <x v="64"/>
    <x v="0"/>
    <x v="31"/>
    <x v="29"/>
    <x v="71"/>
    <x v="4"/>
    <x v="2"/>
    <x v="2"/>
    <x v="0"/>
    <x v="0"/>
    <n v="14"/>
    <x v="15"/>
  </r>
  <r>
    <s v="3X13866U"/>
    <x v="3"/>
    <x v="0"/>
    <x v="22"/>
    <x v="2"/>
    <x v="32"/>
    <x v="7"/>
    <x v="13"/>
    <x v="0"/>
    <x v="0"/>
    <x v="0"/>
    <x v="6"/>
    <x v="0"/>
    <n v="-1096"/>
    <x v="39"/>
  </r>
  <r>
    <s v="7LE19SYE"/>
    <x v="25"/>
    <x v="3"/>
    <x v="65"/>
    <x v="0"/>
    <x v="32"/>
    <x v="30"/>
    <x v="72"/>
    <x v="5"/>
    <x v="2"/>
    <x v="3"/>
    <x v="7"/>
    <x v="0"/>
    <n v="70"/>
    <x v="20"/>
  </r>
  <r>
    <s v="J5V2M7Y1"/>
    <x v="23"/>
    <x v="2"/>
    <x v="64"/>
    <x v="0"/>
    <x v="32"/>
    <x v="13"/>
    <x v="73"/>
    <x v="4"/>
    <x v="2"/>
    <x v="2"/>
    <x v="0"/>
    <x v="0"/>
    <n v="-37"/>
    <x v="21"/>
  </r>
  <r>
    <s v="41MURAI5"/>
    <x v="23"/>
    <x v="2"/>
    <x v="53"/>
    <x v="0"/>
    <x v="32"/>
    <x v="26"/>
    <x v="19"/>
    <x v="4"/>
    <x v="2"/>
    <x v="2"/>
    <x v="10"/>
    <x v="0"/>
    <n v="40"/>
    <x v="40"/>
  </r>
  <r>
    <s v="AJXAXV4W"/>
    <x v="21"/>
    <x v="3"/>
    <x v="35"/>
    <x v="2"/>
    <x v="32"/>
    <x v="3"/>
    <x v="13"/>
    <x v="0"/>
    <x v="0"/>
    <x v="3"/>
    <x v="9"/>
    <x v="0"/>
    <n v="-3393"/>
    <x v="41"/>
  </r>
  <r>
    <s v="VPDXX5PJ"/>
    <x v="6"/>
    <x v="2"/>
    <x v="0"/>
    <x v="0"/>
    <x v="32"/>
    <x v="13"/>
    <x v="74"/>
    <x v="1"/>
    <x v="0"/>
    <x v="2"/>
    <x v="0"/>
    <x v="0"/>
    <n v="-4"/>
    <x v="21"/>
  </r>
  <r>
    <s v="PZB9NUK8"/>
    <x v="4"/>
    <x v="1"/>
    <x v="47"/>
    <x v="0"/>
    <x v="32"/>
    <x v="9"/>
    <x v="16"/>
    <x v="3"/>
    <x v="1"/>
    <x v="1"/>
    <x v="8"/>
    <x v="0"/>
    <n v="-9"/>
    <x v="42"/>
  </r>
  <r>
    <s v="0P4AAPYX"/>
    <x v="9"/>
    <x v="0"/>
    <x v="32"/>
    <x v="0"/>
    <x v="33"/>
    <x v="4"/>
    <x v="75"/>
    <x v="3"/>
    <x v="1"/>
    <x v="0"/>
    <x v="9"/>
    <x v="0"/>
    <n v="-56"/>
    <x v="41"/>
  </r>
  <r>
    <s v="O6T5WC3W"/>
    <x v="9"/>
    <x v="0"/>
    <x v="10"/>
    <x v="0"/>
    <x v="33"/>
    <x v="23"/>
    <x v="76"/>
    <x v="3"/>
    <x v="1"/>
    <x v="0"/>
    <x v="7"/>
    <x v="0"/>
    <n v="12"/>
    <x v="43"/>
  </r>
  <r>
    <s v="0NO04P6C"/>
    <x v="9"/>
    <x v="1"/>
    <x v="40"/>
    <x v="0"/>
    <x v="33"/>
    <x v="23"/>
    <x v="77"/>
    <x v="3"/>
    <x v="1"/>
    <x v="1"/>
    <x v="2"/>
    <x v="8"/>
    <n v="4"/>
    <x v="43"/>
  </r>
  <r>
    <s v="MRXZTMM6"/>
    <x v="16"/>
    <x v="2"/>
    <x v="5"/>
    <x v="0"/>
    <x v="33"/>
    <x v="19"/>
    <x v="78"/>
    <x v="2"/>
    <x v="1"/>
    <x v="2"/>
    <x v="4"/>
    <x v="0"/>
    <n v="-35"/>
    <x v="25"/>
  </r>
  <r>
    <s v="LGI8QEC2"/>
    <x v="0"/>
    <x v="2"/>
    <x v="13"/>
    <x v="0"/>
    <x v="33"/>
    <x v="7"/>
    <x v="79"/>
    <x v="0"/>
    <x v="0"/>
    <x v="2"/>
    <x v="7"/>
    <x v="0"/>
    <n v="33"/>
    <x v="42"/>
  </r>
  <r>
    <s v="6KZ0NCFX"/>
    <x v="11"/>
    <x v="1"/>
    <x v="63"/>
    <x v="0"/>
    <x v="33"/>
    <x v="17"/>
    <x v="80"/>
    <x v="0"/>
    <x v="0"/>
    <x v="1"/>
    <x v="9"/>
    <x v="0"/>
    <n v="-1"/>
    <x v="31"/>
  </r>
  <r>
    <s v="3SF8O9S6"/>
    <x v="4"/>
    <x v="1"/>
    <x v="42"/>
    <x v="0"/>
    <x v="33"/>
    <x v="27"/>
    <x v="27"/>
    <x v="3"/>
    <x v="1"/>
    <x v="1"/>
    <x v="4"/>
    <x v="0"/>
    <n v="5"/>
    <x v="21"/>
  </r>
  <r>
    <s v="CNM0H9FR"/>
    <x v="2"/>
    <x v="2"/>
    <x v="7"/>
    <x v="1"/>
    <x v="33"/>
    <x v="5"/>
    <x v="8"/>
    <x v="2"/>
    <x v="1"/>
    <x v="2"/>
    <x v="5"/>
    <x v="1"/>
    <m/>
    <x v="7"/>
  </r>
  <r>
    <s v="XK668R7C"/>
    <x v="1"/>
    <x v="2"/>
    <x v="52"/>
    <x v="2"/>
    <x v="34"/>
    <x v="15"/>
    <x v="13"/>
    <x v="1"/>
    <x v="0"/>
    <x v="2"/>
    <x v="1"/>
    <x v="0"/>
    <n v="-550"/>
    <x v="37"/>
  </r>
  <r>
    <s v="BADC6A9H"/>
    <x v="1"/>
    <x v="2"/>
    <x v="57"/>
    <x v="0"/>
    <x v="34"/>
    <x v="14"/>
    <x v="81"/>
    <x v="1"/>
    <x v="0"/>
    <x v="2"/>
    <x v="10"/>
    <x v="9"/>
    <n v="-34"/>
    <x v="16"/>
  </r>
  <r>
    <s v="I043RXJV"/>
    <x v="0"/>
    <x v="0"/>
    <x v="52"/>
    <x v="2"/>
    <x v="34"/>
    <x v="11"/>
    <x v="13"/>
    <x v="0"/>
    <x v="0"/>
    <x v="0"/>
    <x v="1"/>
    <x v="0"/>
    <n v="-1096"/>
    <x v="29"/>
  </r>
  <r>
    <s v="MWWB44CC"/>
    <x v="17"/>
    <x v="0"/>
    <x v="56"/>
    <x v="0"/>
    <x v="34"/>
    <x v="3"/>
    <x v="82"/>
    <x v="5"/>
    <x v="2"/>
    <x v="0"/>
    <x v="10"/>
    <x v="0"/>
    <n v="-146"/>
    <x v="44"/>
  </r>
  <r>
    <s v="HBTINPDG"/>
    <x v="4"/>
    <x v="0"/>
    <x v="66"/>
    <x v="2"/>
    <x v="34"/>
    <x v="2"/>
    <x v="13"/>
    <x v="3"/>
    <x v="1"/>
    <x v="0"/>
    <x v="9"/>
    <x v="0"/>
    <n v="-1096"/>
    <x v="36"/>
  </r>
  <r>
    <s v="DZ3KHZSX"/>
    <x v="23"/>
    <x v="2"/>
    <x v="65"/>
    <x v="0"/>
    <x v="35"/>
    <x v="19"/>
    <x v="73"/>
    <x v="4"/>
    <x v="2"/>
    <x v="2"/>
    <x v="7"/>
    <x v="0"/>
    <n v="-37"/>
    <x v="27"/>
  </r>
  <r>
    <s v="45A57X68"/>
    <x v="1"/>
    <x v="4"/>
    <x v="3"/>
    <x v="0"/>
    <x v="35"/>
    <x v="15"/>
    <x v="83"/>
    <x v="1"/>
    <x v="0"/>
    <x v="4"/>
    <x v="3"/>
    <x v="0"/>
    <n v="40"/>
    <x v="34"/>
  </r>
  <r>
    <s v="9SLYC4TR"/>
    <x v="24"/>
    <x v="1"/>
    <x v="0"/>
    <x v="0"/>
    <x v="35"/>
    <x v="2"/>
    <x v="84"/>
    <x v="1"/>
    <x v="0"/>
    <x v="1"/>
    <x v="0"/>
    <x v="0"/>
    <n v="1"/>
    <x v="39"/>
  </r>
  <r>
    <s v="7QC6FOKW"/>
    <x v="14"/>
    <x v="2"/>
    <x v="66"/>
    <x v="0"/>
    <x v="35"/>
    <x v="6"/>
    <x v="85"/>
    <x v="2"/>
    <x v="1"/>
    <x v="2"/>
    <x v="9"/>
    <x v="0"/>
    <n v="48"/>
    <x v="36"/>
  </r>
  <r>
    <s v="XA184CMW"/>
    <x v="20"/>
    <x v="4"/>
    <x v="38"/>
    <x v="0"/>
    <x v="35"/>
    <x v="28"/>
    <x v="86"/>
    <x v="1"/>
    <x v="0"/>
    <x v="4"/>
    <x v="10"/>
    <x v="7"/>
    <n v="305"/>
    <x v="31"/>
  </r>
  <r>
    <s v="S0N7BYU3"/>
    <x v="8"/>
    <x v="0"/>
    <x v="67"/>
    <x v="0"/>
    <x v="35"/>
    <x v="10"/>
    <x v="87"/>
    <x v="2"/>
    <x v="1"/>
    <x v="0"/>
    <x v="0"/>
    <x v="0"/>
    <n v="-26"/>
    <x v="42"/>
  </r>
  <r>
    <s v="6WOMHAJM"/>
    <x v="28"/>
    <x v="3"/>
    <x v="56"/>
    <x v="0"/>
    <x v="36"/>
    <x v="17"/>
    <x v="88"/>
    <x v="5"/>
    <x v="2"/>
    <x v="3"/>
    <x v="10"/>
    <x v="0"/>
    <n v="284"/>
    <x v="37"/>
  </r>
  <r>
    <s v="G1QGATKV"/>
    <x v="25"/>
    <x v="4"/>
    <x v="44"/>
    <x v="0"/>
    <x v="36"/>
    <x v="18"/>
    <x v="89"/>
    <x v="5"/>
    <x v="2"/>
    <x v="4"/>
    <x v="8"/>
    <x v="0"/>
    <n v="-57"/>
    <x v="21"/>
  </r>
  <r>
    <s v="UAE5ZC7O"/>
    <x v="26"/>
    <x v="4"/>
    <x v="7"/>
    <x v="1"/>
    <x v="36"/>
    <x v="5"/>
    <x v="8"/>
    <x v="5"/>
    <x v="2"/>
    <x v="4"/>
    <x v="5"/>
    <x v="1"/>
    <m/>
    <x v="7"/>
  </r>
  <r>
    <s v="6XFVQI32"/>
    <x v="22"/>
    <x v="3"/>
    <x v="68"/>
    <x v="0"/>
    <x v="36"/>
    <x v="14"/>
    <x v="90"/>
    <x v="5"/>
    <x v="2"/>
    <x v="3"/>
    <x v="0"/>
    <x v="0"/>
    <n v="22"/>
    <x v="25"/>
  </r>
  <r>
    <s v="JUCNIG4H"/>
    <x v="7"/>
    <x v="2"/>
    <x v="7"/>
    <x v="1"/>
    <x v="36"/>
    <x v="5"/>
    <x v="8"/>
    <x v="2"/>
    <x v="1"/>
    <x v="2"/>
    <x v="5"/>
    <x v="1"/>
    <m/>
    <x v="7"/>
  </r>
  <r>
    <s v="OGD4MDJ9"/>
    <x v="8"/>
    <x v="0"/>
    <x v="46"/>
    <x v="0"/>
    <x v="36"/>
    <x v="21"/>
    <x v="91"/>
    <x v="2"/>
    <x v="1"/>
    <x v="0"/>
    <x v="3"/>
    <x v="0"/>
    <n v="-205"/>
    <x v="27"/>
  </r>
  <r>
    <s v="4NGBUZWJ"/>
    <x v="21"/>
    <x v="2"/>
    <x v="1"/>
    <x v="0"/>
    <x v="37"/>
    <x v="15"/>
    <x v="92"/>
    <x v="0"/>
    <x v="0"/>
    <x v="2"/>
    <x v="1"/>
    <x v="0"/>
    <n v="59"/>
    <x v="36"/>
  </r>
  <r>
    <s v="EFG5DGV5"/>
    <x v="5"/>
    <x v="1"/>
    <x v="42"/>
    <x v="0"/>
    <x v="37"/>
    <x v="28"/>
    <x v="80"/>
    <x v="3"/>
    <x v="1"/>
    <x v="1"/>
    <x v="4"/>
    <x v="0"/>
    <n v="-1"/>
    <x v="30"/>
  </r>
  <r>
    <s v="82MM4H33"/>
    <x v="2"/>
    <x v="0"/>
    <x v="69"/>
    <x v="0"/>
    <x v="37"/>
    <x v="2"/>
    <x v="93"/>
    <x v="2"/>
    <x v="1"/>
    <x v="0"/>
    <x v="3"/>
    <x v="0"/>
    <n v="-47"/>
    <x v="45"/>
  </r>
  <r>
    <s v="14PM641K"/>
    <x v="25"/>
    <x v="0"/>
    <x v="64"/>
    <x v="0"/>
    <x v="38"/>
    <x v="1"/>
    <x v="94"/>
    <x v="5"/>
    <x v="2"/>
    <x v="0"/>
    <x v="0"/>
    <x v="0"/>
    <n v="56"/>
    <x v="46"/>
  </r>
  <r>
    <s v="DSBGHOPN"/>
    <x v="26"/>
    <x v="1"/>
    <x v="58"/>
    <x v="2"/>
    <x v="38"/>
    <x v="19"/>
    <x v="13"/>
    <x v="5"/>
    <x v="2"/>
    <x v="1"/>
    <x v="0"/>
    <x v="0"/>
    <n v="-55"/>
    <x v="28"/>
  </r>
  <r>
    <s v="E8RP9FRW"/>
    <x v="24"/>
    <x v="1"/>
    <x v="22"/>
    <x v="0"/>
    <x v="38"/>
    <x v="15"/>
    <x v="47"/>
    <x v="1"/>
    <x v="0"/>
    <x v="1"/>
    <x v="6"/>
    <x v="0"/>
    <n v="-4"/>
    <x v="39"/>
  </r>
  <r>
    <s v="787IRG9Q"/>
    <x v="9"/>
    <x v="3"/>
    <x v="4"/>
    <x v="0"/>
    <x v="38"/>
    <x v="4"/>
    <x v="95"/>
    <x v="3"/>
    <x v="1"/>
    <x v="3"/>
    <x v="0"/>
    <x v="0"/>
    <n v="33"/>
    <x v="47"/>
  </r>
  <r>
    <s v="0TUS4NAC"/>
    <x v="29"/>
    <x v="1"/>
    <x v="38"/>
    <x v="0"/>
    <x v="38"/>
    <x v="8"/>
    <x v="47"/>
    <x v="1"/>
    <x v="0"/>
    <x v="1"/>
    <x v="10"/>
    <x v="7"/>
    <n v="-4"/>
    <x v="42"/>
  </r>
  <r>
    <s v="FAJTQMUM"/>
    <x v="14"/>
    <x v="2"/>
    <x v="11"/>
    <x v="0"/>
    <x v="38"/>
    <x v="19"/>
    <x v="71"/>
    <x v="2"/>
    <x v="1"/>
    <x v="2"/>
    <x v="8"/>
    <x v="0"/>
    <n v="14"/>
    <x v="28"/>
  </r>
  <r>
    <s v="TWF0J0DF"/>
    <x v="27"/>
    <x v="4"/>
    <x v="70"/>
    <x v="0"/>
    <x v="39"/>
    <x v="0"/>
    <x v="96"/>
    <x v="0"/>
    <x v="0"/>
    <x v="4"/>
    <x v="3"/>
    <x v="0"/>
    <n v="400"/>
    <x v="48"/>
  </r>
  <r>
    <s v="IBEUTCSW"/>
    <x v="7"/>
    <x v="3"/>
    <x v="7"/>
    <x v="1"/>
    <x v="39"/>
    <x v="5"/>
    <x v="8"/>
    <x v="2"/>
    <x v="1"/>
    <x v="3"/>
    <x v="5"/>
    <x v="1"/>
    <m/>
    <x v="7"/>
  </r>
  <r>
    <s v="O3KC8QI8"/>
    <x v="14"/>
    <x v="0"/>
    <x v="7"/>
    <x v="1"/>
    <x v="39"/>
    <x v="5"/>
    <x v="8"/>
    <x v="2"/>
    <x v="1"/>
    <x v="0"/>
    <x v="5"/>
    <x v="1"/>
    <m/>
    <x v="7"/>
  </r>
  <r>
    <s v="BOJSLNDG"/>
    <x v="14"/>
    <x v="3"/>
    <x v="67"/>
    <x v="0"/>
    <x v="39"/>
    <x v="8"/>
    <x v="97"/>
    <x v="2"/>
    <x v="1"/>
    <x v="3"/>
    <x v="0"/>
    <x v="0"/>
    <n v="-5"/>
    <x v="45"/>
  </r>
  <r>
    <s v="WALNFJ70"/>
    <x v="16"/>
    <x v="4"/>
    <x v="7"/>
    <x v="1"/>
    <x v="39"/>
    <x v="5"/>
    <x v="8"/>
    <x v="2"/>
    <x v="1"/>
    <x v="4"/>
    <x v="5"/>
    <x v="1"/>
    <m/>
    <x v="7"/>
  </r>
  <r>
    <s v="DASMR0EK"/>
    <x v="5"/>
    <x v="4"/>
    <x v="18"/>
    <x v="0"/>
    <x v="39"/>
    <x v="6"/>
    <x v="98"/>
    <x v="3"/>
    <x v="1"/>
    <x v="4"/>
    <x v="4"/>
    <x v="0"/>
    <n v="-72"/>
    <x v="43"/>
  </r>
  <r>
    <s v="A76M0OOH"/>
    <x v="17"/>
    <x v="0"/>
    <x v="71"/>
    <x v="0"/>
    <x v="39"/>
    <x v="26"/>
    <x v="99"/>
    <x v="5"/>
    <x v="2"/>
    <x v="0"/>
    <x v="0"/>
    <x v="0"/>
    <n v="-118"/>
    <x v="16"/>
  </r>
  <r>
    <s v="E1VKE2PH"/>
    <x v="4"/>
    <x v="1"/>
    <x v="12"/>
    <x v="0"/>
    <x v="39"/>
    <x v="13"/>
    <x v="80"/>
    <x v="3"/>
    <x v="1"/>
    <x v="1"/>
    <x v="1"/>
    <x v="0"/>
    <n v="-1"/>
    <x v="25"/>
  </r>
  <r>
    <s v="SKY95DVG"/>
    <x v="3"/>
    <x v="1"/>
    <x v="72"/>
    <x v="2"/>
    <x v="40"/>
    <x v="30"/>
    <x v="13"/>
    <x v="0"/>
    <x v="0"/>
    <x v="1"/>
    <x v="3"/>
    <x v="10"/>
    <n v="-55"/>
    <x v="28"/>
  </r>
  <r>
    <s v="V5OK4V5I"/>
    <x v="25"/>
    <x v="2"/>
    <x v="50"/>
    <x v="0"/>
    <x v="40"/>
    <x v="17"/>
    <x v="100"/>
    <x v="5"/>
    <x v="2"/>
    <x v="2"/>
    <x v="1"/>
    <x v="0"/>
    <n v="-1"/>
    <x v="39"/>
  </r>
  <r>
    <s v="GJ4L5HHN"/>
    <x v="23"/>
    <x v="0"/>
    <x v="26"/>
    <x v="0"/>
    <x v="40"/>
    <x v="17"/>
    <x v="101"/>
    <x v="4"/>
    <x v="2"/>
    <x v="0"/>
    <x v="6"/>
    <x v="5"/>
    <n v="-62"/>
    <x v="39"/>
  </r>
  <r>
    <s v="0EOFVU05"/>
    <x v="22"/>
    <x v="3"/>
    <x v="44"/>
    <x v="0"/>
    <x v="40"/>
    <x v="26"/>
    <x v="102"/>
    <x v="5"/>
    <x v="2"/>
    <x v="3"/>
    <x v="8"/>
    <x v="0"/>
    <n v="28"/>
    <x v="19"/>
  </r>
  <r>
    <s v="HNHOPL7M"/>
    <x v="16"/>
    <x v="4"/>
    <x v="61"/>
    <x v="0"/>
    <x v="40"/>
    <x v="23"/>
    <x v="89"/>
    <x v="2"/>
    <x v="1"/>
    <x v="4"/>
    <x v="10"/>
    <x v="0"/>
    <n v="-57"/>
    <x v="49"/>
  </r>
  <r>
    <s v="Y0NYI17R"/>
    <x v="4"/>
    <x v="1"/>
    <x v="73"/>
    <x v="0"/>
    <x v="40"/>
    <x v="24"/>
    <x v="103"/>
    <x v="3"/>
    <x v="1"/>
    <x v="1"/>
    <x v="1"/>
    <x v="0"/>
    <n v="0"/>
    <x v="36"/>
  </r>
  <r>
    <s v="R4F4RGAL"/>
    <x v="13"/>
    <x v="3"/>
    <x v="36"/>
    <x v="0"/>
    <x v="40"/>
    <x v="17"/>
    <x v="104"/>
    <x v="4"/>
    <x v="2"/>
    <x v="3"/>
    <x v="3"/>
    <x v="0"/>
    <n v="165"/>
    <x v="39"/>
  </r>
  <r>
    <s v="40DPY158"/>
    <x v="5"/>
    <x v="1"/>
    <x v="74"/>
    <x v="0"/>
    <x v="41"/>
    <x v="25"/>
    <x v="105"/>
    <x v="3"/>
    <x v="1"/>
    <x v="1"/>
    <x v="10"/>
    <x v="11"/>
    <n v="-8"/>
    <x v="38"/>
  </r>
  <r>
    <s v="DP9E525R"/>
    <x v="8"/>
    <x v="0"/>
    <x v="15"/>
    <x v="0"/>
    <x v="41"/>
    <x v="29"/>
    <x v="106"/>
    <x v="2"/>
    <x v="1"/>
    <x v="0"/>
    <x v="0"/>
    <x v="0"/>
    <n v="-89"/>
    <x v="29"/>
  </r>
  <r>
    <s v="DBDUMQQK"/>
    <x v="6"/>
    <x v="1"/>
    <x v="75"/>
    <x v="0"/>
    <x v="41"/>
    <x v="29"/>
    <x v="107"/>
    <x v="1"/>
    <x v="0"/>
    <x v="1"/>
    <x v="6"/>
    <x v="0"/>
    <n v="-7"/>
    <x v="29"/>
  </r>
  <r>
    <s v="CNBN12RL"/>
    <x v="11"/>
    <x v="1"/>
    <x v="13"/>
    <x v="0"/>
    <x v="41"/>
    <x v="1"/>
    <x v="4"/>
    <x v="0"/>
    <x v="0"/>
    <x v="1"/>
    <x v="7"/>
    <x v="0"/>
    <n v="-6"/>
    <x v="50"/>
  </r>
  <r>
    <s v="OXL0YWEE"/>
    <x v="13"/>
    <x v="2"/>
    <x v="26"/>
    <x v="0"/>
    <x v="41"/>
    <x v="12"/>
    <x v="108"/>
    <x v="4"/>
    <x v="2"/>
    <x v="2"/>
    <x v="6"/>
    <x v="5"/>
    <n v="-46"/>
    <x v="34"/>
  </r>
  <r>
    <s v="ZOBJHMAF"/>
    <x v="25"/>
    <x v="3"/>
    <x v="7"/>
    <x v="1"/>
    <x v="42"/>
    <x v="5"/>
    <x v="8"/>
    <x v="5"/>
    <x v="2"/>
    <x v="3"/>
    <x v="5"/>
    <x v="1"/>
    <m/>
    <x v="7"/>
  </r>
  <r>
    <s v="KD6MB4AP"/>
    <x v="12"/>
    <x v="1"/>
    <x v="7"/>
    <x v="1"/>
    <x v="42"/>
    <x v="5"/>
    <x v="8"/>
    <x v="3"/>
    <x v="1"/>
    <x v="1"/>
    <x v="5"/>
    <x v="1"/>
    <m/>
    <x v="7"/>
  </r>
  <r>
    <s v="5CSSZJF4"/>
    <x v="29"/>
    <x v="2"/>
    <x v="35"/>
    <x v="0"/>
    <x v="42"/>
    <x v="21"/>
    <x v="109"/>
    <x v="1"/>
    <x v="0"/>
    <x v="2"/>
    <x v="9"/>
    <x v="0"/>
    <n v="-7"/>
    <x v="30"/>
  </r>
  <r>
    <s v="0XG8TOJF"/>
    <x v="16"/>
    <x v="4"/>
    <x v="15"/>
    <x v="2"/>
    <x v="42"/>
    <x v="12"/>
    <x v="13"/>
    <x v="2"/>
    <x v="1"/>
    <x v="4"/>
    <x v="0"/>
    <x v="0"/>
    <n v="-5482"/>
    <x v="35"/>
  </r>
  <r>
    <s v="2LP5SUR5"/>
    <x v="21"/>
    <x v="2"/>
    <x v="13"/>
    <x v="2"/>
    <x v="42"/>
    <x v="2"/>
    <x v="13"/>
    <x v="0"/>
    <x v="0"/>
    <x v="2"/>
    <x v="7"/>
    <x v="0"/>
    <n v="-550"/>
    <x v="51"/>
  </r>
  <r>
    <s v="PYZZ3IS6"/>
    <x v="5"/>
    <x v="0"/>
    <x v="76"/>
    <x v="0"/>
    <x v="42"/>
    <x v="8"/>
    <x v="110"/>
    <x v="3"/>
    <x v="1"/>
    <x v="0"/>
    <x v="0"/>
    <x v="0"/>
    <n v="-53"/>
    <x v="46"/>
  </r>
  <r>
    <s v="5I4K5TQE"/>
    <x v="25"/>
    <x v="4"/>
    <x v="77"/>
    <x v="2"/>
    <x v="43"/>
    <x v="2"/>
    <x v="13"/>
    <x v="5"/>
    <x v="2"/>
    <x v="4"/>
    <x v="0"/>
    <x v="12"/>
    <n v="-5482"/>
    <x v="50"/>
  </r>
  <r>
    <s v="RV3LPOYP"/>
    <x v="7"/>
    <x v="2"/>
    <x v="59"/>
    <x v="0"/>
    <x v="43"/>
    <x v="31"/>
    <x v="111"/>
    <x v="2"/>
    <x v="1"/>
    <x v="2"/>
    <x v="3"/>
    <x v="0"/>
    <n v="-113"/>
    <x v="52"/>
  </r>
  <r>
    <s v="A194RP0I"/>
    <x v="10"/>
    <x v="3"/>
    <x v="7"/>
    <x v="1"/>
    <x v="43"/>
    <x v="5"/>
    <x v="8"/>
    <x v="3"/>
    <x v="1"/>
    <x v="3"/>
    <x v="5"/>
    <x v="1"/>
    <m/>
    <x v="7"/>
  </r>
  <r>
    <s v="LC85AQ1I"/>
    <x v="4"/>
    <x v="2"/>
    <x v="53"/>
    <x v="0"/>
    <x v="43"/>
    <x v="12"/>
    <x v="112"/>
    <x v="3"/>
    <x v="1"/>
    <x v="2"/>
    <x v="10"/>
    <x v="0"/>
    <n v="-107"/>
    <x v="36"/>
  </r>
  <r>
    <s v="TBV972NP"/>
    <x v="13"/>
    <x v="1"/>
    <x v="77"/>
    <x v="2"/>
    <x v="43"/>
    <x v="14"/>
    <x v="13"/>
    <x v="4"/>
    <x v="2"/>
    <x v="1"/>
    <x v="0"/>
    <x v="12"/>
    <n v="-55"/>
    <x v="33"/>
  </r>
  <r>
    <s v="EJMX0EIJ"/>
    <x v="1"/>
    <x v="4"/>
    <x v="72"/>
    <x v="0"/>
    <x v="44"/>
    <x v="19"/>
    <x v="113"/>
    <x v="1"/>
    <x v="0"/>
    <x v="4"/>
    <x v="3"/>
    <x v="10"/>
    <n v="-1204"/>
    <x v="35"/>
  </r>
  <r>
    <s v="VR9NYBOV"/>
    <x v="19"/>
    <x v="1"/>
    <x v="45"/>
    <x v="0"/>
    <x v="44"/>
    <x v="7"/>
    <x v="114"/>
    <x v="4"/>
    <x v="2"/>
    <x v="1"/>
    <x v="0"/>
    <x v="0"/>
    <n v="-14"/>
    <x v="48"/>
  </r>
  <r>
    <s v="3U25FK08"/>
    <x v="29"/>
    <x v="2"/>
    <x v="70"/>
    <x v="0"/>
    <x v="44"/>
    <x v="26"/>
    <x v="115"/>
    <x v="1"/>
    <x v="0"/>
    <x v="2"/>
    <x v="3"/>
    <x v="0"/>
    <n v="-31"/>
    <x v="38"/>
  </r>
  <r>
    <s v="CRLK4Z1P"/>
    <x v="8"/>
    <x v="2"/>
    <x v="39"/>
    <x v="0"/>
    <x v="44"/>
    <x v="23"/>
    <x v="116"/>
    <x v="2"/>
    <x v="1"/>
    <x v="2"/>
    <x v="1"/>
    <x v="0"/>
    <n v="-26"/>
    <x v="53"/>
  </r>
  <r>
    <s v="OGENAT0L"/>
    <x v="2"/>
    <x v="2"/>
    <x v="67"/>
    <x v="0"/>
    <x v="44"/>
    <x v="27"/>
    <x v="117"/>
    <x v="2"/>
    <x v="1"/>
    <x v="2"/>
    <x v="0"/>
    <x v="0"/>
    <n v="2"/>
    <x v="29"/>
  </r>
  <r>
    <s v="F57JWIDF"/>
    <x v="24"/>
    <x v="0"/>
    <x v="29"/>
    <x v="0"/>
    <x v="45"/>
    <x v="3"/>
    <x v="118"/>
    <x v="1"/>
    <x v="0"/>
    <x v="0"/>
    <x v="6"/>
    <x v="0"/>
    <n v="-126"/>
    <x v="54"/>
  </r>
  <r>
    <s v="ERFRHR3Z"/>
    <x v="9"/>
    <x v="3"/>
    <x v="7"/>
    <x v="1"/>
    <x v="45"/>
    <x v="5"/>
    <x v="8"/>
    <x v="3"/>
    <x v="1"/>
    <x v="3"/>
    <x v="5"/>
    <x v="1"/>
    <m/>
    <x v="7"/>
  </r>
  <r>
    <s v="J53D8EOL"/>
    <x v="16"/>
    <x v="0"/>
    <x v="74"/>
    <x v="1"/>
    <x v="45"/>
    <x v="5"/>
    <x v="8"/>
    <x v="2"/>
    <x v="1"/>
    <x v="0"/>
    <x v="10"/>
    <x v="11"/>
    <m/>
    <x v="7"/>
  </r>
  <r>
    <s v="LF8JZ3Q5"/>
    <x v="16"/>
    <x v="0"/>
    <x v="2"/>
    <x v="0"/>
    <x v="45"/>
    <x v="22"/>
    <x v="119"/>
    <x v="2"/>
    <x v="1"/>
    <x v="0"/>
    <x v="2"/>
    <x v="0"/>
    <n v="-50"/>
    <x v="44"/>
  </r>
  <r>
    <s v="MRGBSMQ5"/>
    <x v="16"/>
    <x v="0"/>
    <x v="9"/>
    <x v="0"/>
    <x v="45"/>
    <x v="17"/>
    <x v="120"/>
    <x v="2"/>
    <x v="1"/>
    <x v="0"/>
    <x v="6"/>
    <x v="3"/>
    <n v="-108"/>
    <x v="46"/>
  </r>
  <r>
    <s v="CBAV8ZJL"/>
    <x v="21"/>
    <x v="2"/>
    <x v="1"/>
    <x v="0"/>
    <x v="45"/>
    <x v="30"/>
    <x v="121"/>
    <x v="0"/>
    <x v="0"/>
    <x v="2"/>
    <x v="1"/>
    <x v="0"/>
    <n v="-3"/>
    <x v="34"/>
  </r>
  <r>
    <s v="J32XDDAW"/>
    <x v="5"/>
    <x v="2"/>
    <x v="7"/>
    <x v="1"/>
    <x v="45"/>
    <x v="5"/>
    <x v="8"/>
    <x v="3"/>
    <x v="1"/>
    <x v="2"/>
    <x v="5"/>
    <x v="1"/>
    <m/>
    <x v="7"/>
  </r>
  <r>
    <s v="6JXHEZYK"/>
    <x v="11"/>
    <x v="1"/>
    <x v="70"/>
    <x v="0"/>
    <x v="45"/>
    <x v="20"/>
    <x v="80"/>
    <x v="0"/>
    <x v="0"/>
    <x v="1"/>
    <x v="3"/>
    <x v="0"/>
    <n v="-1"/>
    <x v="52"/>
  </r>
  <r>
    <s v="WDHNR2EI"/>
    <x v="13"/>
    <x v="1"/>
    <x v="36"/>
    <x v="0"/>
    <x v="45"/>
    <x v="19"/>
    <x v="5"/>
    <x v="4"/>
    <x v="2"/>
    <x v="1"/>
    <x v="3"/>
    <x v="0"/>
    <n v="2"/>
    <x v="36"/>
  </r>
  <r>
    <s v="4K750D6F"/>
    <x v="13"/>
    <x v="1"/>
    <x v="68"/>
    <x v="0"/>
    <x v="45"/>
    <x v="12"/>
    <x v="103"/>
    <x v="4"/>
    <x v="2"/>
    <x v="1"/>
    <x v="0"/>
    <x v="0"/>
    <n v="0"/>
    <x v="42"/>
  </r>
  <r>
    <s v="94GI0ZJ7"/>
    <x v="3"/>
    <x v="4"/>
    <x v="28"/>
    <x v="0"/>
    <x v="46"/>
    <x v="24"/>
    <x v="122"/>
    <x v="0"/>
    <x v="0"/>
    <x v="4"/>
    <x v="9"/>
    <x v="0"/>
    <n v="283"/>
    <x v="46"/>
  </r>
  <r>
    <s v="TODG6DEK"/>
    <x v="26"/>
    <x v="2"/>
    <x v="41"/>
    <x v="0"/>
    <x v="46"/>
    <x v="28"/>
    <x v="123"/>
    <x v="5"/>
    <x v="2"/>
    <x v="2"/>
    <x v="3"/>
    <x v="0"/>
    <n v="89"/>
    <x v="41"/>
  </r>
  <r>
    <s v="1ZDDZD8B"/>
    <x v="5"/>
    <x v="1"/>
    <x v="7"/>
    <x v="1"/>
    <x v="46"/>
    <x v="5"/>
    <x v="8"/>
    <x v="3"/>
    <x v="1"/>
    <x v="1"/>
    <x v="5"/>
    <x v="1"/>
    <m/>
    <x v="7"/>
  </r>
  <r>
    <s v="EZVKSQ9C"/>
    <x v="28"/>
    <x v="4"/>
    <x v="30"/>
    <x v="1"/>
    <x v="47"/>
    <x v="5"/>
    <x v="8"/>
    <x v="5"/>
    <x v="2"/>
    <x v="4"/>
    <x v="0"/>
    <x v="6"/>
    <m/>
    <x v="7"/>
  </r>
  <r>
    <s v="RJYG004O"/>
    <x v="26"/>
    <x v="2"/>
    <x v="55"/>
    <x v="1"/>
    <x v="47"/>
    <x v="5"/>
    <x v="8"/>
    <x v="5"/>
    <x v="2"/>
    <x v="2"/>
    <x v="4"/>
    <x v="0"/>
    <m/>
    <x v="7"/>
  </r>
  <r>
    <s v="JZOKHHWN"/>
    <x v="22"/>
    <x v="0"/>
    <x v="60"/>
    <x v="0"/>
    <x v="47"/>
    <x v="1"/>
    <x v="124"/>
    <x v="5"/>
    <x v="2"/>
    <x v="0"/>
    <x v="9"/>
    <x v="0"/>
    <n v="-59"/>
    <x v="53"/>
  </r>
  <r>
    <s v="EH6I67I0"/>
    <x v="7"/>
    <x v="2"/>
    <x v="33"/>
    <x v="0"/>
    <x v="47"/>
    <x v="24"/>
    <x v="125"/>
    <x v="2"/>
    <x v="1"/>
    <x v="2"/>
    <x v="0"/>
    <x v="0"/>
    <n v="-13"/>
    <x v="44"/>
  </r>
  <r>
    <s v="OT87JDWO"/>
    <x v="21"/>
    <x v="2"/>
    <x v="29"/>
    <x v="0"/>
    <x v="47"/>
    <x v="29"/>
    <x v="126"/>
    <x v="0"/>
    <x v="0"/>
    <x v="2"/>
    <x v="6"/>
    <x v="0"/>
    <n v="10"/>
    <x v="34"/>
  </r>
  <r>
    <s v="YHKT6YJ7"/>
    <x v="0"/>
    <x v="2"/>
    <x v="22"/>
    <x v="0"/>
    <x v="47"/>
    <x v="22"/>
    <x v="127"/>
    <x v="0"/>
    <x v="0"/>
    <x v="2"/>
    <x v="6"/>
    <x v="0"/>
    <n v="39"/>
    <x v="50"/>
  </r>
  <r>
    <s v="H78I3TAY"/>
    <x v="17"/>
    <x v="2"/>
    <x v="26"/>
    <x v="0"/>
    <x v="47"/>
    <x v="17"/>
    <x v="128"/>
    <x v="5"/>
    <x v="2"/>
    <x v="2"/>
    <x v="6"/>
    <x v="5"/>
    <n v="-57"/>
    <x v="51"/>
  </r>
  <r>
    <s v="1ROC43JK"/>
    <x v="11"/>
    <x v="1"/>
    <x v="72"/>
    <x v="0"/>
    <x v="47"/>
    <x v="10"/>
    <x v="1"/>
    <x v="0"/>
    <x v="0"/>
    <x v="1"/>
    <x v="3"/>
    <x v="10"/>
    <n v="-5"/>
    <x v="55"/>
  </r>
  <r>
    <s v="LPZLQL48"/>
    <x v="4"/>
    <x v="2"/>
    <x v="47"/>
    <x v="0"/>
    <x v="47"/>
    <x v="26"/>
    <x v="129"/>
    <x v="3"/>
    <x v="1"/>
    <x v="2"/>
    <x v="8"/>
    <x v="0"/>
    <n v="-58"/>
    <x v="31"/>
  </r>
  <r>
    <s v="PYOFK7ZD"/>
    <x v="25"/>
    <x v="2"/>
    <x v="7"/>
    <x v="1"/>
    <x v="48"/>
    <x v="5"/>
    <x v="8"/>
    <x v="5"/>
    <x v="2"/>
    <x v="2"/>
    <x v="5"/>
    <x v="1"/>
    <m/>
    <x v="7"/>
  </r>
  <r>
    <s v="DWUXMAGZ"/>
    <x v="23"/>
    <x v="4"/>
    <x v="7"/>
    <x v="1"/>
    <x v="48"/>
    <x v="5"/>
    <x v="8"/>
    <x v="4"/>
    <x v="2"/>
    <x v="4"/>
    <x v="5"/>
    <x v="1"/>
    <m/>
    <x v="7"/>
  </r>
  <r>
    <s v="3KR50X38"/>
    <x v="23"/>
    <x v="0"/>
    <x v="53"/>
    <x v="0"/>
    <x v="48"/>
    <x v="22"/>
    <x v="130"/>
    <x v="4"/>
    <x v="2"/>
    <x v="0"/>
    <x v="10"/>
    <x v="0"/>
    <n v="159"/>
    <x v="47"/>
  </r>
  <r>
    <s v="Q3WLHRE9"/>
    <x v="1"/>
    <x v="2"/>
    <x v="48"/>
    <x v="0"/>
    <x v="48"/>
    <x v="23"/>
    <x v="131"/>
    <x v="1"/>
    <x v="0"/>
    <x v="2"/>
    <x v="8"/>
    <x v="0"/>
    <n v="-87"/>
    <x v="56"/>
  </r>
  <r>
    <s v="IX7UEOAP"/>
    <x v="22"/>
    <x v="0"/>
    <x v="65"/>
    <x v="2"/>
    <x v="48"/>
    <x v="27"/>
    <x v="13"/>
    <x v="5"/>
    <x v="2"/>
    <x v="0"/>
    <x v="7"/>
    <x v="0"/>
    <n v="-1096"/>
    <x v="30"/>
  </r>
  <r>
    <s v="NQU62K1H"/>
    <x v="22"/>
    <x v="2"/>
    <x v="78"/>
    <x v="0"/>
    <x v="48"/>
    <x v="15"/>
    <x v="132"/>
    <x v="5"/>
    <x v="2"/>
    <x v="2"/>
    <x v="10"/>
    <x v="13"/>
    <n v="55"/>
    <x v="49"/>
  </r>
  <r>
    <s v="NAQKOU0T"/>
    <x v="9"/>
    <x v="0"/>
    <x v="15"/>
    <x v="0"/>
    <x v="48"/>
    <x v="19"/>
    <x v="133"/>
    <x v="3"/>
    <x v="1"/>
    <x v="0"/>
    <x v="0"/>
    <x v="0"/>
    <n v="219"/>
    <x v="45"/>
  </r>
  <r>
    <s v="I3V3GUAI"/>
    <x v="21"/>
    <x v="2"/>
    <x v="6"/>
    <x v="0"/>
    <x v="48"/>
    <x v="3"/>
    <x v="31"/>
    <x v="0"/>
    <x v="0"/>
    <x v="2"/>
    <x v="3"/>
    <x v="0"/>
    <n v="9"/>
    <x v="57"/>
  </r>
  <r>
    <s v="PN4VJDXY"/>
    <x v="0"/>
    <x v="2"/>
    <x v="34"/>
    <x v="0"/>
    <x v="48"/>
    <x v="26"/>
    <x v="134"/>
    <x v="0"/>
    <x v="0"/>
    <x v="2"/>
    <x v="10"/>
    <x v="0"/>
    <n v="7"/>
    <x v="33"/>
  </r>
  <r>
    <s v="K9D4DQ3R"/>
    <x v="15"/>
    <x v="1"/>
    <x v="16"/>
    <x v="0"/>
    <x v="48"/>
    <x v="3"/>
    <x v="107"/>
    <x v="4"/>
    <x v="2"/>
    <x v="1"/>
    <x v="9"/>
    <x v="0"/>
    <n v="-7"/>
    <x v="57"/>
  </r>
  <r>
    <s v="9X6V79KE"/>
    <x v="11"/>
    <x v="4"/>
    <x v="70"/>
    <x v="0"/>
    <x v="48"/>
    <x v="25"/>
    <x v="135"/>
    <x v="0"/>
    <x v="0"/>
    <x v="4"/>
    <x v="3"/>
    <x v="0"/>
    <n v="800"/>
    <x v="34"/>
  </r>
  <r>
    <s v="6SN2RQJX"/>
    <x v="4"/>
    <x v="1"/>
    <x v="7"/>
    <x v="1"/>
    <x v="48"/>
    <x v="5"/>
    <x v="8"/>
    <x v="3"/>
    <x v="1"/>
    <x v="1"/>
    <x v="5"/>
    <x v="1"/>
    <m/>
    <x v="7"/>
  </r>
  <r>
    <s v="W1KLFNE4"/>
    <x v="3"/>
    <x v="3"/>
    <x v="70"/>
    <x v="0"/>
    <x v="49"/>
    <x v="3"/>
    <x v="136"/>
    <x v="0"/>
    <x v="0"/>
    <x v="3"/>
    <x v="3"/>
    <x v="0"/>
    <n v="-147"/>
    <x v="58"/>
  </r>
  <r>
    <s v="NKPH3EFG"/>
    <x v="25"/>
    <x v="3"/>
    <x v="7"/>
    <x v="1"/>
    <x v="49"/>
    <x v="5"/>
    <x v="8"/>
    <x v="5"/>
    <x v="2"/>
    <x v="3"/>
    <x v="5"/>
    <x v="1"/>
    <m/>
    <x v="7"/>
  </r>
  <r>
    <s v="GD2OCW12"/>
    <x v="1"/>
    <x v="2"/>
    <x v="35"/>
    <x v="0"/>
    <x v="49"/>
    <x v="17"/>
    <x v="137"/>
    <x v="1"/>
    <x v="0"/>
    <x v="2"/>
    <x v="9"/>
    <x v="0"/>
    <n v="-36"/>
    <x v="47"/>
  </r>
  <r>
    <s v="6XO4RYXK"/>
    <x v="22"/>
    <x v="0"/>
    <x v="36"/>
    <x v="0"/>
    <x v="49"/>
    <x v="24"/>
    <x v="138"/>
    <x v="5"/>
    <x v="2"/>
    <x v="0"/>
    <x v="3"/>
    <x v="0"/>
    <n v="36"/>
    <x v="50"/>
  </r>
  <r>
    <s v="18Y7GRPW"/>
    <x v="19"/>
    <x v="4"/>
    <x v="36"/>
    <x v="0"/>
    <x v="49"/>
    <x v="21"/>
    <x v="139"/>
    <x v="4"/>
    <x v="2"/>
    <x v="4"/>
    <x v="3"/>
    <x v="0"/>
    <n v="436"/>
    <x v="45"/>
  </r>
  <r>
    <s v="U07C2HEG"/>
    <x v="8"/>
    <x v="1"/>
    <x v="39"/>
    <x v="2"/>
    <x v="49"/>
    <x v="17"/>
    <x v="13"/>
    <x v="2"/>
    <x v="1"/>
    <x v="1"/>
    <x v="1"/>
    <x v="0"/>
    <n v="-55"/>
    <x v="47"/>
  </r>
  <r>
    <s v="RNTOJ78L"/>
    <x v="10"/>
    <x v="1"/>
    <x v="2"/>
    <x v="2"/>
    <x v="49"/>
    <x v="22"/>
    <x v="13"/>
    <x v="3"/>
    <x v="1"/>
    <x v="1"/>
    <x v="2"/>
    <x v="0"/>
    <n v="-55"/>
    <x v="49"/>
  </r>
  <r>
    <s v="N07K7DR7"/>
    <x v="15"/>
    <x v="1"/>
    <x v="33"/>
    <x v="1"/>
    <x v="49"/>
    <x v="5"/>
    <x v="8"/>
    <x v="4"/>
    <x v="2"/>
    <x v="1"/>
    <x v="0"/>
    <x v="0"/>
    <m/>
    <x v="7"/>
  </r>
  <r>
    <s v="NLB4D5BQ"/>
    <x v="11"/>
    <x v="3"/>
    <x v="27"/>
    <x v="0"/>
    <x v="49"/>
    <x v="29"/>
    <x v="140"/>
    <x v="0"/>
    <x v="0"/>
    <x v="3"/>
    <x v="7"/>
    <x v="0"/>
    <n v="-438"/>
    <x v="36"/>
  </r>
  <r>
    <s v="YZGDW4G1"/>
    <x v="13"/>
    <x v="1"/>
    <x v="65"/>
    <x v="0"/>
    <x v="49"/>
    <x v="17"/>
    <x v="141"/>
    <x v="4"/>
    <x v="2"/>
    <x v="1"/>
    <x v="7"/>
    <x v="0"/>
    <n v="9"/>
    <x v="47"/>
  </r>
  <r>
    <s v="G8AO5FA2"/>
    <x v="18"/>
    <x v="3"/>
    <x v="65"/>
    <x v="2"/>
    <x v="49"/>
    <x v="27"/>
    <x v="13"/>
    <x v="4"/>
    <x v="2"/>
    <x v="3"/>
    <x v="7"/>
    <x v="0"/>
    <n v="-3393"/>
    <x v="37"/>
  </r>
  <r>
    <s v="125VIRMX"/>
    <x v="12"/>
    <x v="5"/>
    <x v="17"/>
    <x v="1"/>
    <x v="50"/>
    <x v="5"/>
    <x v="8"/>
    <x v="3"/>
    <x v="1"/>
    <x v="5"/>
    <x v="2"/>
    <x v="0"/>
    <m/>
    <x v="7"/>
  </r>
  <r>
    <s v="LXXW3TRW"/>
    <x v="12"/>
    <x v="0"/>
    <x v="12"/>
    <x v="0"/>
    <x v="50"/>
    <x v="12"/>
    <x v="142"/>
    <x v="3"/>
    <x v="1"/>
    <x v="0"/>
    <x v="1"/>
    <x v="0"/>
    <n v="68"/>
    <x v="44"/>
  </r>
  <r>
    <s v="8KJ3H262"/>
    <x v="12"/>
    <x v="1"/>
    <x v="67"/>
    <x v="0"/>
    <x v="50"/>
    <x v="1"/>
    <x v="57"/>
    <x v="3"/>
    <x v="1"/>
    <x v="1"/>
    <x v="0"/>
    <x v="0"/>
    <n v="10"/>
    <x v="54"/>
  </r>
  <r>
    <s v="88POGNEL"/>
    <x v="24"/>
    <x v="0"/>
    <x v="0"/>
    <x v="2"/>
    <x v="50"/>
    <x v="1"/>
    <x v="13"/>
    <x v="1"/>
    <x v="0"/>
    <x v="0"/>
    <x v="0"/>
    <x v="0"/>
    <n v="-1096"/>
    <x v="54"/>
  </r>
  <r>
    <s v="UYP3NNU6"/>
    <x v="14"/>
    <x v="2"/>
    <x v="79"/>
    <x v="0"/>
    <x v="50"/>
    <x v="28"/>
    <x v="143"/>
    <x v="2"/>
    <x v="1"/>
    <x v="2"/>
    <x v="0"/>
    <x v="0"/>
    <n v="-109"/>
    <x v="50"/>
  </r>
  <r>
    <s v="S1V8684Y"/>
    <x v="20"/>
    <x v="0"/>
    <x v="35"/>
    <x v="2"/>
    <x v="50"/>
    <x v="15"/>
    <x v="13"/>
    <x v="1"/>
    <x v="0"/>
    <x v="0"/>
    <x v="9"/>
    <x v="0"/>
    <n v="-1096"/>
    <x v="48"/>
  </r>
  <r>
    <s v="L62MDI48"/>
    <x v="3"/>
    <x v="3"/>
    <x v="70"/>
    <x v="2"/>
    <x v="51"/>
    <x v="0"/>
    <x v="13"/>
    <x v="0"/>
    <x v="0"/>
    <x v="3"/>
    <x v="3"/>
    <x v="0"/>
    <n v="-3393"/>
    <x v="59"/>
  </r>
  <r>
    <s v="3ECHUPQY"/>
    <x v="26"/>
    <x v="0"/>
    <x v="7"/>
    <x v="1"/>
    <x v="51"/>
    <x v="5"/>
    <x v="8"/>
    <x v="5"/>
    <x v="2"/>
    <x v="0"/>
    <x v="5"/>
    <x v="1"/>
    <m/>
    <x v="7"/>
  </r>
  <r>
    <s v="3EL8D4WO"/>
    <x v="1"/>
    <x v="3"/>
    <x v="1"/>
    <x v="0"/>
    <x v="51"/>
    <x v="25"/>
    <x v="144"/>
    <x v="1"/>
    <x v="0"/>
    <x v="3"/>
    <x v="1"/>
    <x v="0"/>
    <n v="-124"/>
    <x v="39"/>
  </r>
  <r>
    <s v="VOAN1NXG"/>
    <x v="22"/>
    <x v="2"/>
    <x v="45"/>
    <x v="0"/>
    <x v="51"/>
    <x v="15"/>
    <x v="145"/>
    <x v="5"/>
    <x v="2"/>
    <x v="2"/>
    <x v="0"/>
    <x v="0"/>
    <n v="29"/>
    <x v="55"/>
  </r>
  <r>
    <s v="ALW92XQL"/>
    <x v="24"/>
    <x v="2"/>
    <x v="70"/>
    <x v="2"/>
    <x v="51"/>
    <x v="25"/>
    <x v="13"/>
    <x v="1"/>
    <x v="0"/>
    <x v="2"/>
    <x v="3"/>
    <x v="0"/>
    <n v="-550"/>
    <x v="39"/>
  </r>
  <r>
    <s v="TJ6ZA1M3"/>
    <x v="16"/>
    <x v="2"/>
    <x v="73"/>
    <x v="2"/>
    <x v="51"/>
    <x v="1"/>
    <x v="13"/>
    <x v="2"/>
    <x v="1"/>
    <x v="2"/>
    <x v="1"/>
    <x v="0"/>
    <n v="-550"/>
    <x v="56"/>
  </r>
  <r>
    <s v="FKAFO8O9"/>
    <x v="16"/>
    <x v="1"/>
    <x v="66"/>
    <x v="0"/>
    <x v="51"/>
    <x v="20"/>
    <x v="47"/>
    <x v="2"/>
    <x v="1"/>
    <x v="1"/>
    <x v="9"/>
    <x v="0"/>
    <n v="-4"/>
    <x v="33"/>
  </r>
  <r>
    <s v="1XBC7M9F"/>
    <x v="5"/>
    <x v="1"/>
    <x v="51"/>
    <x v="0"/>
    <x v="51"/>
    <x v="10"/>
    <x v="141"/>
    <x v="3"/>
    <x v="1"/>
    <x v="1"/>
    <x v="7"/>
    <x v="0"/>
    <n v="9"/>
    <x v="54"/>
  </r>
  <r>
    <s v="8IXBS90G"/>
    <x v="15"/>
    <x v="1"/>
    <x v="80"/>
    <x v="0"/>
    <x v="51"/>
    <x v="10"/>
    <x v="27"/>
    <x v="4"/>
    <x v="2"/>
    <x v="1"/>
    <x v="6"/>
    <x v="0"/>
    <n v="5"/>
    <x v="54"/>
  </r>
  <r>
    <s v="2X45BEOS"/>
    <x v="25"/>
    <x v="0"/>
    <x v="19"/>
    <x v="0"/>
    <x v="52"/>
    <x v="27"/>
    <x v="146"/>
    <x v="5"/>
    <x v="2"/>
    <x v="0"/>
    <x v="0"/>
    <x v="4"/>
    <n v="90"/>
    <x v="36"/>
  </r>
  <r>
    <s v="EQ8X0QTL"/>
    <x v="23"/>
    <x v="3"/>
    <x v="68"/>
    <x v="0"/>
    <x v="52"/>
    <x v="2"/>
    <x v="147"/>
    <x v="4"/>
    <x v="2"/>
    <x v="3"/>
    <x v="0"/>
    <x v="0"/>
    <n v="184"/>
    <x v="54"/>
  </r>
  <r>
    <s v="5QD53WHF"/>
    <x v="26"/>
    <x v="0"/>
    <x v="56"/>
    <x v="0"/>
    <x v="52"/>
    <x v="1"/>
    <x v="148"/>
    <x v="5"/>
    <x v="2"/>
    <x v="0"/>
    <x v="10"/>
    <x v="0"/>
    <n v="-76"/>
    <x v="60"/>
  </r>
  <r>
    <s v="79EABK3X"/>
    <x v="9"/>
    <x v="1"/>
    <x v="18"/>
    <x v="0"/>
    <x v="52"/>
    <x v="14"/>
    <x v="9"/>
    <x v="3"/>
    <x v="1"/>
    <x v="1"/>
    <x v="4"/>
    <x v="0"/>
    <n v="-2"/>
    <x v="43"/>
  </r>
  <r>
    <s v="2DKO9X1T"/>
    <x v="29"/>
    <x v="2"/>
    <x v="34"/>
    <x v="2"/>
    <x v="52"/>
    <x v="6"/>
    <x v="13"/>
    <x v="1"/>
    <x v="0"/>
    <x v="2"/>
    <x v="10"/>
    <x v="0"/>
    <n v="-550"/>
    <x v="61"/>
  </r>
  <r>
    <s v="IBDEQVBN"/>
    <x v="16"/>
    <x v="2"/>
    <x v="51"/>
    <x v="2"/>
    <x v="52"/>
    <x v="26"/>
    <x v="13"/>
    <x v="2"/>
    <x v="1"/>
    <x v="2"/>
    <x v="7"/>
    <x v="0"/>
    <n v="-550"/>
    <x v="35"/>
  </r>
  <r>
    <s v="62AK8UWX"/>
    <x v="0"/>
    <x v="2"/>
    <x v="1"/>
    <x v="0"/>
    <x v="52"/>
    <x v="30"/>
    <x v="74"/>
    <x v="0"/>
    <x v="0"/>
    <x v="2"/>
    <x v="1"/>
    <x v="0"/>
    <n v="-4"/>
    <x v="41"/>
  </r>
  <r>
    <s v="5QM4ORNT"/>
    <x v="6"/>
    <x v="0"/>
    <x v="55"/>
    <x v="0"/>
    <x v="52"/>
    <x v="21"/>
    <x v="149"/>
    <x v="1"/>
    <x v="0"/>
    <x v="0"/>
    <x v="4"/>
    <x v="0"/>
    <n v="116"/>
    <x v="46"/>
  </r>
  <r>
    <s v="4H2QMS78"/>
    <x v="4"/>
    <x v="2"/>
    <x v="7"/>
    <x v="1"/>
    <x v="52"/>
    <x v="5"/>
    <x v="8"/>
    <x v="3"/>
    <x v="1"/>
    <x v="2"/>
    <x v="5"/>
    <x v="1"/>
    <m/>
    <x v="7"/>
  </r>
  <r>
    <s v="S91N9YBL"/>
    <x v="4"/>
    <x v="2"/>
    <x v="9"/>
    <x v="2"/>
    <x v="52"/>
    <x v="10"/>
    <x v="13"/>
    <x v="3"/>
    <x v="1"/>
    <x v="2"/>
    <x v="6"/>
    <x v="3"/>
    <n v="-550"/>
    <x v="56"/>
  </r>
  <r>
    <s v="44H0FJMH"/>
    <x v="3"/>
    <x v="4"/>
    <x v="8"/>
    <x v="2"/>
    <x v="53"/>
    <x v="27"/>
    <x v="13"/>
    <x v="0"/>
    <x v="0"/>
    <x v="4"/>
    <x v="3"/>
    <x v="2"/>
    <n v="-5482"/>
    <x v="39"/>
  </r>
  <r>
    <s v="N5AZLQZR"/>
    <x v="24"/>
    <x v="4"/>
    <x v="52"/>
    <x v="0"/>
    <x v="53"/>
    <x v="17"/>
    <x v="150"/>
    <x v="1"/>
    <x v="0"/>
    <x v="4"/>
    <x v="1"/>
    <x v="0"/>
    <n v="51"/>
    <x v="55"/>
  </r>
  <r>
    <s v="4T295XQL"/>
    <x v="14"/>
    <x v="3"/>
    <x v="11"/>
    <x v="0"/>
    <x v="53"/>
    <x v="0"/>
    <x v="151"/>
    <x v="2"/>
    <x v="1"/>
    <x v="3"/>
    <x v="8"/>
    <x v="0"/>
    <n v="-98"/>
    <x v="62"/>
  </r>
  <r>
    <s v="YFS5KLJJ"/>
    <x v="10"/>
    <x v="1"/>
    <x v="11"/>
    <x v="0"/>
    <x v="53"/>
    <x v="20"/>
    <x v="152"/>
    <x v="3"/>
    <x v="1"/>
    <x v="1"/>
    <x v="8"/>
    <x v="0"/>
    <n v="-10"/>
    <x v="37"/>
  </r>
  <r>
    <s v="S8GLKDB9"/>
    <x v="13"/>
    <x v="1"/>
    <x v="41"/>
    <x v="0"/>
    <x v="53"/>
    <x v="23"/>
    <x v="84"/>
    <x v="4"/>
    <x v="2"/>
    <x v="1"/>
    <x v="3"/>
    <x v="0"/>
    <n v="1"/>
    <x v="63"/>
  </r>
  <r>
    <s v="EUG019AS"/>
    <x v="23"/>
    <x v="2"/>
    <x v="7"/>
    <x v="1"/>
    <x v="54"/>
    <x v="5"/>
    <x v="8"/>
    <x v="4"/>
    <x v="2"/>
    <x v="2"/>
    <x v="5"/>
    <x v="1"/>
    <m/>
    <x v="7"/>
  </r>
  <r>
    <s v="IE7VQ5BA"/>
    <x v="26"/>
    <x v="0"/>
    <x v="35"/>
    <x v="1"/>
    <x v="54"/>
    <x v="5"/>
    <x v="8"/>
    <x v="5"/>
    <x v="2"/>
    <x v="0"/>
    <x v="9"/>
    <x v="0"/>
    <m/>
    <x v="7"/>
  </r>
  <r>
    <s v="M0JKP0HT"/>
    <x v="24"/>
    <x v="3"/>
    <x v="70"/>
    <x v="0"/>
    <x v="54"/>
    <x v="22"/>
    <x v="153"/>
    <x v="1"/>
    <x v="0"/>
    <x v="3"/>
    <x v="3"/>
    <x v="0"/>
    <n v="47"/>
    <x v="64"/>
  </r>
  <r>
    <s v="3X8VLQ5G"/>
    <x v="29"/>
    <x v="2"/>
    <x v="0"/>
    <x v="0"/>
    <x v="54"/>
    <x v="15"/>
    <x v="59"/>
    <x v="1"/>
    <x v="0"/>
    <x v="2"/>
    <x v="0"/>
    <x v="0"/>
    <n v="-81"/>
    <x v="61"/>
  </r>
  <r>
    <s v="EZLXL6GL"/>
    <x v="0"/>
    <x v="1"/>
    <x v="70"/>
    <x v="0"/>
    <x v="54"/>
    <x v="1"/>
    <x v="20"/>
    <x v="0"/>
    <x v="0"/>
    <x v="1"/>
    <x v="3"/>
    <x v="0"/>
    <n v="3"/>
    <x v="58"/>
  </r>
  <r>
    <s v="R8PEL8V8"/>
    <x v="27"/>
    <x v="3"/>
    <x v="70"/>
    <x v="0"/>
    <x v="55"/>
    <x v="28"/>
    <x v="140"/>
    <x v="0"/>
    <x v="0"/>
    <x v="3"/>
    <x v="3"/>
    <x v="0"/>
    <n v="-438"/>
    <x v="55"/>
  </r>
  <r>
    <s v="L1R32S8H"/>
    <x v="23"/>
    <x v="4"/>
    <x v="59"/>
    <x v="0"/>
    <x v="55"/>
    <x v="13"/>
    <x v="154"/>
    <x v="4"/>
    <x v="2"/>
    <x v="4"/>
    <x v="3"/>
    <x v="0"/>
    <n v="-254"/>
    <x v="43"/>
  </r>
  <r>
    <s v="J7N8J8NM"/>
    <x v="1"/>
    <x v="3"/>
    <x v="43"/>
    <x v="0"/>
    <x v="55"/>
    <x v="17"/>
    <x v="155"/>
    <x v="1"/>
    <x v="0"/>
    <x v="3"/>
    <x v="0"/>
    <x v="0"/>
    <n v="-35"/>
    <x v="64"/>
  </r>
  <r>
    <s v="TO7PGVP1"/>
    <x v="12"/>
    <x v="4"/>
    <x v="24"/>
    <x v="2"/>
    <x v="55"/>
    <x v="31"/>
    <x v="13"/>
    <x v="3"/>
    <x v="1"/>
    <x v="4"/>
    <x v="2"/>
    <x v="0"/>
    <n v="-5482"/>
    <x v="39"/>
  </r>
  <r>
    <s v="A051G1B4"/>
    <x v="29"/>
    <x v="2"/>
    <x v="1"/>
    <x v="0"/>
    <x v="55"/>
    <x v="20"/>
    <x v="3"/>
    <x v="1"/>
    <x v="0"/>
    <x v="2"/>
    <x v="1"/>
    <x v="0"/>
    <n v="-33"/>
    <x v="35"/>
  </r>
  <r>
    <s v="NMDMM5YJ"/>
    <x v="0"/>
    <x v="2"/>
    <x v="52"/>
    <x v="0"/>
    <x v="55"/>
    <x v="4"/>
    <x v="156"/>
    <x v="0"/>
    <x v="0"/>
    <x v="2"/>
    <x v="1"/>
    <x v="0"/>
    <n v="65"/>
    <x v="62"/>
  </r>
  <r>
    <s v="LWPJEV3U"/>
    <x v="6"/>
    <x v="2"/>
    <x v="55"/>
    <x v="2"/>
    <x v="55"/>
    <x v="6"/>
    <x v="13"/>
    <x v="1"/>
    <x v="0"/>
    <x v="2"/>
    <x v="4"/>
    <x v="0"/>
    <n v="-550"/>
    <x v="60"/>
  </r>
  <r>
    <s v="I93ZFHEM"/>
    <x v="11"/>
    <x v="1"/>
    <x v="59"/>
    <x v="0"/>
    <x v="55"/>
    <x v="10"/>
    <x v="44"/>
    <x v="0"/>
    <x v="0"/>
    <x v="1"/>
    <x v="3"/>
    <x v="0"/>
    <n v="7"/>
    <x v="58"/>
  </r>
  <r>
    <s v="B2VJCVBB"/>
    <x v="1"/>
    <x v="4"/>
    <x v="70"/>
    <x v="0"/>
    <x v="56"/>
    <x v="22"/>
    <x v="157"/>
    <x v="1"/>
    <x v="0"/>
    <x v="4"/>
    <x v="3"/>
    <x v="0"/>
    <n v="-771"/>
    <x v="54"/>
  </r>
  <r>
    <s v="PC78RLUX"/>
    <x v="19"/>
    <x v="2"/>
    <x v="68"/>
    <x v="0"/>
    <x v="56"/>
    <x v="18"/>
    <x v="158"/>
    <x v="4"/>
    <x v="2"/>
    <x v="2"/>
    <x v="0"/>
    <x v="0"/>
    <n v="-40"/>
    <x v="39"/>
  </r>
  <r>
    <s v="OWM3BPGW"/>
    <x v="9"/>
    <x v="0"/>
    <x v="24"/>
    <x v="0"/>
    <x v="56"/>
    <x v="11"/>
    <x v="159"/>
    <x v="3"/>
    <x v="1"/>
    <x v="0"/>
    <x v="2"/>
    <x v="0"/>
    <n v="-170"/>
    <x v="55"/>
  </r>
  <r>
    <s v="RP5PS9A5"/>
    <x v="21"/>
    <x v="1"/>
    <x v="72"/>
    <x v="0"/>
    <x v="56"/>
    <x v="6"/>
    <x v="84"/>
    <x v="0"/>
    <x v="0"/>
    <x v="1"/>
    <x v="3"/>
    <x v="10"/>
    <n v="1"/>
    <x v="57"/>
  </r>
  <r>
    <s v="AI76U58A"/>
    <x v="8"/>
    <x v="2"/>
    <x v="13"/>
    <x v="1"/>
    <x v="56"/>
    <x v="5"/>
    <x v="8"/>
    <x v="2"/>
    <x v="1"/>
    <x v="2"/>
    <x v="7"/>
    <x v="0"/>
    <m/>
    <x v="7"/>
  </r>
  <r>
    <s v="KFPM2LJW"/>
    <x v="10"/>
    <x v="2"/>
    <x v="7"/>
    <x v="1"/>
    <x v="56"/>
    <x v="5"/>
    <x v="8"/>
    <x v="3"/>
    <x v="1"/>
    <x v="2"/>
    <x v="5"/>
    <x v="1"/>
    <m/>
    <x v="7"/>
  </r>
  <r>
    <s v="F2PW7WP2"/>
    <x v="13"/>
    <x v="1"/>
    <x v="44"/>
    <x v="0"/>
    <x v="56"/>
    <x v="9"/>
    <x v="105"/>
    <x v="4"/>
    <x v="2"/>
    <x v="1"/>
    <x v="8"/>
    <x v="0"/>
    <n v="-8"/>
    <x v="65"/>
  </r>
  <r>
    <s v="GK8YD2XW"/>
    <x v="1"/>
    <x v="2"/>
    <x v="38"/>
    <x v="2"/>
    <x v="57"/>
    <x v="14"/>
    <x v="13"/>
    <x v="1"/>
    <x v="0"/>
    <x v="2"/>
    <x v="10"/>
    <x v="7"/>
    <n v="-550"/>
    <x v="50"/>
  </r>
  <r>
    <s v="U4LRR9E9"/>
    <x v="7"/>
    <x v="4"/>
    <x v="40"/>
    <x v="0"/>
    <x v="57"/>
    <x v="6"/>
    <x v="160"/>
    <x v="2"/>
    <x v="1"/>
    <x v="4"/>
    <x v="2"/>
    <x v="8"/>
    <n v="1008"/>
    <x v="58"/>
  </r>
  <r>
    <s v="B00UMAV4"/>
    <x v="14"/>
    <x v="3"/>
    <x v="27"/>
    <x v="1"/>
    <x v="57"/>
    <x v="5"/>
    <x v="8"/>
    <x v="2"/>
    <x v="1"/>
    <x v="3"/>
    <x v="7"/>
    <x v="0"/>
    <m/>
    <x v="7"/>
  </r>
  <r>
    <s v="9N55D1AH"/>
    <x v="6"/>
    <x v="3"/>
    <x v="13"/>
    <x v="0"/>
    <x v="57"/>
    <x v="3"/>
    <x v="161"/>
    <x v="1"/>
    <x v="0"/>
    <x v="3"/>
    <x v="7"/>
    <x v="0"/>
    <n v="448"/>
    <x v="66"/>
  </r>
  <r>
    <s v="2VCDVCIZ"/>
    <x v="16"/>
    <x v="2"/>
    <x v="7"/>
    <x v="1"/>
    <x v="58"/>
    <x v="5"/>
    <x v="8"/>
    <x v="2"/>
    <x v="1"/>
    <x v="2"/>
    <x v="5"/>
    <x v="1"/>
    <m/>
    <x v="7"/>
  </r>
  <r>
    <s v="WI4PODA2"/>
    <x v="16"/>
    <x v="4"/>
    <x v="51"/>
    <x v="0"/>
    <x v="58"/>
    <x v="24"/>
    <x v="162"/>
    <x v="2"/>
    <x v="1"/>
    <x v="4"/>
    <x v="7"/>
    <x v="0"/>
    <n v="-226"/>
    <x v="54"/>
  </r>
  <r>
    <s v="VF1V41RI"/>
    <x v="5"/>
    <x v="1"/>
    <x v="39"/>
    <x v="2"/>
    <x v="58"/>
    <x v="26"/>
    <x v="13"/>
    <x v="3"/>
    <x v="1"/>
    <x v="1"/>
    <x v="1"/>
    <x v="0"/>
    <n v="-55"/>
    <x v="41"/>
  </r>
  <r>
    <s v="1B4L7TNG"/>
    <x v="5"/>
    <x v="3"/>
    <x v="10"/>
    <x v="2"/>
    <x v="58"/>
    <x v="25"/>
    <x v="13"/>
    <x v="3"/>
    <x v="1"/>
    <x v="3"/>
    <x v="7"/>
    <x v="0"/>
    <n v="-3393"/>
    <x v="51"/>
  </r>
  <r>
    <s v="MZAN11FT"/>
    <x v="3"/>
    <x v="2"/>
    <x v="31"/>
    <x v="0"/>
    <x v="59"/>
    <x v="0"/>
    <x v="163"/>
    <x v="0"/>
    <x v="0"/>
    <x v="2"/>
    <x v="10"/>
    <x v="0"/>
    <n v="75"/>
    <x v="67"/>
  </r>
  <r>
    <s v="PMMW9JX3"/>
    <x v="16"/>
    <x v="2"/>
    <x v="7"/>
    <x v="1"/>
    <x v="59"/>
    <x v="5"/>
    <x v="8"/>
    <x v="2"/>
    <x v="1"/>
    <x v="2"/>
    <x v="5"/>
    <x v="1"/>
    <m/>
    <x v="7"/>
  </r>
  <r>
    <s v="MOLGOSGE"/>
    <x v="16"/>
    <x v="4"/>
    <x v="53"/>
    <x v="0"/>
    <x v="59"/>
    <x v="22"/>
    <x v="164"/>
    <x v="2"/>
    <x v="1"/>
    <x v="4"/>
    <x v="10"/>
    <x v="0"/>
    <n v="33"/>
    <x v="57"/>
  </r>
  <r>
    <s v="FA1VHZSV"/>
    <x v="17"/>
    <x v="1"/>
    <x v="16"/>
    <x v="0"/>
    <x v="59"/>
    <x v="28"/>
    <x v="5"/>
    <x v="5"/>
    <x v="2"/>
    <x v="1"/>
    <x v="9"/>
    <x v="0"/>
    <n v="2"/>
    <x v="54"/>
  </r>
  <r>
    <s v="PXQEX039"/>
    <x v="11"/>
    <x v="1"/>
    <x v="29"/>
    <x v="0"/>
    <x v="59"/>
    <x v="26"/>
    <x v="47"/>
    <x v="0"/>
    <x v="0"/>
    <x v="1"/>
    <x v="6"/>
    <x v="0"/>
    <n v="-4"/>
    <x v="46"/>
  </r>
  <r>
    <s v="RX56S6G3"/>
    <x v="4"/>
    <x v="3"/>
    <x v="15"/>
    <x v="0"/>
    <x v="59"/>
    <x v="22"/>
    <x v="165"/>
    <x v="3"/>
    <x v="1"/>
    <x v="3"/>
    <x v="0"/>
    <x v="0"/>
    <n v="410"/>
    <x v="57"/>
  </r>
  <r>
    <s v="G4F8W039"/>
    <x v="3"/>
    <x v="4"/>
    <x v="34"/>
    <x v="0"/>
    <x v="60"/>
    <x v="27"/>
    <x v="166"/>
    <x v="0"/>
    <x v="0"/>
    <x v="4"/>
    <x v="10"/>
    <x v="0"/>
    <n v="-23"/>
    <x v="51"/>
  </r>
  <r>
    <s v="4T31MWVO"/>
    <x v="3"/>
    <x v="3"/>
    <x v="28"/>
    <x v="0"/>
    <x v="60"/>
    <x v="14"/>
    <x v="167"/>
    <x v="0"/>
    <x v="0"/>
    <x v="3"/>
    <x v="9"/>
    <x v="0"/>
    <n v="755"/>
    <x v="68"/>
  </r>
  <r>
    <s v="2HT2R2GY"/>
    <x v="25"/>
    <x v="4"/>
    <x v="7"/>
    <x v="1"/>
    <x v="60"/>
    <x v="5"/>
    <x v="8"/>
    <x v="5"/>
    <x v="2"/>
    <x v="4"/>
    <x v="5"/>
    <x v="1"/>
    <m/>
    <x v="7"/>
  </r>
  <r>
    <s v="83XN082U"/>
    <x v="23"/>
    <x v="4"/>
    <x v="19"/>
    <x v="0"/>
    <x v="60"/>
    <x v="14"/>
    <x v="168"/>
    <x v="4"/>
    <x v="2"/>
    <x v="4"/>
    <x v="0"/>
    <x v="4"/>
    <n v="-480"/>
    <x v="68"/>
  </r>
  <r>
    <s v="J21W3WIW"/>
    <x v="23"/>
    <x v="3"/>
    <x v="64"/>
    <x v="0"/>
    <x v="60"/>
    <x v="4"/>
    <x v="169"/>
    <x v="4"/>
    <x v="2"/>
    <x v="3"/>
    <x v="0"/>
    <x v="0"/>
    <n v="-42"/>
    <x v="69"/>
  </r>
  <r>
    <s v="52UPJFYI"/>
    <x v="24"/>
    <x v="2"/>
    <x v="55"/>
    <x v="0"/>
    <x v="60"/>
    <x v="16"/>
    <x v="170"/>
    <x v="1"/>
    <x v="0"/>
    <x v="2"/>
    <x v="4"/>
    <x v="0"/>
    <n v="21"/>
    <x v="64"/>
  </r>
  <r>
    <s v="QOL51JIB"/>
    <x v="7"/>
    <x v="2"/>
    <x v="37"/>
    <x v="0"/>
    <x v="60"/>
    <x v="6"/>
    <x v="6"/>
    <x v="2"/>
    <x v="1"/>
    <x v="2"/>
    <x v="6"/>
    <x v="0"/>
    <n v="51"/>
    <x v="59"/>
  </r>
  <r>
    <s v="93AGN8A6"/>
    <x v="5"/>
    <x v="2"/>
    <x v="18"/>
    <x v="0"/>
    <x v="60"/>
    <x v="22"/>
    <x v="65"/>
    <x v="3"/>
    <x v="1"/>
    <x v="2"/>
    <x v="4"/>
    <x v="0"/>
    <n v="26"/>
    <x v="58"/>
  </r>
  <r>
    <s v="J7UNJFJL"/>
    <x v="20"/>
    <x v="1"/>
    <x v="63"/>
    <x v="0"/>
    <x v="60"/>
    <x v="4"/>
    <x v="171"/>
    <x v="1"/>
    <x v="0"/>
    <x v="1"/>
    <x v="9"/>
    <x v="0"/>
    <n v="-3"/>
    <x v="69"/>
  </r>
  <r>
    <s v="A4H5ESTU"/>
    <x v="8"/>
    <x v="0"/>
    <x v="15"/>
    <x v="0"/>
    <x v="60"/>
    <x v="22"/>
    <x v="172"/>
    <x v="2"/>
    <x v="1"/>
    <x v="0"/>
    <x v="0"/>
    <x v="0"/>
    <n v="89"/>
    <x v="58"/>
  </r>
  <r>
    <s v="8EZ04VQB"/>
    <x v="17"/>
    <x v="0"/>
    <x v="64"/>
    <x v="2"/>
    <x v="60"/>
    <x v="26"/>
    <x v="13"/>
    <x v="5"/>
    <x v="2"/>
    <x v="0"/>
    <x v="0"/>
    <x v="0"/>
    <n v="-1096"/>
    <x v="44"/>
  </r>
  <r>
    <s v="4501T63I"/>
    <x v="10"/>
    <x v="1"/>
    <x v="33"/>
    <x v="0"/>
    <x v="60"/>
    <x v="17"/>
    <x v="84"/>
    <x v="3"/>
    <x v="1"/>
    <x v="1"/>
    <x v="0"/>
    <x v="0"/>
    <n v="1"/>
    <x v="57"/>
  </r>
  <r>
    <s v="9IA34L8S"/>
    <x v="4"/>
    <x v="2"/>
    <x v="7"/>
    <x v="1"/>
    <x v="60"/>
    <x v="5"/>
    <x v="8"/>
    <x v="3"/>
    <x v="1"/>
    <x v="2"/>
    <x v="5"/>
    <x v="1"/>
    <m/>
    <x v="7"/>
  </r>
  <r>
    <s v="FPNGEJRC"/>
    <x v="13"/>
    <x v="1"/>
    <x v="60"/>
    <x v="0"/>
    <x v="60"/>
    <x v="31"/>
    <x v="80"/>
    <x v="4"/>
    <x v="2"/>
    <x v="1"/>
    <x v="9"/>
    <x v="0"/>
    <n v="-1"/>
    <x v="46"/>
  </r>
  <r>
    <s v="Q7IRUJK7"/>
    <x v="3"/>
    <x v="4"/>
    <x v="1"/>
    <x v="0"/>
    <x v="61"/>
    <x v="0"/>
    <x v="173"/>
    <x v="0"/>
    <x v="0"/>
    <x v="4"/>
    <x v="1"/>
    <x v="0"/>
    <n v="-395"/>
    <x v="70"/>
  </r>
  <r>
    <s v="DTZPYISJ"/>
    <x v="26"/>
    <x v="0"/>
    <x v="60"/>
    <x v="0"/>
    <x v="61"/>
    <x v="16"/>
    <x v="174"/>
    <x v="5"/>
    <x v="2"/>
    <x v="0"/>
    <x v="9"/>
    <x v="0"/>
    <n v="20"/>
    <x v="56"/>
  </r>
  <r>
    <s v="Y9HWSG8Z"/>
    <x v="1"/>
    <x v="2"/>
    <x v="27"/>
    <x v="0"/>
    <x v="61"/>
    <x v="19"/>
    <x v="158"/>
    <x v="1"/>
    <x v="0"/>
    <x v="2"/>
    <x v="7"/>
    <x v="0"/>
    <n v="-40"/>
    <x v="54"/>
  </r>
  <r>
    <s v="5T8Q2YID"/>
    <x v="12"/>
    <x v="1"/>
    <x v="7"/>
    <x v="1"/>
    <x v="61"/>
    <x v="5"/>
    <x v="8"/>
    <x v="3"/>
    <x v="1"/>
    <x v="1"/>
    <x v="5"/>
    <x v="1"/>
    <m/>
    <x v="7"/>
  </r>
  <r>
    <s v="JOQCXC9Z"/>
    <x v="29"/>
    <x v="2"/>
    <x v="81"/>
    <x v="0"/>
    <x v="61"/>
    <x v="28"/>
    <x v="175"/>
    <x v="1"/>
    <x v="0"/>
    <x v="2"/>
    <x v="0"/>
    <x v="14"/>
    <n v="15"/>
    <x v="58"/>
  </r>
  <r>
    <s v="AP7PCLAZ"/>
    <x v="14"/>
    <x v="2"/>
    <x v="11"/>
    <x v="0"/>
    <x v="61"/>
    <x v="13"/>
    <x v="176"/>
    <x v="2"/>
    <x v="1"/>
    <x v="2"/>
    <x v="8"/>
    <x v="0"/>
    <n v="83"/>
    <x v="68"/>
  </r>
  <r>
    <s v="BIE471SO"/>
    <x v="17"/>
    <x v="3"/>
    <x v="20"/>
    <x v="0"/>
    <x v="61"/>
    <x v="31"/>
    <x v="177"/>
    <x v="5"/>
    <x v="2"/>
    <x v="3"/>
    <x v="4"/>
    <x v="0"/>
    <n v="569"/>
    <x v="50"/>
  </r>
  <r>
    <s v="UA8AWDG4"/>
    <x v="4"/>
    <x v="3"/>
    <x v="47"/>
    <x v="0"/>
    <x v="61"/>
    <x v="30"/>
    <x v="178"/>
    <x v="3"/>
    <x v="1"/>
    <x v="3"/>
    <x v="8"/>
    <x v="0"/>
    <n v="279"/>
    <x v="64"/>
  </r>
  <r>
    <s v="BTT6YAVZ"/>
    <x v="2"/>
    <x v="0"/>
    <x v="24"/>
    <x v="1"/>
    <x v="61"/>
    <x v="5"/>
    <x v="8"/>
    <x v="2"/>
    <x v="1"/>
    <x v="0"/>
    <x v="2"/>
    <x v="0"/>
    <m/>
    <x v="7"/>
  </r>
  <r>
    <s v="PC1NUL8Q"/>
    <x v="3"/>
    <x v="1"/>
    <x v="74"/>
    <x v="0"/>
    <x v="62"/>
    <x v="3"/>
    <x v="27"/>
    <x v="0"/>
    <x v="0"/>
    <x v="1"/>
    <x v="10"/>
    <x v="11"/>
    <n v="5"/>
    <x v="70"/>
  </r>
  <r>
    <s v="O7UUAK3Y"/>
    <x v="23"/>
    <x v="0"/>
    <x v="22"/>
    <x v="1"/>
    <x v="62"/>
    <x v="5"/>
    <x v="8"/>
    <x v="4"/>
    <x v="2"/>
    <x v="0"/>
    <x v="6"/>
    <x v="0"/>
    <m/>
    <x v="7"/>
  </r>
  <r>
    <s v="TLOHEQ18"/>
    <x v="23"/>
    <x v="0"/>
    <x v="7"/>
    <x v="1"/>
    <x v="62"/>
    <x v="5"/>
    <x v="8"/>
    <x v="4"/>
    <x v="2"/>
    <x v="0"/>
    <x v="5"/>
    <x v="1"/>
    <m/>
    <x v="7"/>
  </r>
  <r>
    <s v="F1X5ZJ7V"/>
    <x v="29"/>
    <x v="2"/>
    <x v="52"/>
    <x v="0"/>
    <x v="62"/>
    <x v="32"/>
    <x v="179"/>
    <x v="1"/>
    <x v="0"/>
    <x v="2"/>
    <x v="1"/>
    <x v="0"/>
    <n v="22"/>
    <x v="6"/>
  </r>
  <r>
    <s v="IF7MJ88P"/>
    <x v="16"/>
    <x v="2"/>
    <x v="37"/>
    <x v="0"/>
    <x v="62"/>
    <x v="0"/>
    <x v="180"/>
    <x v="2"/>
    <x v="1"/>
    <x v="2"/>
    <x v="6"/>
    <x v="0"/>
    <n v="0"/>
    <x v="71"/>
  </r>
  <r>
    <s v="12MQ3WM8"/>
    <x v="20"/>
    <x v="3"/>
    <x v="6"/>
    <x v="0"/>
    <x v="62"/>
    <x v="6"/>
    <x v="51"/>
    <x v="1"/>
    <x v="0"/>
    <x v="3"/>
    <x v="3"/>
    <x v="0"/>
    <n v="254"/>
    <x v="72"/>
  </r>
  <r>
    <s v="91M6FY8S"/>
    <x v="0"/>
    <x v="2"/>
    <x v="52"/>
    <x v="0"/>
    <x v="62"/>
    <x v="21"/>
    <x v="181"/>
    <x v="0"/>
    <x v="0"/>
    <x v="2"/>
    <x v="1"/>
    <x v="0"/>
    <n v="23"/>
    <x v="54"/>
  </r>
  <r>
    <s v="0LNZRNEU"/>
    <x v="13"/>
    <x v="2"/>
    <x v="78"/>
    <x v="0"/>
    <x v="62"/>
    <x v="31"/>
    <x v="182"/>
    <x v="4"/>
    <x v="2"/>
    <x v="2"/>
    <x v="10"/>
    <x v="13"/>
    <n v="-8"/>
    <x v="47"/>
  </r>
  <r>
    <s v="NKOKUS7D"/>
    <x v="25"/>
    <x v="3"/>
    <x v="80"/>
    <x v="0"/>
    <x v="63"/>
    <x v="15"/>
    <x v="183"/>
    <x v="5"/>
    <x v="2"/>
    <x v="3"/>
    <x v="6"/>
    <x v="0"/>
    <n v="86"/>
    <x v="73"/>
  </r>
  <r>
    <s v="NF6GCTMV"/>
    <x v="26"/>
    <x v="3"/>
    <x v="19"/>
    <x v="2"/>
    <x v="63"/>
    <x v="30"/>
    <x v="13"/>
    <x v="5"/>
    <x v="2"/>
    <x v="3"/>
    <x v="0"/>
    <x v="4"/>
    <n v="-3393"/>
    <x v="54"/>
  </r>
  <r>
    <s v="I4UCA7CU"/>
    <x v="1"/>
    <x v="0"/>
    <x v="28"/>
    <x v="0"/>
    <x v="63"/>
    <x v="21"/>
    <x v="184"/>
    <x v="1"/>
    <x v="0"/>
    <x v="0"/>
    <x v="9"/>
    <x v="0"/>
    <n v="-84"/>
    <x v="56"/>
  </r>
  <r>
    <s v="EWDOBEM6"/>
    <x v="9"/>
    <x v="1"/>
    <x v="7"/>
    <x v="1"/>
    <x v="63"/>
    <x v="5"/>
    <x v="8"/>
    <x v="3"/>
    <x v="1"/>
    <x v="1"/>
    <x v="5"/>
    <x v="1"/>
    <m/>
    <x v="7"/>
  </r>
  <r>
    <s v="1LI7ETNZ"/>
    <x v="7"/>
    <x v="0"/>
    <x v="61"/>
    <x v="0"/>
    <x v="63"/>
    <x v="7"/>
    <x v="185"/>
    <x v="2"/>
    <x v="1"/>
    <x v="0"/>
    <x v="10"/>
    <x v="0"/>
    <n v="-106"/>
    <x v="74"/>
  </r>
  <r>
    <s v="77ZECYVJ"/>
    <x v="16"/>
    <x v="2"/>
    <x v="11"/>
    <x v="2"/>
    <x v="63"/>
    <x v="11"/>
    <x v="13"/>
    <x v="2"/>
    <x v="1"/>
    <x v="2"/>
    <x v="8"/>
    <x v="0"/>
    <n v="-550"/>
    <x v="75"/>
  </r>
  <r>
    <s v="IRB461Y7"/>
    <x v="16"/>
    <x v="0"/>
    <x v="66"/>
    <x v="0"/>
    <x v="63"/>
    <x v="18"/>
    <x v="0"/>
    <x v="2"/>
    <x v="1"/>
    <x v="0"/>
    <x v="9"/>
    <x v="0"/>
    <n v="-42"/>
    <x v="47"/>
  </r>
  <r>
    <s v="NM2Q3CGW"/>
    <x v="4"/>
    <x v="1"/>
    <x v="12"/>
    <x v="0"/>
    <x v="63"/>
    <x v="24"/>
    <x v="103"/>
    <x v="3"/>
    <x v="1"/>
    <x v="1"/>
    <x v="1"/>
    <x v="0"/>
    <n v="0"/>
    <x v="59"/>
  </r>
  <r>
    <s v="OEEUEIPJ"/>
    <x v="13"/>
    <x v="1"/>
    <x v="19"/>
    <x v="2"/>
    <x v="63"/>
    <x v="9"/>
    <x v="13"/>
    <x v="4"/>
    <x v="2"/>
    <x v="1"/>
    <x v="0"/>
    <x v="4"/>
    <n v="-55"/>
    <x v="76"/>
  </r>
  <r>
    <s v="5E14LG51"/>
    <x v="28"/>
    <x v="0"/>
    <x v="82"/>
    <x v="0"/>
    <x v="64"/>
    <x v="25"/>
    <x v="186"/>
    <x v="5"/>
    <x v="2"/>
    <x v="0"/>
    <x v="10"/>
    <x v="0"/>
    <n v="-23"/>
    <x v="64"/>
  </r>
  <r>
    <s v="TIAGZQ54"/>
    <x v="27"/>
    <x v="3"/>
    <x v="30"/>
    <x v="2"/>
    <x v="64"/>
    <x v="19"/>
    <x v="13"/>
    <x v="0"/>
    <x v="0"/>
    <x v="3"/>
    <x v="0"/>
    <x v="6"/>
    <n v="-3393"/>
    <x v="57"/>
  </r>
  <r>
    <s v="QM6VR1H5"/>
    <x v="26"/>
    <x v="4"/>
    <x v="7"/>
    <x v="1"/>
    <x v="64"/>
    <x v="5"/>
    <x v="8"/>
    <x v="5"/>
    <x v="2"/>
    <x v="4"/>
    <x v="5"/>
    <x v="1"/>
    <m/>
    <x v="7"/>
  </r>
  <r>
    <s v="QR2BDRAI"/>
    <x v="7"/>
    <x v="3"/>
    <x v="7"/>
    <x v="1"/>
    <x v="64"/>
    <x v="5"/>
    <x v="8"/>
    <x v="2"/>
    <x v="1"/>
    <x v="3"/>
    <x v="5"/>
    <x v="1"/>
    <m/>
    <x v="7"/>
  </r>
  <r>
    <s v="Z75ND4JF"/>
    <x v="16"/>
    <x v="2"/>
    <x v="7"/>
    <x v="1"/>
    <x v="64"/>
    <x v="5"/>
    <x v="8"/>
    <x v="2"/>
    <x v="1"/>
    <x v="2"/>
    <x v="5"/>
    <x v="1"/>
    <m/>
    <x v="7"/>
  </r>
  <r>
    <s v="CRX91A45"/>
    <x v="16"/>
    <x v="2"/>
    <x v="51"/>
    <x v="0"/>
    <x v="64"/>
    <x v="28"/>
    <x v="187"/>
    <x v="2"/>
    <x v="1"/>
    <x v="2"/>
    <x v="7"/>
    <x v="0"/>
    <n v="36"/>
    <x v="59"/>
  </r>
  <r>
    <s v="SV4SOO2K"/>
    <x v="4"/>
    <x v="0"/>
    <x v="74"/>
    <x v="0"/>
    <x v="64"/>
    <x v="26"/>
    <x v="188"/>
    <x v="3"/>
    <x v="1"/>
    <x v="0"/>
    <x v="10"/>
    <x v="11"/>
    <n v="-216"/>
    <x v="48"/>
  </r>
  <r>
    <s v="ITHR5WLF"/>
    <x v="4"/>
    <x v="3"/>
    <x v="33"/>
    <x v="0"/>
    <x v="64"/>
    <x v="15"/>
    <x v="189"/>
    <x v="3"/>
    <x v="1"/>
    <x v="3"/>
    <x v="0"/>
    <x v="0"/>
    <n v="283"/>
    <x v="72"/>
  </r>
  <r>
    <s v="CGWJ1WHI"/>
    <x v="18"/>
    <x v="1"/>
    <x v="7"/>
    <x v="1"/>
    <x v="64"/>
    <x v="5"/>
    <x v="8"/>
    <x v="4"/>
    <x v="2"/>
    <x v="1"/>
    <x v="5"/>
    <x v="1"/>
    <m/>
    <x v="7"/>
  </r>
  <r>
    <s v="279625VN"/>
    <x v="3"/>
    <x v="3"/>
    <x v="63"/>
    <x v="2"/>
    <x v="65"/>
    <x v="25"/>
    <x v="13"/>
    <x v="0"/>
    <x v="0"/>
    <x v="3"/>
    <x v="9"/>
    <x v="0"/>
    <n v="-3393"/>
    <x v="61"/>
  </r>
  <r>
    <s v="M16D8PYH"/>
    <x v="26"/>
    <x v="4"/>
    <x v="7"/>
    <x v="1"/>
    <x v="65"/>
    <x v="5"/>
    <x v="8"/>
    <x v="5"/>
    <x v="2"/>
    <x v="4"/>
    <x v="5"/>
    <x v="1"/>
    <m/>
    <x v="7"/>
  </r>
  <r>
    <s v="E8EY51IC"/>
    <x v="19"/>
    <x v="0"/>
    <x v="60"/>
    <x v="2"/>
    <x v="65"/>
    <x v="13"/>
    <x v="13"/>
    <x v="4"/>
    <x v="2"/>
    <x v="0"/>
    <x v="9"/>
    <x v="0"/>
    <n v="-1096"/>
    <x v="64"/>
  </r>
  <r>
    <s v="VPXW8RJS"/>
    <x v="14"/>
    <x v="3"/>
    <x v="7"/>
    <x v="1"/>
    <x v="65"/>
    <x v="5"/>
    <x v="8"/>
    <x v="2"/>
    <x v="1"/>
    <x v="3"/>
    <x v="5"/>
    <x v="1"/>
    <m/>
    <x v="7"/>
  </r>
  <r>
    <s v="85XNDIK1"/>
    <x v="16"/>
    <x v="2"/>
    <x v="76"/>
    <x v="2"/>
    <x v="65"/>
    <x v="18"/>
    <x v="13"/>
    <x v="2"/>
    <x v="1"/>
    <x v="2"/>
    <x v="0"/>
    <x v="0"/>
    <n v="-550"/>
    <x v="68"/>
  </r>
  <r>
    <s v="VCA1WAB0"/>
    <x v="3"/>
    <x v="3"/>
    <x v="63"/>
    <x v="2"/>
    <x v="66"/>
    <x v="21"/>
    <x v="13"/>
    <x v="0"/>
    <x v="0"/>
    <x v="3"/>
    <x v="9"/>
    <x v="0"/>
    <n v="-3393"/>
    <x v="58"/>
  </r>
  <r>
    <s v="T7T1YIM7"/>
    <x v="28"/>
    <x v="4"/>
    <x v="7"/>
    <x v="1"/>
    <x v="66"/>
    <x v="5"/>
    <x v="8"/>
    <x v="5"/>
    <x v="2"/>
    <x v="4"/>
    <x v="5"/>
    <x v="1"/>
    <m/>
    <x v="7"/>
  </r>
  <r>
    <s v="1G866GH4"/>
    <x v="1"/>
    <x v="1"/>
    <x v="43"/>
    <x v="0"/>
    <x v="66"/>
    <x v="11"/>
    <x v="84"/>
    <x v="1"/>
    <x v="0"/>
    <x v="1"/>
    <x v="0"/>
    <x v="0"/>
    <n v="1"/>
    <x v="65"/>
  </r>
  <r>
    <s v="WDG0B1IR"/>
    <x v="24"/>
    <x v="1"/>
    <x v="34"/>
    <x v="2"/>
    <x v="66"/>
    <x v="14"/>
    <x v="13"/>
    <x v="1"/>
    <x v="0"/>
    <x v="1"/>
    <x v="10"/>
    <x v="0"/>
    <n v="-55"/>
    <x v="60"/>
  </r>
  <r>
    <s v="Q5CABPMO"/>
    <x v="24"/>
    <x v="1"/>
    <x v="63"/>
    <x v="0"/>
    <x v="66"/>
    <x v="14"/>
    <x v="190"/>
    <x v="1"/>
    <x v="0"/>
    <x v="1"/>
    <x v="9"/>
    <x v="0"/>
    <n v="-11"/>
    <x v="60"/>
  </r>
  <r>
    <s v="HHBA93J5"/>
    <x v="16"/>
    <x v="2"/>
    <x v="53"/>
    <x v="0"/>
    <x v="66"/>
    <x v="27"/>
    <x v="60"/>
    <x v="2"/>
    <x v="1"/>
    <x v="2"/>
    <x v="10"/>
    <x v="0"/>
    <n v="-18"/>
    <x v="64"/>
  </r>
  <r>
    <s v="R0W6A9BG"/>
    <x v="21"/>
    <x v="2"/>
    <x v="13"/>
    <x v="2"/>
    <x v="66"/>
    <x v="33"/>
    <x v="13"/>
    <x v="0"/>
    <x v="0"/>
    <x v="2"/>
    <x v="7"/>
    <x v="0"/>
    <n v="-550"/>
    <x v="13"/>
  </r>
  <r>
    <s v="P5EGQ0HI"/>
    <x v="21"/>
    <x v="2"/>
    <x v="6"/>
    <x v="2"/>
    <x v="66"/>
    <x v="19"/>
    <x v="13"/>
    <x v="0"/>
    <x v="0"/>
    <x v="2"/>
    <x v="3"/>
    <x v="0"/>
    <n v="-550"/>
    <x v="75"/>
  </r>
  <r>
    <s v="S3XI6YB3"/>
    <x v="11"/>
    <x v="2"/>
    <x v="55"/>
    <x v="2"/>
    <x v="66"/>
    <x v="29"/>
    <x v="13"/>
    <x v="0"/>
    <x v="0"/>
    <x v="2"/>
    <x v="4"/>
    <x v="0"/>
    <n v="-550"/>
    <x v="56"/>
  </r>
  <r>
    <s v="BBC3JB3H"/>
    <x v="3"/>
    <x v="2"/>
    <x v="70"/>
    <x v="0"/>
    <x v="67"/>
    <x v="10"/>
    <x v="191"/>
    <x v="0"/>
    <x v="0"/>
    <x v="2"/>
    <x v="3"/>
    <x v="0"/>
    <n v="72"/>
    <x v="77"/>
  </r>
  <r>
    <s v="4JHY98UG"/>
    <x v="25"/>
    <x v="2"/>
    <x v="7"/>
    <x v="1"/>
    <x v="67"/>
    <x v="5"/>
    <x v="8"/>
    <x v="5"/>
    <x v="2"/>
    <x v="2"/>
    <x v="5"/>
    <x v="1"/>
    <m/>
    <x v="7"/>
  </r>
  <r>
    <s v="7XVLKX8G"/>
    <x v="27"/>
    <x v="4"/>
    <x v="0"/>
    <x v="2"/>
    <x v="67"/>
    <x v="9"/>
    <x v="13"/>
    <x v="0"/>
    <x v="0"/>
    <x v="4"/>
    <x v="0"/>
    <x v="0"/>
    <n v="-5482"/>
    <x v="78"/>
  </r>
  <r>
    <s v="G39V1X3G"/>
    <x v="23"/>
    <x v="1"/>
    <x v="7"/>
    <x v="1"/>
    <x v="67"/>
    <x v="5"/>
    <x v="8"/>
    <x v="4"/>
    <x v="2"/>
    <x v="1"/>
    <x v="5"/>
    <x v="1"/>
    <m/>
    <x v="7"/>
  </r>
  <r>
    <s v="OX4P78HP"/>
    <x v="23"/>
    <x v="0"/>
    <x v="20"/>
    <x v="0"/>
    <x v="67"/>
    <x v="28"/>
    <x v="192"/>
    <x v="4"/>
    <x v="2"/>
    <x v="0"/>
    <x v="4"/>
    <x v="0"/>
    <n v="161"/>
    <x v="73"/>
  </r>
  <r>
    <s v="72LNJRY9"/>
    <x v="8"/>
    <x v="0"/>
    <x v="46"/>
    <x v="0"/>
    <x v="67"/>
    <x v="25"/>
    <x v="193"/>
    <x v="2"/>
    <x v="1"/>
    <x v="0"/>
    <x v="3"/>
    <x v="0"/>
    <n v="39"/>
    <x v="56"/>
  </r>
  <r>
    <s v="8C2WG2FB"/>
    <x v="2"/>
    <x v="3"/>
    <x v="74"/>
    <x v="2"/>
    <x v="67"/>
    <x v="26"/>
    <x v="13"/>
    <x v="2"/>
    <x v="1"/>
    <x v="3"/>
    <x v="10"/>
    <x v="11"/>
    <n v="-3393"/>
    <x v="64"/>
  </r>
  <r>
    <s v="S24L8LVR"/>
    <x v="3"/>
    <x v="4"/>
    <x v="22"/>
    <x v="0"/>
    <x v="68"/>
    <x v="12"/>
    <x v="194"/>
    <x v="0"/>
    <x v="0"/>
    <x v="4"/>
    <x v="6"/>
    <x v="0"/>
    <n v="-272"/>
    <x v="62"/>
  </r>
  <r>
    <s v="JXWXEJXE"/>
    <x v="21"/>
    <x v="1"/>
    <x v="3"/>
    <x v="0"/>
    <x v="68"/>
    <x v="27"/>
    <x v="105"/>
    <x v="0"/>
    <x v="0"/>
    <x v="1"/>
    <x v="3"/>
    <x v="0"/>
    <n v="-8"/>
    <x v="54"/>
  </r>
  <r>
    <s v="W2JCRPLX"/>
    <x v="5"/>
    <x v="3"/>
    <x v="53"/>
    <x v="0"/>
    <x v="68"/>
    <x v="30"/>
    <x v="195"/>
    <x v="3"/>
    <x v="1"/>
    <x v="3"/>
    <x v="10"/>
    <x v="0"/>
    <n v="-173"/>
    <x v="75"/>
  </r>
  <r>
    <s v="EQCD7G7Q"/>
    <x v="10"/>
    <x v="2"/>
    <x v="65"/>
    <x v="1"/>
    <x v="68"/>
    <x v="5"/>
    <x v="8"/>
    <x v="3"/>
    <x v="1"/>
    <x v="2"/>
    <x v="7"/>
    <x v="0"/>
    <m/>
    <x v="7"/>
  </r>
  <r>
    <s v="1M2I2NXQ"/>
    <x v="15"/>
    <x v="1"/>
    <x v="80"/>
    <x v="0"/>
    <x v="68"/>
    <x v="13"/>
    <x v="105"/>
    <x v="4"/>
    <x v="2"/>
    <x v="1"/>
    <x v="6"/>
    <x v="0"/>
    <n v="-8"/>
    <x v="56"/>
  </r>
  <r>
    <s v="XYNTWPN1"/>
    <x v="13"/>
    <x v="1"/>
    <x v="34"/>
    <x v="1"/>
    <x v="68"/>
    <x v="5"/>
    <x v="8"/>
    <x v="4"/>
    <x v="2"/>
    <x v="1"/>
    <x v="10"/>
    <x v="0"/>
    <m/>
    <x v="7"/>
  </r>
  <r>
    <s v="54EGR0AD"/>
    <x v="13"/>
    <x v="1"/>
    <x v="68"/>
    <x v="0"/>
    <x v="68"/>
    <x v="25"/>
    <x v="196"/>
    <x v="4"/>
    <x v="2"/>
    <x v="1"/>
    <x v="0"/>
    <x v="0"/>
    <n v="8"/>
    <x v="60"/>
  </r>
  <r>
    <s v="VT5Y73GX"/>
    <x v="3"/>
    <x v="1"/>
    <x v="72"/>
    <x v="0"/>
    <x v="69"/>
    <x v="24"/>
    <x v="84"/>
    <x v="0"/>
    <x v="0"/>
    <x v="1"/>
    <x v="3"/>
    <x v="10"/>
    <n v="1"/>
    <x v="79"/>
  </r>
  <r>
    <s v="8O9V7UOZ"/>
    <x v="3"/>
    <x v="1"/>
    <x v="34"/>
    <x v="0"/>
    <x v="69"/>
    <x v="0"/>
    <x v="57"/>
    <x v="0"/>
    <x v="0"/>
    <x v="1"/>
    <x v="10"/>
    <x v="0"/>
    <n v="10"/>
    <x v="80"/>
  </r>
  <r>
    <s v="GIIC5H9X"/>
    <x v="28"/>
    <x v="4"/>
    <x v="56"/>
    <x v="0"/>
    <x v="69"/>
    <x v="16"/>
    <x v="197"/>
    <x v="5"/>
    <x v="2"/>
    <x v="4"/>
    <x v="10"/>
    <x v="0"/>
    <n v="261"/>
    <x v="62"/>
  </r>
  <r>
    <s v="9WMU7YHD"/>
    <x v="25"/>
    <x v="1"/>
    <x v="26"/>
    <x v="0"/>
    <x v="69"/>
    <x v="4"/>
    <x v="9"/>
    <x v="5"/>
    <x v="2"/>
    <x v="1"/>
    <x v="6"/>
    <x v="5"/>
    <n v="-2"/>
    <x v="81"/>
  </r>
  <r>
    <s v="8BQMFR86"/>
    <x v="23"/>
    <x v="4"/>
    <x v="54"/>
    <x v="0"/>
    <x v="69"/>
    <x v="18"/>
    <x v="198"/>
    <x v="4"/>
    <x v="2"/>
    <x v="4"/>
    <x v="3"/>
    <x v="0"/>
    <n v="-508"/>
    <x v="64"/>
  </r>
  <r>
    <s v="DDCC6ZPK"/>
    <x v="22"/>
    <x v="3"/>
    <x v="44"/>
    <x v="0"/>
    <x v="69"/>
    <x v="25"/>
    <x v="199"/>
    <x v="5"/>
    <x v="2"/>
    <x v="3"/>
    <x v="8"/>
    <x v="0"/>
    <n v="499"/>
    <x v="57"/>
  </r>
  <r>
    <s v="FKS9MVF6"/>
    <x v="29"/>
    <x v="2"/>
    <x v="75"/>
    <x v="0"/>
    <x v="69"/>
    <x v="3"/>
    <x v="108"/>
    <x v="1"/>
    <x v="0"/>
    <x v="2"/>
    <x v="6"/>
    <x v="0"/>
    <n v="-46"/>
    <x v="82"/>
  </r>
  <r>
    <s v="6Q67ZUJ1"/>
    <x v="8"/>
    <x v="1"/>
    <x v="7"/>
    <x v="1"/>
    <x v="69"/>
    <x v="5"/>
    <x v="8"/>
    <x v="2"/>
    <x v="1"/>
    <x v="1"/>
    <x v="5"/>
    <x v="1"/>
    <m/>
    <x v="7"/>
  </r>
  <r>
    <s v="HF8ABDF6"/>
    <x v="10"/>
    <x v="3"/>
    <x v="66"/>
    <x v="0"/>
    <x v="69"/>
    <x v="31"/>
    <x v="200"/>
    <x v="3"/>
    <x v="1"/>
    <x v="3"/>
    <x v="9"/>
    <x v="0"/>
    <n v="-248"/>
    <x v="61"/>
  </r>
  <r>
    <s v="Y6UBZM6P"/>
    <x v="4"/>
    <x v="4"/>
    <x v="7"/>
    <x v="1"/>
    <x v="69"/>
    <x v="5"/>
    <x v="8"/>
    <x v="3"/>
    <x v="1"/>
    <x v="4"/>
    <x v="5"/>
    <x v="1"/>
    <m/>
    <x v="7"/>
  </r>
  <r>
    <s v="SIRC44NM"/>
    <x v="4"/>
    <x v="2"/>
    <x v="11"/>
    <x v="0"/>
    <x v="69"/>
    <x v="27"/>
    <x v="71"/>
    <x v="3"/>
    <x v="1"/>
    <x v="2"/>
    <x v="8"/>
    <x v="0"/>
    <n v="14"/>
    <x v="56"/>
  </r>
  <r>
    <s v="7S6SHJJG"/>
    <x v="2"/>
    <x v="0"/>
    <x v="15"/>
    <x v="0"/>
    <x v="69"/>
    <x v="17"/>
    <x v="201"/>
    <x v="2"/>
    <x v="1"/>
    <x v="0"/>
    <x v="0"/>
    <x v="0"/>
    <n v="21"/>
    <x v="69"/>
  </r>
  <r>
    <s v="ZE84UHHB"/>
    <x v="3"/>
    <x v="1"/>
    <x v="75"/>
    <x v="0"/>
    <x v="70"/>
    <x v="13"/>
    <x v="77"/>
    <x v="0"/>
    <x v="0"/>
    <x v="1"/>
    <x v="6"/>
    <x v="0"/>
    <n v="4"/>
    <x v="57"/>
  </r>
  <r>
    <s v="2R3ZA84D"/>
    <x v="1"/>
    <x v="1"/>
    <x v="35"/>
    <x v="0"/>
    <x v="70"/>
    <x v="26"/>
    <x v="171"/>
    <x v="1"/>
    <x v="0"/>
    <x v="1"/>
    <x v="9"/>
    <x v="0"/>
    <n v="-3"/>
    <x v="56"/>
  </r>
  <r>
    <s v="RIW4VWBW"/>
    <x v="9"/>
    <x v="4"/>
    <x v="7"/>
    <x v="1"/>
    <x v="70"/>
    <x v="5"/>
    <x v="8"/>
    <x v="3"/>
    <x v="1"/>
    <x v="4"/>
    <x v="5"/>
    <x v="1"/>
    <m/>
    <x v="7"/>
  </r>
  <r>
    <s v="T5C527Z9"/>
    <x v="16"/>
    <x v="0"/>
    <x v="67"/>
    <x v="0"/>
    <x v="70"/>
    <x v="10"/>
    <x v="202"/>
    <x v="2"/>
    <x v="1"/>
    <x v="0"/>
    <x v="0"/>
    <x v="0"/>
    <n v="-1"/>
    <x v="78"/>
  </r>
  <r>
    <s v="XC4LTIEO"/>
    <x v="21"/>
    <x v="2"/>
    <x v="31"/>
    <x v="2"/>
    <x v="70"/>
    <x v="34"/>
    <x v="13"/>
    <x v="0"/>
    <x v="0"/>
    <x v="2"/>
    <x v="10"/>
    <x v="0"/>
    <n v="-550"/>
    <x v="17"/>
  </r>
  <r>
    <s v="AEBF9M5T"/>
    <x v="21"/>
    <x v="2"/>
    <x v="3"/>
    <x v="0"/>
    <x v="70"/>
    <x v="18"/>
    <x v="203"/>
    <x v="0"/>
    <x v="0"/>
    <x v="2"/>
    <x v="3"/>
    <x v="0"/>
    <n v="-61"/>
    <x v="61"/>
  </r>
  <r>
    <s v="DWUD4S0P"/>
    <x v="5"/>
    <x v="2"/>
    <x v="7"/>
    <x v="1"/>
    <x v="70"/>
    <x v="5"/>
    <x v="8"/>
    <x v="3"/>
    <x v="1"/>
    <x v="2"/>
    <x v="5"/>
    <x v="1"/>
    <m/>
    <x v="7"/>
  </r>
  <r>
    <s v="MCE5DKD1"/>
    <x v="5"/>
    <x v="1"/>
    <x v="8"/>
    <x v="1"/>
    <x v="70"/>
    <x v="5"/>
    <x v="8"/>
    <x v="3"/>
    <x v="1"/>
    <x v="1"/>
    <x v="3"/>
    <x v="2"/>
    <m/>
    <x v="7"/>
  </r>
  <r>
    <s v="EV46ES18"/>
    <x v="5"/>
    <x v="4"/>
    <x v="32"/>
    <x v="0"/>
    <x v="70"/>
    <x v="28"/>
    <x v="204"/>
    <x v="3"/>
    <x v="1"/>
    <x v="4"/>
    <x v="9"/>
    <x v="0"/>
    <n v="426"/>
    <x v="79"/>
  </r>
  <r>
    <s v="ID3IJHUS"/>
    <x v="5"/>
    <x v="3"/>
    <x v="66"/>
    <x v="0"/>
    <x v="70"/>
    <x v="8"/>
    <x v="205"/>
    <x v="3"/>
    <x v="1"/>
    <x v="3"/>
    <x v="9"/>
    <x v="0"/>
    <n v="427"/>
    <x v="77"/>
  </r>
  <r>
    <s v="YBJ72HKE"/>
    <x v="8"/>
    <x v="0"/>
    <x v="74"/>
    <x v="2"/>
    <x v="70"/>
    <x v="15"/>
    <x v="13"/>
    <x v="2"/>
    <x v="1"/>
    <x v="0"/>
    <x v="10"/>
    <x v="11"/>
    <n v="-1096"/>
    <x v="76"/>
  </r>
  <r>
    <s v="5DEO8EDS"/>
    <x v="4"/>
    <x v="2"/>
    <x v="14"/>
    <x v="0"/>
    <x v="70"/>
    <x v="19"/>
    <x v="206"/>
    <x v="3"/>
    <x v="1"/>
    <x v="2"/>
    <x v="7"/>
    <x v="0"/>
    <n v="31"/>
    <x v="62"/>
  </r>
  <r>
    <s v="8LW65NDL"/>
    <x v="13"/>
    <x v="4"/>
    <x v="7"/>
    <x v="1"/>
    <x v="70"/>
    <x v="5"/>
    <x v="8"/>
    <x v="4"/>
    <x v="2"/>
    <x v="4"/>
    <x v="5"/>
    <x v="1"/>
    <m/>
    <x v="7"/>
  </r>
  <r>
    <s v="WPXAMXD2"/>
    <x v="1"/>
    <x v="4"/>
    <x v="63"/>
    <x v="2"/>
    <x v="71"/>
    <x v="6"/>
    <x v="13"/>
    <x v="1"/>
    <x v="0"/>
    <x v="4"/>
    <x v="9"/>
    <x v="0"/>
    <n v="-5482"/>
    <x v="71"/>
  </r>
  <r>
    <s v="A4BBDK82"/>
    <x v="29"/>
    <x v="2"/>
    <x v="27"/>
    <x v="0"/>
    <x v="71"/>
    <x v="26"/>
    <x v="207"/>
    <x v="1"/>
    <x v="0"/>
    <x v="2"/>
    <x v="7"/>
    <x v="0"/>
    <n v="35"/>
    <x v="60"/>
  </r>
  <r>
    <s v="LMOAYCUK"/>
    <x v="14"/>
    <x v="0"/>
    <x v="42"/>
    <x v="1"/>
    <x v="71"/>
    <x v="5"/>
    <x v="8"/>
    <x v="2"/>
    <x v="1"/>
    <x v="0"/>
    <x v="4"/>
    <x v="0"/>
    <m/>
    <x v="7"/>
  </r>
  <r>
    <s v="4XCJP60W"/>
    <x v="14"/>
    <x v="2"/>
    <x v="40"/>
    <x v="0"/>
    <x v="71"/>
    <x v="35"/>
    <x v="179"/>
    <x v="2"/>
    <x v="1"/>
    <x v="2"/>
    <x v="2"/>
    <x v="8"/>
    <n v="22"/>
    <x v="21"/>
  </r>
  <r>
    <s v="CDKX2A19"/>
    <x v="21"/>
    <x v="3"/>
    <x v="6"/>
    <x v="0"/>
    <x v="71"/>
    <x v="15"/>
    <x v="208"/>
    <x v="0"/>
    <x v="0"/>
    <x v="3"/>
    <x v="3"/>
    <x v="0"/>
    <n v="276"/>
    <x v="77"/>
  </r>
  <r>
    <s v="344I60EI"/>
    <x v="5"/>
    <x v="0"/>
    <x v="32"/>
    <x v="0"/>
    <x v="71"/>
    <x v="28"/>
    <x v="209"/>
    <x v="3"/>
    <x v="1"/>
    <x v="0"/>
    <x v="9"/>
    <x v="0"/>
    <n v="-5"/>
    <x v="69"/>
  </r>
  <r>
    <s v="YI30GSB5"/>
    <x v="20"/>
    <x v="0"/>
    <x v="38"/>
    <x v="2"/>
    <x v="71"/>
    <x v="20"/>
    <x v="13"/>
    <x v="1"/>
    <x v="0"/>
    <x v="0"/>
    <x v="10"/>
    <x v="7"/>
    <n v="-1096"/>
    <x v="61"/>
  </r>
  <r>
    <s v="6IMUQYMN"/>
    <x v="23"/>
    <x v="2"/>
    <x v="16"/>
    <x v="0"/>
    <x v="72"/>
    <x v="6"/>
    <x v="210"/>
    <x v="4"/>
    <x v="2"/>
    <x v="2"/>
    <x v="9"/>
    <x v="0"/>
    <n v="-10"/>
    <x v="78"/>
  </r>
  <r>
    <s v="N9GAZ6B6"/>
    <x v="24"/>
    <x v="1"/>
    <x v="6"/>
    <x v="0"/>
    <x v="72"/>
    <x v="19"/>
    <x v="4"/>
    <x v="1"/>
    <x v="0"/>
    <x v="1"/>
    <x v="3"/>
    <x v="0"/>
    <n v="-6"/>
    <x v="72"/>
  </r>
  <r>
    <s v="8O3IYWSM"/>
    <x v="29"/>
    <x v="2"/>
    <x v="57"/>
    <x v="0"/>
    <x v="72"/>
    <x v="36"/>
    <x v="73"/>
    <x v="1"/>
    <x v="0"/>
    <x v="2"/>
    <x v="10"/>
    <x v="9"/>
    <n v="-37"/>
    <x v="24"/>
  </r>
  <r>
    <s v="R3OR0J5C"/>
    <x v="21"/>
    <x v="1"/>
    <x v="27"/>
    <x v="0"/>
    <x v="72"/>
    <x v="18"/>
    <x v="80"/>
    <x v="0"/>
    <x v="0"/>
    <x v="1"/>
    <x v="7"/>
    <x v="0"/>
    <n v="-1"/>
    <x v="56"/>
  </r>
  <r>
    <s v="VCSHYIU8"/>
    <x v="8"/>
    <x v="0"/>
    <x v="7"/>
    <x v="1"/>
    <x v="72"/>
    <x v="5"/>
    <x v="8"/>
    <x v="2"/>
    <x v="1"/>
    <x v="0"/>
    <x v="5"/>
    <x v="1"/>
    <m/>
    <x v="7"/>
  </r>
  <r>
    <s v="0I6U3MQ6"/>
    <x v="13"/>
    <x v="2"/>
    <x v="63"/>
    <x v="1"/>
    <x v="72"/>
    <x v="5"/>
    <x v="8"/>
    <x v="4"/>
    <x v="2"/>
    <x v="2"/>
    <x v="9"/>
    <x v="0"/>
    <m/>
    <x v="7"/>
  </r>
  <r>
    <s v="RXV4UXRE"/>
    <x v="13"/>
    <x v="1"/>
    <x v="68"/>
    <x v="0"/>
    <x v="72"/>
    <x v="14"/>
    <x v="84"/>
    <x v="4"/>
    <x v="2"/>
    <x v="1"/>
    <x v="0"/>
    <x v="0"/>
    <n v="1"/>
    <x v="65"/>
  </r>
  <r>
    <s v="5AKGNKX1"/>
    <x v="3"/>
    <x v="1"/>
    <x v="29"/>
    <x v="0"/>
    <x v="73"/>
    <x v="28"/>
    <x v="20"/>
    <x v="0"/>
    <x v="0"/>
    <x v="1"/>
    <x v="6"/>
    <x v="0"/>
    <n v="3"/>
    <x v="74"/>
  </r>
  <r>
    <s v="KNLMLTJH"/>
    <x v="3"/>
    <x v="1"/>
    <x v="13"/>
    <x v="0"/>
    <x v="73"/>
    <x v="27"/>
    <x v="20"/>
    <x v="0"/>
    <x v="0"/>
    <x v="1"/>
    <x v="7"/>
    <x v="0"/>
    <n v="3"/>
    <x v="75"/>
  </r>
  <r>
    <s v="WRUG19FZ"/>
    <x v="9"/>
    <x v="3"/>
    <x v="16"/>
    <x v="1"/>
    <x v="73"/>
    <x v="5"/>
    <x v="8"/>
    <x v="3"/>
    <x v="1"/>
    <x v="3"/>
    <x v="9"/>
    <x v="0"/>
    <m/>
    <x v="7"/>
  </r>
  <r>
    <s v="H06UZJH8"/>
    <x v="16"/>
    <x v="1"/>
    <x v="42"/>
    <x v="2"/>
    <x v="73"/>
    <x v="37"/>
    <x v="13"/>
    <x v="2"/>
    <x v="1"/>
    <x v="1"/>
    <x v="4"/>
    <x v="0"/>
    <n v="-55"/>
    <x v="21"/>
  </r>
  <r>
    <s v="K1RXVUG9"/>
    <x v="16"/>
    <x v="2"/>
    <x v="40"/>
    <x v="0"/>
    <x v="73"/>
    <x v="17"/>
    <x v="211"/>
    <x v="2"/>
    <x v="1"/>
    <x v="2"/>
    <x v="2"/>
    <x v="8"/>
    <n v="69"/>
    <x v="77"/>
  </r>
  <r>
    <s v="1QT3STIA"/>
    <x v="8"/>
    <x v="4"/>
    <x v="66"/>
    <x v="0"/>
    <x v="73"/>
    <x v="38"/>
    <x v="212"/>
    <x v="2"/>
    <x v="1"/>
    <x v="4"/>
    <x v="9"/>
    <x v="0"/>
    <n v="-319"/>
    <x v="9"/>
  </r>
  <r>
    <s v="DFTR2O9K"/>
    <x v="17"/>
    <x v="1"/>
    <x v="56"/>
    <x v="0"/>
    <x v="73"/>
    <x v="37"/>
    <x v="84"/>
    <x v="5"/>
    <x v="2"/>
    <x v="1"/>
    <x v="10"/>
    <x v="0"/>
    <n v="1"/>
    <x v="21"/>
  </r>
  <r>
    <s v="W8CXDBQN"/>
    <x v="4"/>
    <x v="1"/>
    <x v="7"/>
    <x v="1"/>
    <x v="73"/>
    <x v="5"/>
    <x v="8"/>
    <x v="3"/>
    <x v="1"/>
    <x v="1"/>
    <x v="5"/>
    <x v="1"/>
    <m/>
    <x v="7"/>
  </r>
  <r>
    <s v="S9MECO24"/>
    <x v="13"/>
    <x v="3"/>
    <x v="77"/>
    <x v="2"/>
    <x v="73"/>
    <x v="20"/>
    <x v="13"/>
    <x v="4"/>
    <x v="2"/>
    <x v="3"/>
    <x v="0"/>
    <x v="12"/>
    <n v="-3393"/>
    <x v="56"/>
  </r>
  <r>
    <s v="VKT0UN11"/>
    <x v="7"/>
    <x v="3"/>
    <x v="1"/>
    <x v="1"/>
    <x v="74"/>
    <x v="5"/>
    <x v="8"/>
    <x v="2"/>
    <x v="1"/>
    <x v="3"/>
    <x v="1"/>
    <x v="0"/>
    <m/>
    <x v="7"/>
  </r>
  <r>
    <s v="SKTD4GGU"/>
    <x v="14"/>
    <x v="2"/>
    <x v="32"/>
    <x v="0"/>
    <x v="74"/>
    <x v="26"/>
    <x v="213"/>
    <x v="2"/>
    <x v="1"/>
    <x v="2"/>
    <x v="9"/>
    <x v="0"/>
    <n v="60"/>
    <x v="75"/>
  </r>
  <r>
    <s v="JIACLB24"/>
    <x v="4"/>
    <x v="2"/>
    <x v="62"/>
    <x v="1"/>
    <x v="74"/>
    <x v="5"/>
    <x v="8"/>
    <x v="3"/>
    <x v="1"/>
    <x v="2"/>
    <x v="6"/>
    <x v="0"/>
    <m/>
    <x v="7"/>
  </r>
  <r>
    <s v="SNAPG5KC"/>
    <x v="4"/>
    <x v="3"/>
    <x v="2"/>
    <x v="2"/>
    <x v="74"/>
    <x v="39"/>
    <x v="13"/>
    <x v="3"/>
    <x v="1"/>
    <x v="3"/>
    <x v="2"/>
    <x v="0"/>
    <n v="-3393"/>
    <x v="20"/>
  </r>
  <r>
    <s v="J28ZRO9G"/>
    <x v="18"/>
    <x v="3"/>
    <x v="53"/>
    <x v="0"/>
    <x v="74"/>
    <x v="40"/>
    <x v="214"/>
    <x v="4"/>
    <x v="2"/>
    <x v="3"/>
    <x v="10"/>
    <x v="0"/>
    <n v="-513"/>
    <x v="13"/>
  </r>
  <r>
    <s v="5VYJCJAE"/>
    <x v="23"/>
    <x v="4"/>
    <x v="18"/>
    <x v="1"/>
    <x v="75"/>
    <x v="5"/>
    <x v="8"/>
    <x v="4"/>
    <x v="2"/>
    <x v="4"/>
    <x v="4"/>
    <x v="0"/>
    <m/>
    <x v="7"/>
  </r>
  <r>
    <s v="KZ8Q0AFX"/>
    <x v="23"/>
    <x v="0"/>
    <x v="65"/>
    <x v="2"/>
    <x v="75"/>
    <x v="34"/>
    <x v="13"/>
    <x v="4"/>
    <x v="2"/>
    <x v="0"/>
    <x v="7"/>
    <x v="0"/>
    <n v="-1096"/>
    <x v="52"/>
  </r>
  <r>
    <s v="CT3HBBI2"/>
    <x v="12"/>
    <x v="1"/>
    <x v="26"/>
    <x v="1"/>
    <x v="75"/>
    <x v="5"/>
    <x v="8"/>
    <x v="3"/>
    <x v="1"/>
    <x v="1"/>
    <x v="6"/>
    <x v="5"/>
    <m/>
    <x v="7"/>
  </r>
  <r>
    <s v="AOOFHH6F"/>
    <x v="5"/>
    <x v="1"/>
    <x v="12"/>
    <x v="0"/>
    <x v="75"/>
    <x v="40"/>
    <x v="27"/>
    <x v="3"/>
    <x v="1"/>
    <x v="1"/>
    <x v="1"/>
    <x v="0"/>
    <n v="5"/>
    <x v="4"/>
  </r>
  <r>
    <s v="5U9Y1P87"/>
    <x v="8"/>
    <x v="2"/>
    <x v="59"/>
    <x v="0"/>
    <x v="75"/>
    <x v="21"/>
    <x v="215"/>
    <x v="2"/>
    <x v="1"/>
    <x v="2"/>
    <x v="3"/>
    <x v="0"/>
    <n v="138"/>
    <x v="79"/>
  </r>
  <r>
    <s v="J0Y91LUA"/>
    <x v="8"/>
    <x v="4"/>
    <x v="37"/>
    <x v="0"/>
    <x v="75"/>
    <x v="30"/>
    <x v="216"/>
    <x v="2"/>
    <x v="1"/>
    <x v="4"/>
    <x v="6"/>
    <x v="0"/>
    <n v="660"/>
    <x v="66"/>
  </r>
  <r>
    <s v="PHR8KB1Y"/>
    <x v="6"/>
    <x v="4"/>
    <x v="17"/>
    <x v="0"/>
    <x v="75"/>
    <x v="41"/>
    <x v="217"/>
    <x v="1"/>
    <x v="0"/>
    <x v="4"/>
    <x v="2"/>
    <x v="0"/>
    <n v="788"/>
    <x v="26"/>
  </r>
  <r>
    <s v="GR2X90DZ"/>
    <x v="4"/>
    <x v="2"/>
    <x v="7"/>
    <x v="1"/>
    <x v="75"/>
    <x v="5"/>
    <x v="8"/>
    <x v="3"/>
    <x v="1"/>
    <x v="2"/>
    <x v="5"/>
    <x v="1"/>
    <m/>
    <x v="7"/>
  </r>
  <r>
    <s v="TBZMXKH4"/>
    <x v="18"/>
    <x v="3"/>
    <x v="23"/>
    <x v="0"/>
    <x v="75"/>
    <x v="31"/>
    <x v="218"/>
    <x v="4"/>
    <x v="2"/>
    <x v="3"/>
    <x v="10"/>
    <x v="0"/>
    <n v="440"/>
    <x v="75"/>
  </r>
  <r>
    <s v="WNXZ1FGS"/>
    <x v="26"/>
    <x v="0"/>
    <x v="50"/>
    <x v="2"/>
    <x v="76"/>
    <x v="26"/>
    <x v="13"/>
    <x v="5"/>
    <x v="2"/>
    <x v="0"/>
    <x v="1"/>
    <x v="0"/>
    <n v="-1096"/>
    <x v="59"/>
  </r>
  <r>
    <s v="S3W6Q07M"/>
    <x v="14"/>
    <x v="4"/>
    <x v="23"/>
    <x v="1"/>
    <x v="76"/>
    <x v="5"/>
    <x v="8"/>
    <x v="2"/>
    <x v="1"/>
    <x v="4"/>
    <x v="10"/>
    <x v="0"/>
    <m/>
    <x v="7"/>
  </r>
  <r>
    <s v="K64TY8LU"/>
    <x v="8"/>
    <x v="1"/>
    <x v="7"/>
    <x v="1"/>
    <x v="76"/>
    <x v="5"/>
    <x v="8"/>
    <x v="2"/>
    <x v="1"/>
    <x v="1"/>
    <x v="5"/>
    <x v="1"/>
    <m/>
    <x v="7"/>
  </r>
  <r>
    <s v="6389JY2H"/>
    <x v="0"/>
    <x v="1"/>
    <x v="74"/>
    <x v="0"/>
    <x v="76"/>
    <x v="42"/>
    <x v="5"/>
    <x v="0"/>
    <x v="0"/>
    <x v="1"/>
    <x v="10"/>
    <x v="11"/>
    <n v="2"/>
    <x v="83"/>
  </r>
  <r>
    <s v="SZ81H1PM"/>
    <x v="11"/>
    <x v="1"/>
    <x v="0"/>
    <x v="0"/>
    <x v="76"/>
    <x v="11"/>
    <x v="105"/>
    <x v="0"/>
    <x v="0"/>
    <x v="1"/>
    <x v="0"/>
    <x v="0"/>
    <n v="-8"/>
    <x v="77"/>
  </r>
  <r>
    <s v="M842E8JB"/>
    <x v="13"/>
    <x v="1"/>
    <x v="80"/>
    <x v="2"/>
    <x v="76"/>
    <x v="22"/>
    <x v="13"/>
    <x v="4"/>
    <x v="2"/>
    <x v="1"/>
    <x v="6"/>
    <x v="0"/>
    <n v="-55"/>
    <x v="84"/>
  </r>
  <r>
    <s v="JRJ7DBW5"/>
    <x v="26"/>
    <x v="3"/>
    <x v="58"/>
    <x v="2"/>
    <x v="77"/>
    <x v="16"/>
    <x v="13"/>
    <x v="5"/>
    <x v="2"/>
    <x v="3"/>
    <x v="0"/>
    <x v="0"/>
    <n v="-3393"/>
    <x v="76"/>
  </r>
  <r>
    <s v="N9C0OCYY"/>
    <x v="24"/>
    <x v="1"/>
    <x v="75"/>
    <x v="0"/>
    <x v="77"/>
    <x v="32"/>
    <x v="5"/>
    <x v="1"/>
    <x v="0"/>
    <x v="1"/>
    <x v="6"/>
    <x v="0"/>
    <n v="2"/>
    <x v="52"/>
  </r>
  <r>
    <s v="0OESOJNN"/>
    <x v="7"/>
    <x v="0"/>
    <x v="17"/>
    <x v="1"/>
    <x v="77"/>
    <x v="5"/>
    <x v="8"/>
    <x v="2"/>
    <x v="1"/>
    <x v="0"/>
    <x v="2"/>
    <x v="0"/>
    <m/>
    <x v="7"/>
  </r>
  <r>
    <s v="R7XZAIWS"/>
    <x v="29"/>
    <x v="3"/>
    <x v="30"/>
    <x v="0"/>
    <x v="77"/>
    <x v="17"/>
    <x v="219"/>
    <x v="1"/>
    <x v="0"/>
    <x v="3"/>
    <x v="0"/>
    <x v="6"/>
    <n v="-136"/>
    <x v="84"/>
  </r>
  <r>
    <s v="FFO5WOHT"/>
    <x v="14"/>
    <x v="2"/>
    <x v="9"/>
    <x v="0"/>
    <x v="77"/>
    <x v="37"/>
    <x v="220"/>
    <x v="2"/>
    <x v="1"/>
    <x v="2"/>
    <x v="6"/>
    <x v="3"/>
    <n v="-39"/>
    <x v="20"/>
  </r>
  <r>
    <s v="XHHJ48MJ"/>
    <x v="14"/>
    <x v="2"/>
    <x v="47"/>
    <x v="0"/>
    <x v="77"/>
    <x v="17"/>
    <x v="221"/>
    <x v="2"/>
    <x v="1"/>
    <x v="2"/>
    <x v="8"/>
    <x v="0"/>
    <n v="57"/>
    <x v="84"/>
  </r>
  <r>
    <s v="YAR5GGA4"/>
    <x v="5"/>
    <x v="4"/>
    <x v="5"/>
    <x v="0"/>
    <x v="77"/>
    <x v="31"/>
    <x v="222"/>
    <x v="3"/>
    <x v="1"/>
    <x v="4"/>
    <x v="4"/>
    <x v="0"/>
    <n v="-362"/>
    <x v="59"/>
  </r>
  <r>
    <s v="NOVPMLOV"/>
    <x v="6"/>
    <x v="0"/>
    <x v="74"/>
    <x v="0"/>
    <x v="77"/>
    <x v="14"/>
    <x v="223"/>
    <x v="1"/>
    <x v="0"/>
    <x v="0"/>
    <x v="10"/>
    <x v="11"/>
    <n v="247"/>
    <x v="79"/>
  </r>
  <r>
    <s v="UPHN2I1Q"/>
    <x v="6"/>
    <x v="1"/>
    <x v="34"/>
    <x v="0"/>
    <x v="77"/>
    <x v="38"/>
    <x v="103"/>
    <x v="1"/>
    <x v="0"/>
    <x v="1"/>
    <x v="10"/>
    <x v="0"/>
    <n v="0"/>
    <x v="40"/>
  </r>
  <r>
    <s v="NN9R2Y4W"/>
    <x v="4"/>
    <x v="1"/>
    <x v="51"/>
    <x v="0"/>
    <x v="77"/>
    <x v="18"/>
    <x v="4"/>
    <x v="3"/>
    <x v="1"/>
    <x v="1"/>
    <x v="7"/>
    <x v="0"/>
    <n v="-6"/>
    <x v="63"/>
  </r>
  <r>
    <s v="977FJ9QQ"/>
    <x v="28"/>
    <x v="2"/>
    <x v="25"/>
    <x v="2"/>
    <x v="78"/>
    <x v="31"/>
    <x v="13"/>
    <x v="5"/>
    <x v="2"/>
    <x v="2"/>
    <x v="3"/>
    <x v="0"/>
    <n v="-550"/>
    <x v="65"/>
  </r>
  <r>
    <s v="DZ57QIQN"/>
    <x v="26"/>
    <x v="4"/>
    <x v="7"/>
    <x v="1"/>
    <x v="78"/>
    <x v="5"/>
    <x v="8"/>
    <x v="5"/>
    <x v="2"/>
    <x v="4"/>
    <x v="5"/>
    <x v="1"/>
    <m/>
    <x v="7"/>
  </r>
  <r>
    <s v="NU8LWEWU"/>
    <x v="7"/>
    <x v="4"/>
    <x v="79"/>
    <x v="0"/>
    <x v="78"/>
    <x v="43"/>
    <x v="224"/>
    <x v="2"/>
    <x v="1"/>
    <x v="4"/>
    <x v="0"/>
    <x v="0"/>
    <n v="-218"/>
    <x v="38"/>
  </r>
  <r>
    <s v="904203D6"/>
    <x v="0"/>
    <x v="1"/>
    <x v="52"/>
    <x v="0"/>
    <x v="78"/>
    <x v="31"/>
    <x v="77"/>
    <x v="0"/>
    <x v="0"/>
    <x v="1"/>
    <x v="1"/>
    <x v="0"/>
    <n v="4"/>
    <x v="65"/>
  </r>
  <r>
    <s v="Z0TSV030"/>
    <x v="19"/>
    <x v="2"/>
    <x v="60"/>
    <x v="0"/>
    <x v="79"/>
    <x v="18"/>
    <x v="225"/>
    <x v="4"/>
    <x v="2"/>
    <x v="2"/>
    <x v="9"/>
    <x v="0"/>
    <n v="67"/>
    <x v="65"/>
  </r>
  <r>
    <s v="8C4QM1X6"/>
    <x v="24"/>
    <x v="2"/>
    <x v="1"/>
    <x v="0"/>
    <x v="79"/>
    <x v="44"/>
    <x v="175"/>
    <x v="1"/>
    <x v="0"/>
    <x v="2"/>
    <x v="1"/>
    <x v="0"/>
    <n v="15"/>
    <x v="23"/>
  </r>
  <r>
    <s v="NOPI41RP"/>
    <x v="7"/>
    <x v="2"/>
    <x v="10"/>
    <x v="0"/>
    <x v="79"/>
    <x v="0"/>
    <x v="220"/>
    <x v="2"/>
    <x v="1"/>
    <x v="2"/>
    <x v="7"/>
    <x v="0"/>
    <n v="-39"/>
    <x v="85"/>
  </r>
  <r>
    <s v="2536CW3V"/>
    <x v="14"/>
    <x v="0"/>
    <x v="14"/>
    <x v="2"/>
    <x v="79"/>
    <x v="37"/>
    <x v="13"/>
    <x v="2"/>
    <x v="1"/>
    <x v="0"/>
    <x v="7"/>
    <x v="0"/>
    <n v="-1096"/>
    <x v="19"/>
  </r>
  <r>
    <s v="AC5YXLIR"/>
    <x v="16"/>
    <x v="1"/>
    <x v="51"/>
    <x v="0"/>
    <x v="79"/>
    <x v="18"/>
    <x v="27"/>
    <x v="2"/>
    <x v="1"/>
    <x v="1"/>
    <x v="7"/>
    <x v="0"/>
    <n v="5"/>
    <x v="65"/>
  </r>
  <r>
    <s v="HSGJKH6U"/>
    <x v="16"/>
    <x v="3"/>
    <x v="33"/>
    <x v="0"/>
    <x v="79"/>
    <x v="31"/>
    <x v="226"/>
    <x v="2"/>
    <x v="1"/>
    <x v="3"/>
    <x v="0"/>
    <x v="0"/>
    <n v="14"/>
    <x v="62"/>
  </r>
  <r>
    <s v="4TZF9N1D"/>
    <x v="16"/>
    <x v="3"/>
    <x v="66"/>
    <x v="0"/>
    <x v="79"/>
    <x v="26"/>
    <x v="227"/>
    <x v="2"/>
    <x v="1"/>
    <x v="3"/>
    <x v="9"/>
    <x v="0"/>
    <n v="-120"/>
    <x v="73"/>
  </r>
  <r>
    <s v="HNKZ2IC6"/>
    <x v="5"/>
    <x v="0"/>
    <x v="47"/>
    <x v="2"/>
    <x v="79"/>
    <x v="13"/>
    <x v="13"/>
    <x v="3"/>
    <x v="1"/>
    <x v="0"/>
    <x v="8"/>
    <x v="0"/>
    <n v="-1096"/>
    <x v="66"/>
  </r>
  <r>
    <s v="BB6TCH8B"/>
    <x v="5"/>
    <x v="1"/>
    <x v="9"/>
    <x v="2"/>
    <x v="79"/>
    <x v="39"/>
    <x v="13"/>
    <x v="3"/>
    <x v="1"/>
    <x v="1"/>
    <x v="6"/>
    <x v="3"/>
    <n v="-55"/>
    <x v="27"/>
  </r>
  <r>
    <s v="IMTPZV7J"/>
    <x v="0"/>
    <x v="3"/>
    <x v="27"/>
    <x v="0"/>
    <x v="79"/>
    <x v="45"/>
    <x v="228"/>
    <x v="0"/>
    <x v="0"/>
    <x v="3"/>
    <x v="7"/>
    <x v="0"/>
    <n v="-30"/>
    <x v="31"/>
  </r>
  <r>
    <s v="A4JROIDO"/>
    <x v="4"/>
    <x v="1"/>
    <x v="7"/>
    <x v="1"/>
    <x v="79"/>
    <x v="5"/>
    <x v="8"/>
    <x v="3"/>
    <x v="1"/>
    <x v="1"/>
    <x v="5"/>
    <x v="1"/>
    <m/>
    <x v="7"/>
  </r>
  <r>
    <s v="6NXY7144"/>
    <x v="4"/>
    <x v="2"/>
    <x v="66"/>
    <x v="0"/>
    <x v="79"/>
    <x v="20"/>
    <x v="229"/>
    <x v="3"/>
    <x v="1"/>
    <x v="2"/>
    <x v="9"/>
    <x v="0"/>
    <n v="-185"/>
    <x v="59"/>
  </r>
  <r>
    <s v="KBKHKULU"/>
    <x v="2"/>
    <x v="4"/>
    <x v="46"/>
    <x v="0"/>
    <x v="79"/>
    <x v="12"/>
    <x v="230"/>
    <x v="2"/>
    <x v="1"/>
    <x v="4"/>
    <x v="3"/>
    <x v="0"/>
    <n v="-613"/>
    <x v="71"/>
  </r>
  <r>
    <s v="INMJIFTF"/>
    <x v="23"/>
    <x v="2"/>
    <x v="44"/>
    <x v="0"/>
    <x v="80"/>
    <x v="46"/>
    <x v="231"/>
    <x v="4"/>
    <x v="2"/>
    <x v="2"/>
    <x v="8"/>
    <x v="0"/>
    <n v="49"/>
    <x v="83"/>
  </r>
  <r>
    <s v="FUVQ5UKB"/>
    <x v="26"/>
    <x v="3"/>
    <x v="53"/>
    <x v="0"/>
    <x v="80"/>
    <x v="47"/>
    <x v="232"/>
    <x v="5"/>
    <x v="2"/>
    <x v="3"/>
    <x v="10"/>
    <x v="0"/>
    <n v="-199"/>
    <x v="26"/>
  </r>
  <r>
    <s v="O462ARMZ"/>
    <x v="19"/>
    <x v="4"/>
    <x v="59"/>
    <x v="0"/>
    <x v="80"/>
    <x v="48"/>
    <x v="233"/>
    <x v="4"/>
    <x v="2"/>
    <x v="4"/>
    <x v="3"/>
    <x v="0"/>
    <n v="-53"/>
    <x v="23"/>
  </r>
  <r>
    <s v="QVF0JRM5"/>
    <x v="29"/>
    <x v="3"/>
    <x v="55"/>
    <x v="0"/>
    <x v="80"/>
    <x v="26"/>
    <x v="234"/>
    <x v="1"/>
    <x v="0"/>
    <x v="3"/>
    <x v="4"/>
    <x v="0"/>
    <n v="66"/>
    <x v="72"/>
  </r>
  <r>
    <s v="3TDWLPMV"/>
    <x v="21"/>
    <x v="3"/>
    <x v="17"/>
    <x v="2"/>
    <x v="80"/>
    <x v="8"/>
    <x v="13"/>
    <x v="0"/>
    <x v="0"/>
    <x v="3"/>
    <x v="2"/>
    <x v="0"/>
    <n v="-3393"/>
    <x v="86"/>
  </r>
  <r>
    <s v="JN1ZFD18"/>
    <x v="21"/>
    <x v="1"/>
    <x v="55"/>
    <x v="0"/>
    <x v="80"/>
    <x v="7"/>
    <x v="84"/>
    <x v="0"/>
    <x v="0"/>
    <x v="1"/>
    <x v="4"/>
    <x v="0"/>
    <n v="1"/>
    <x v="87"/>
  </r>
  <r>
    <s v="SRFVQ0HG"/>
    <x v="0"/>
    <x v="0"/>
    <x v="1"/>
    <x v="2"/>
    <x v="80"/>
    <x v="29"/>
    <x v="13"/>
    <x v="0"/>
    <x v="0"/>
    <x v="0"/>
    <x v="1"/>
    <x v="0"/>
    <n v="-1096"/>
    <x v="67"/>
  </r>
  <r>
    <s v="D7H1EGS9"/>
    <x v="2"/>
    <x v="2"/>
    <x v="46"/>
    <x v="2"/>
    <x v="80"/>
    <x v="19"/>
    <x v="13"/>
    <x v="2"/>
    <x v="1"/>
    <x v="2"/>
    <x v="3"/>
    <x v="0"/>
    <n v="-550"/>
    <x v="70"/>
  </r>
  <r>
    <s v="1DDW2GQW"/>
    <x v="3"/>
    <x v="3"/>
    <x v="0"/>
    <x v="2"/>
    <x v="81"/>
    <x v="2"/>
    <x v="13"/>
    <x v="0"/>
    <x v="0"/>
    <x v="3"/>
    <x v="0"/>
    <x v="0"/>
    <n v="-3393"/>
    <x v="88"/>
  </r>
  <r>
    <s v="WPGTHV8V"/>
    <x v="1"/>
    <x v="2"/>
    <x v="3"/>
    <x v="0"/>
    <x v="81"/>
    <x v="16"/>
    <x v="235"/>
    <x v="1"/>
    <x v="0"/>
    <x v="2"/>
    <x v="3"/>
    <x v="0"/>
    <n v="107"/>
    <x v="78"/>
  </r>
  <r>
    <s v="Z1WLLL1H"/>
    <x v="14"/>
    <x v="2"/>
    <x v="7"/>
    <x v="1"/>
    <x v="81"/>
    <x v="5"/>
    <x v="8"/>
    <x v="2"/>
    <x v="1"/>
    <x v="2"/>
    <x v="5"/>
    <x v="1"/>
    <m/>
    <x v="7"/>
  </r>
  <r>
    <s v="GWAT8UWK"/>
    <x v="21"/>
    <x v="2"/>
    <x v="62"/>
    <x v="0"/>
    <x v="81"/>
    <x v="25"/>
    <x v="236"/>
    <x v="0"/>
    <x v="0"/>
    <x v="2"/>
    <x v="6"/>
    <x v="0"/>
    <n v="88"/>
    <x v="67"/>
  </r>
  <r>
    <s v="ETZKANFZ"/>
    <x v="5"/>
    <x v="2"/>
    <x v="7"/>
    <x v="1"/>
    <x v="81"/>
    <x v="5"/>
    <x v="8"/>
    <x v="3"/>
    <x v="1"/>
    <x v="2"/>
    <x v="5"/>
    <x v="1"/>
    <m/>
    <x v="7"/>
  </r>
  <r>
    <s v="IZD69C5Q"/>
    <x v="20"/>
    <x v="1"/>
    <x v="72"/>
    <x v="0"/>
    <x v="81"/>
    <x v="46"/>
    <x v="114"/>
    <x v="1"/>
    <x v="0"/>
    <x v="1"/>
    <x v="3"/>
    <x v="10"/>
    <n v="-14"/>
    <x v="23"/>
  </r>
  <r>
    <s v="QFU565JJ"/>
    <x v="15"/>
    <x v="4"/>
    <x v="65"/>
    <x v="0"/>
    <x v="81"/>
    <x v="49"/>
    <x v="237"/>
    <x v="4"/>
    <x v="2"/>
    <x v="4"/>
    <x v="7"/>
    <x v="0"/>
    <n v="100"/>
    <x v="27"/>
  </r>
  <r>
    <s v="Z5BCBTAO"/>
    <x v="11"/>
    <x v="1"/>
    <x v="29"/>
    <x v="0"/>
    <x v="81"/>
    <x v="47"/>
    <x v="27"/>
    <x v="0"/>
    <x v="0"/>
    <x v="1"/>
    <x v="6"/>
    <x v="0"/>
    <n v="5"/>
    <x v="10"/>
  </r>
  <r>
    <s v="2KKRRM1G"/>
    <x v="2"/>
    <x v="0"/>
    <x v="47"/>
    <x v="0"/>
    <x v="81"/>
    <x v="43"/>
    <x v="238"/>
    <x v="2"/>
    <x v="1"/>
    <x v="0"/>
    <x v="8"/>
    <x v="0"/>
    <n v="-60"/>
    <x v="31"/>
  </r>
  <r>
    <s v="RLUGVSNV"/>
    <x v="1"/>
    <x v="0"/>
    <x v="63"/>
    <x v="0"/>
    <x v="82"/>
    <x v="50"/>
    <x v="239"/>
    <x v="1"/>
    <x v="0"/>
    <x v="0"/>
    <x v="9"/>
    <x v="0"/>
    <n v="-153"/>
    <x v="16"/>
  </r>
  <r>
    <s v="ZKSJ1DOK"/>
    <x v="12"/>
    <x v="2"/>
    <x v="39"/>
    <x v="0"/>
    <x v="82"/>
    <x v="51"/>
    <x v="206"/>
    <x v="3"/>
    <x v="1"/>
    <x v="2"/>
    <x v="1"/>
    <x v="0"/>
    <n v="31"/>
    <x v="23"/>
  </r>
  <r>
    <s v="K8RQWTP4"/>
    <x v="29"/>
    <x v="1"/>
    <x v="1"/>
    <x v="2"/>
    <x v="82"/>
    <x v="41"/>
    <x v="13"/>
    <x v="1"/>
    <x v="0"/>
    <x v="1"/>
    <x v="1"/>
    <x v="0"/>
    <n v="-55"/>
    <x v="89"/>
  </r>
  <r>
    <s v="RSZC6BMW"/>
    <x v="0"/>
    <x v="2"/>
    <x v="43"/>
    <x v="0"/>
    <x v="82"/>
    <x v="49"/>
    <x v="61"/>
    <x v="0"/>
    <x v="0"/>
    <x v="2"/>
    <x v="0"/>
    <x v="0"/>
    <n v="-12"/>
    <x v="38"/>
  </r>
  <r>
    <s v="O7YNBRX0"/>
    <x v="17"/>
    <x v="0"/>
    <x v="56"/>
    <x v="0"/>
    <x v="82"/>
    <x v="26"/>
    <x v="240"/>
    <x v="5"/>
    <x v="2"/>
    <x v="0"/>
    <x v="10"/>
    <x v="0"/>
    <n v="4"/>
    <x v="79"/>
  </r>
  <r>
    <s v="PK1PS0KR"/>
    <x v="15"/>
    <x v="3"/>
    <x v="7"/>
    <x v="1"/>
    <x v="82"/>
    <x v="5"/>
    <x v="8"/>
    <x v="4"/>
    <x v="2"/>
    <x v="3"/>
    <x v="5"/>
    <x v="1"/>
    <m/>
    <x v="7"/>
  </r>
  <r>
    <s v="AAYV8GV4"/>
    <x v="3"/>
    <x v="3"/>
    <x v="75"/>
    <x v="2"/>
    <x v="83"/>
    <x v="39"/>
    <x v="13"/>
    <x v="0"/>
    <x v="0"/>
    <x v="3"/>
    <x v="6"/>
    <x v="0"/>
    <n v="-3393"/>
    <x v="31"/>
  </r>
  <r>
    <s v="EDEBWIOX"/>
    <x v="27"/>
    <x v="3"/>
    <x v="35"/>
    <x v="2"/>
    <x v="83"/>
    <x v="52"/>
    <x v="13"/>
    <x v="0"/>
    <x v="0"/>
    <x v="3"/>
    <x v="9"/>
    <x v="0"/>
    <n v="-3393"/>
    <x v="24"/>
  </r>
  <r>
    <s v="VAH6Y3F6"/>
    <x v="29"/>
    <x v="0"/>
    <x v="74"/>
    <x v="0"/>
    <x v="83"/>
    <x v="36"/>
    <x v="241"/>
    <x v="1"/>
    <x v="0"/>
    <x v="0"/>
    <x v="10"/>
    <x v="11"/>
    <n v="-57"/>
    <x v="15"/>
  </r>
  <r>
    <s v="4U431MNA"/>
    <x v="21"/>
    <x v="1"/>
    <x v="22"/>
    <x v="2"/>
    <x v="83"/>
    <x v="53"/>
    <x v="13"/>
    <x v="0"/>
    <x v="0"/>
    <x v="1"/>
    <x v="6"/>
    <x v="0"/>
    <n v="-55"/>
    <x v="25"/>
  </r>
  <r>
    <s v="5HKAT5GS"/>
    <x v="17"/>
    <x v="0"/>
    <x v="49"/>
    <x v="0"/>
    <x v="83"/>
    <x v="33"/>
    <x v="242"/>
    <x v="5"/>
    <x v="2"/>
    <x v="0"/>
    <x v="9"/>
    <x v="0"/>
    <n v="-20"/>
    <x v="52"/>
  </r>
  <r>
    <s v="F5VDTC4M"/>
    <x v="10"/>
    <x v="1"/>
    <x v="53"/>
    <x v="2"/>
    <x v="83"/>
    <x v="35"/>
    <x v="13"/>
    <x v="3"/>
    <x v="1"/>
    <x v="1"/>
    <x v="10"/>
    <x v="0"/>
    <n v="-55"/>
    <x v="28"/>
  </r>
  <r>
    <s v="UO4KXDBC"/>
    <x v="10"/>
    <x v="1"/>
    <x v="14"/>
    <x v="2"/>
    <x v="83"/>
    <x v="54"/>
    <x v="13"/>
    <x v="3"/>
    <x v="1"/>
    <x v="1"/>
    <x v="7"/>
    <x v="0"/>
    <n v="-55"/>
    <x v="26"/>
  </r>
  <r>
    <s v="TBIW957T"/>
    <x v="11"/>
    <x v="1"/>
    <x v="34"/>
    <x v="0"/>
    <x v="83"/>
    <x v="28"/>
    <x v="9"/>
    <x v="0"/>
    <x v="0"/>
    <x v="1"/>
    <x v="10"/>
    <x v="0"/>
    <n v="-2"/>
    <x v="82"/>
  </r>
  <r>
    <s v="MSEIIH95"/>
    <x v="11"/>
    <x v="3"/>
    <x v="48"/>
    <x v="0"/>
    <x v="83"/>
    <x v="14"/>
    <x v="243"/>
    <x v="0"/>
    <x v="0"/>
    <x v="3"/>
    <x v="8"/>
    <x v="0"/>
    <n v="-347"/>
    <x v="70"/>
  </r>
  <r>
    <s v="RPONINLM"/>
    <x v="4"/>
    <x v="0"/>
    <x v="7"/>
    <x v="1"/>
    <x v="83"/>
    <x v="5"/>
    <x v="8"/>
    <x v="3"/>
    <x v="1"/>
    <x v="0"/>
    <x v="5"/>
    <x v="1"/>
    <m/>
    <x v="7"/>
  </r>
  <r>
    <s v="V4324HG4"/>
    <x v="13"/>
    <x v="1"/>
    <x v="23"/>
    <x v="2"/>
    <x v="83"/>
    <x v="35"/>
    <x v="13"/>
    <x v="4"/>
    <x v="2"/>
    <x v="1"/>
    <x v="10"/>
    <x v="0"/>
    <n v="-55"/>
    <x v="28"/>
  </r>
  <r>
    <s v="N852D2Z8"/>
    <x v="2"/>
    <x v="2"/>
    <x v="12"/>
    <x v="2"/>
    <x v="83"/>
    <x v="18"/>
    <x v="13"/>
    <x v="2"/>
    <x v="1"/>
    <x v="2"/>
    <x v="1"/>
    <x v="0"/>
    <n v="-550"/>
    <x v="66"/>
  </r>
  <r>
    <s v="NOXNFJ2L"/>
    <x v="1"/>
    <x v="0"/>
    <x v="17"/>
    <x v="0"/>
    <x v="84"/>
    <x v="36"/>
    <x v="244"/>
    <x v="1"/>
    <x v="0"/>
    <x v="0"/>
    <x v="2"/>
    <x v="0"/>
    <n v="-29"/>
    <x v="89"/>
  </r>
  <r>
    <s v="F569KUVC"/>
    <x v="14"/>
    <x v="2"/>
    <x v="7"/>
    <x v="1"/>
    <x v="84"/>
    <x v="5"/>
    <x v="8"/>
    <x v="2"/>
    <x v="1"/>
    <x v="2"/>
    <x v="5"/>
    <x v="1"/>
    <m/>
    <x v="7"/>
  </r>
  <r>
    <s v="PKDJTR06"/>
    <x v="14"/>
    <x v="0"/>
    <x v="2"/>
    <x v="1"/>
    <x v="84"/>
    <x v="5"/>
    <x v="8"/>
    <x v="2"/>
    <x v="1"/>
    <x v="0"/>
    <x v="2"/>
    <x v="0"/>
    <m/>
    <x v="7"/>
  </r>
  <r>
    <s v="VYPYVO8V"/>
    <x v="4"/>
    <x v="2"/>
    <x v="7"/>
    <x v="1"/>
    <x v="84"/>
    <x v="5"/>
    <x v="8"/>
    <x v="3"/>
    <x v="1"/>
    <x v="2"/>
    <x v="5"/>
    <x v="1"/>
    <m/>
    <x v="7"/>
  </r>
  <r>
    <s v="NN6CSUWT"/>
    <x v="26"/>
    <x v="0"/>
    <x v="71"/>
    <x v="0"/>
    <x v="85"/>
    <x v="21"/>
    <x v="245"/>
    <x v="5"/>
    <x v="2"/>
    <x v="0"/>
    <x v="0"/>
    <x v="0"/>
    <n v="-31"/>
    <x v="90"/>
  </r>
  <r>
    <s v="X69POZIN"/>
    <x v="16"/>
    <x v="2"/>
    <x v="46"/>
    <x v="0"/>
    <x v="85"/>
    <x v="35"/>
    <x v="246"/>
    <x v="2"/>
    <x v="1"/>
    <x v="2"/>
    <x v="3"/>
    <x v="0"/>
    <n v="-69"/>
    <x v="33"/>
  </r>
  <r>
    <s v="4FAEDB16"/>
    <x v="5"/>
    <x v="2"/>
    <x v="4"/>
    <x v="2"/>
    <x v="85"/>
    <x v="55"/>
    <x v="13"/>
    <x v="3"/>
    <x v="1"/>
    <x v="2"/>
    <x v="0"/>
    <x v="0"/>
    <n v="-550"/>
    <x v="40"/>
  </r>
  <r>
    <s v="CPGCT81C"/>
    <x v="8"/>
    <x v="2"/>
    <x v="73"/>
    <x v="0"/>
    <x v="85"/>
    <x v="7"/>
    <x v="247"/>
    <x v="2"/>
    <x v="1"/>
    <x v="2"/>
    <x v="1"/>
    <x v="0"/>
    <n v="-51"/>
    <x v="91"/>
  </r>
  <r>
    <s v="P13DDOTM"/>
    <x v="15"/>
    <x v="1"/>
    <x v="41"/>
    <x v="0"/>
    <x v="85"/>
    <x v="10"/>
    <x v="77"/>
    <x v="4"/>
    <x v="2"/>
    <x v="1"/>
    <x v="3"/>
    <x v="0"/>
    <n v="4"/>
    <x v="92"/>
  </r>
  <r>
    <s v="1PN7TVPX"/>
    <x v="4"/>
    <x v="1"/>
    <x v="74"/>
    <x v="2"/>
    <x v="85"/>
    <x v="45"/>
    <x v="13"/>
    <x v="3"/>
    <x v="1"/>
    <x v="1"/>
    <x v="10"/>
    <x v="11"/>
    <n v="-55"/>
    <x v="36"/>
  </r>
  <r>
    <s v="9ZKORPL2"/>
    <x v="13"/>
    <x v="1"/>
    <x v="65"/>
    <x v="0"/>
    <x v="85"/>
    <x v="56"/>
    <x v="152"/>
    <x v="4"/>
    <x v="2"/>
    <x v="1"/>
    <x v="7"/>
    <x v="0"/>
    <n v="-10"/>
    <x v="29"/>
  </r>
  <r>
    <s v="1D54L027"/>
    <x v="18"/>
    <x v="3"/>
    <x v="7"/>
    <x v="1"/>
    <x v="85"/>
    <x v="5"/>
    <x v="8"/>
    <x v="4"/>
    <x v="2"/>
    <x v="3"/>
    <x v="5"/>
    <x v="1"/>
    <m/>
    <x v="7"/>
  </r>
  <r>
    <s v="BVYMJ6TD"/>
    <x v="25"/>
    <x v="4"/>
    <x v="16"/>
    <x v="0"/>
    <x v="86"/>
    <x v="57"/>
    <x v="248"/>
    <x v="5"/>
    <x v="2"/>
    <x v="4"/>
    <x v="9"/>
    <x v="0"/>
    <n v="635"/>
    <x v="52"/>
  </r>
  <r>
    <s v="VXX8GJGY"/>
    <x v="22"/>
    <x v="0"/>
    <x v="25"/>
    <x v="0"/>
    <x v="86"/>
    <x v="16"/>
    <x v="249"/>
    <x v="5"/>
    <x v="2"/>
    <x v="0"/>
    <x v="3"/>
    <x v="0"/>
    <n v="62"/>
    <x v="82"/>
  </r>
  <r>
    <s v="ES9L0DXE"/>
    <x v="19"/>
    <x v="1"/>
    <x v="45"/>
    <x v="0"/>
    <x v="86"/>
    <x v="55"/>
    <x v="77"/>
    <x v="4"/>
    <x v="2"/>
    <x v="1"/>
    <x v="0"/>
    <x v="0"/>
    <n v="4"/>
    <x v="22"/>
  </r>
  <r>
    <s v="AANB25RH"/>
    <x v="14"/>
    <x v="0"/>
    <x v="73"/>
    <x v="2"/>
    <x v="86"/>
    <x v="58"/>
    <x v="13"/>
    <x v="2"/>
    <x v="1"/>
    <x v="0"/>
    <x v="1"/>
    <x v="0"/>
    <n v="-1096"/>
    <x v="8"/>
  </r>
  <r>
    <s v="36PTGLTW"/>
    <x v="8"/>
    <x v="3"/>
    <x v="66"/>
    <x v="0"/>
    <x v="86"/>
    <x v="29"/>
    <x v="250"/>
    <x v="2"/>
    <x v="1"/>
    <x v="3"/>
    <x v="9"/>
    <x v="0"/>
    <n v="-287"/>
    <x v="78"/>
  </r>
  <r>
    <s v="6WTNSL1T"/>
    <x v="10"/>
    <x v="3"/>
    <x v="83"/>
    <x v="0"/>
    <x v="86"/>
    <x v="16"/>
    <x v="251"/>
    <x v="3"/>
    <x v="1"/>
    <x v="3"/>
    <x v="2"/>
    <x v="15"/>
    <n v="-411"/>
    <x v="82"/>
  </r>
  <r>
    <s v="PV1DISEC"/>
    <x v="2"/>
    <x v="4"/>
    <x v="74"/>
    <x v="0"/>
    <x v="86"/>
    <x v="28"/>
    <x v="252"/>
    <x v="2"/>
    <x v="1"/>
    <x v="4"/>
    <x v="10"/>
    <x v="11"/>
    <n v="619"/>
    <x v="93"/>
  </r>
  <r>
    <s v="S6BG03TB"/>
    <x v="3"/>
    <x v="4"/>
    <x v="13"/>
    <x v="0"/>
    <x v="87"/>
    <x v="37"/>
    <x v="253"/>
    <x v="0"/>
    <x v="0"/>
    <x v="4"/>
    <x v="7"/>
    <x v="0"/>
    <n v="401"/>
    <x v="33"/>
  </r>
  <r>
    <s v="2YOW2BI0"/>
    <x v="23"/>
    <x v="4"/>
    <x v="20"/>
    <x v="0"/>
    <x v="87"/>
    <x v="55"/>
    <x v="254"/>
    <x v="4"/>
    <x v="2"/>
    <x v="4"/>
    <x v="4"/>
    <x v="0"/>
    <n v="-431"/>
    <x v="21"/>
  </r>
  <r>
    <s v="IQ9KYZCG"/>
    <x v="1"/>
    <x v="0"/>
    <x v="48"/>
    <x v="0"/>
    <x v="87"/>
    <x v="53"/>
    <x v="255"/>
    <x v="1"/>
    <x v="0"/>
    <x v="0"/>
    <x v="8"/>
    <x v="0"/>
    <n v="59"/>
    <x v="29"/>
  </r>
  <r>
    <s v="AWDOKG69"/>
    <x v="19"/>
    <x v="2"/>
    <x v="84"/>
    <x v="2"/>
    <x v="87"/>
    <x v="33"/>
    <x v="13"/>
    <x v="4"/>
    <x v="2"/>
    <x v="2"/>
    <x v="10"/>
    <x v="0"/>
    <n v="-550"/>
    <x v="28"/>
  </r>
  <r>
    <s v="C4AFMVFM"/>
    <x v="7"/>
    <x v="4"/>
    <x v="5"/>
    <x v="0"/>
    <x v="87"/>
    <x v="7"/>
    <x v="256"/>
    <x v="2"/>
    <x v="1"/>
    <x v="4"/>
    <x v="4"/>
    <x v="0"/>
    <n v="134"/>
    <x v="94"/>
  </r>
  <r>
    <s v="WK6ERCGR"/>
    <x v="7"/>
    <x v="4"/>
    <x v="32"/>
    <x v="0"/>
    <x v="87"/>
    <x v="46"/>
    <x v="257"/>
    <x v="2"/>
    <x v="1"/>
    <x v="4"/>
    <x v="9"/>
    <x v="0"/>
    <n v="-366"/>
    <x v="11"/>
  </r>
  <r>
    <s v="64DJ954O"/>
    <x v="16"/>
    <x v="0"/>
    <x v="59"/>
    <x v="0"/>
    <x v="87"/>
    <x v="18"/>
    <x v="258"/>
    <x v="2"/>
    <x v="1"/>
    <x v="0"/>
    <x v="3"/>
    <x v="0"/>
    <n v="40"/>
    <x v="74"/>
  </r>
  <r>
    <s v="84V18DBW"/>
    <x v="3"/>
    <x v="0"/>
    <x v="35"/>
    <x v="0"/>
    <x v="88"/>
    <x v="59"/>
    <x v="259"/>
    <x v="0"/>
    <x v="0"/>
    <x v="0"/>
    <x v="9"/>
    <x v="0"/>
    <n v="120"/>
    <x v="13"/>
  </r>
  <r>
    <s v="WFY0S4WW"/>
    <x v="3"/>
    <x v="0"/>
    <x v="74"/>
    <x v="0"/>
    <x v="88"/>
    <x v="34"/>
    <x v="260"/>
    <x v="0"/>
    <x v="0"/>
    <x v="0"/>
    <x v="10"/>
    <x v="11"/>
    <n v="-7"/>
    <x v="42"/>
  </r>
  <r>
    <s v="HA1KXAIS"/>
    <x v="25"/>
    <x v="3"/>
    <x v="59"/>
    <x v="0"/>
    <x v="88"/>
    <x v="44"/>
    <x v="261"/>
    <x v="5"/>
    <x v="2"/>
    <x v="3"/>
    <x v="3"/>
    <x v="0"/>
    <n v="515"/>
    <x v="18"/>
  </r>
  <r>
    <s v="CENVLTFH"/>
    <x v="23"/>
    <x v="0"/>
    <x v="43"/>
    <x v="1"/>
    <x v="88"/>
    <x v="5"/>
    <x v="8"/>
    <x v="4"/>
    <x v="2"/>
    <x v="0"/>
    <x v="0"/>
    <x v="0"/>
    <m/>
    <x v="7"/>
  </r>
  <r>
    <s v="SNFW1FD7"/>
    <x v="1"/>
    <x v="3"/>
    <x v="81"/>
    <x v="0"/>
    <x v="88"/>
    <x v="49"/>
    <x v="262"/>
    <x v="1"/>
    <x v="0"/>
    <x v="3"/>
    <x v="0"/>
    <x v="14"/>
    <n v="-24"/>
    <x v="37"/>
  </r>
  <r>
    <s v="2EOF1QCY"/>
    <x v="7"/>
    <x v="4"/>
    <x v="4"/>
    <x v="0"/>
    <x v="88"/>
    <x v="47"/>
    <x v="263"/>
    <x v="2"/>
    <x v="1"/>
    <x v="4"/>
    <x v="0"/>
    <x v="0"/>
    <n v="-223"/>
    <x v="17"/>
  </r>
  <r>
    <s v="O5O4ZAAC"/>
    <x v="8"/>
    <x v="0"/>
    <x v="47"/>
    <x v="2"/>
    <x v="88"/>
    <x v="37"/>
    <x v="13"/>
    <x v="2"/>
    <x v="1"/>
    <x v="0"/>
    <x v="8"/>
    <x v="0"/>
    <n v="-1096"/>
    <x v="30"/>
  </r>
  <r>
    <s v="YBAKNQ8Z"/>
    <x v="17"/>
    <x v="3"/>
    <x v="50"/>
    <x v="2"/>
    <x v="88"/>
    <x v="18"/>
    <x v="13"/>
    <x v="5"/>
    <x v="2"/>
    <x v="3"/>
    <x v="1"/>
    <x v="0"/>
    <n v="-3393"/>
    <x v="76"/>
  </r>
  <r>
    <s v="N5UIZYIV"/>
    <x v="2"/>
    <x v="1"/>
    <x v="29"/>
    <x v="1"/>
    <x v="88"/>
    <x v="5"/>
    <x v="8"/>
    <x v="2"/>
    <x v="1"/>
    <x v="1"/>
    <x v="6"/>
    <x v="0"/>
    <m/>
    <x v="7"/>
  </r>
  <r>
    <s v="QY6HCHDH"/>
    <x v="3"/>
    <x v="1"/>
    <x v="59"/>
    <x v="0"/>
    <x v="89"/>
    <x v="60"/>
    <x v="171"/>
    <x v="0"/>
    <x v="0"/>
    <x v="1"/>
    <x v="3"/>
    <x v="0"/>
    <n v="-3"/>
    <x v="22"/>
  </r>
  <r>
    <s v="CZ3XOD03"/>
    <x v="28"/>
    <x v="4"/>
    <x v="23"/>
    <x v="0"/>
    <x v="89"/>
    <x v="53"/>
    <x v="264"/>
    <x v="5"/>
    <x v="2"/>
    <x v="4"/>
    <x v="10"/>
    <x v="0"/>
    <n v="290"/>
    <x v="31"/>
  </r>
  <r>
    <s v="WVJBVA61"/>
    <x v="27"/>
    <x v="3"/>
    <x v="55"/>
    <x v="0"/>
    <x v="89"/>
    <x v="21"/>
    <x v="265"/>
    <x v="0"/>
    <x v="0"/>
    <x v="3"/>
    <x v="4"/>
    <x v="0"/>
    <n v="103"/>
    <x v="80"/>
  </r>
  <r>
    <s v="MV9AO6WU"/>
    <x v="12"/>
    <x v="3"/>
    <x v="11"/>
    <x v="0"/>
    <x v="89"/>
    <x v="15"/>
    <x v="266"/>
    <x v="3"/>
    <x v="1"/>
    <x v="3"/>
    <x v="8"/>
    <x v="0"/>
    <n v="209"/>
    <x v="92"/>
  </r>
  <r>
    <s v="VS2G74XQ"/>
    <x v="19"/>
    <x v="1"/>
    <x v="68"/>
    <x v="0"/>
    <x v="89"/>
    <x v="2"/>
    <x v="5"/>
    <x v="4"/>
    <x v="2"/>
    <x v="1"/>
    <x v="0"/>
    <x v="0"/>
    <n v="2"/>
    <x v="95"/>
  </r>
  <r>
    <s v="Q37IWCG1"/>
    <x v="24"/>
    <x v="1"/>
    <x v="63"/>
    <x v="0"/>
    <x v="89"/>
    <x v="53"/>
    <x v="47"/>
    <x v="1"/>
    <x v="0"/>
    <x v="1"/>
    <x v="9"/>
    <x v="0"/>
    <n v="-4"/>
    <x v="31"/>
  </r>
  <r>
    <s v="CUR03RXO"/>
    <x v="9"/>
    <x v="3"/>
    <x v="10"/>
    <x v="0"/>
    <x v="89"/>
    <x v="61"/>
    <x v="267"/>
    <x v="3"/>
    <x v="1"/>
    <x v="3"/>
    <x v="7"/>
    <x v="0"/>
    <n v="296"/>
    <x v="23"/>
  </r>
  <r>
    <s v="81APSLDP"/>
    <x v="7"/>
    <x v="0"/>
    <x v="66"/>
    <x v="0"/>
    <x v="89"/>
    <x v="43"/>
    <x v="28"/>
    <x v="2"/>
    <x v="1"/>
    <x v="0"/>
    <x v="9"/>
    <x v="0"/>
    <n v="74"/>
    <x v="42"/>
  </r>
  <r>
    <s v="RBXWRHBJ"/>
    <x v="29"/>
    <x v="2"/>
    <x v="34"/>
    <x v="2"/>
    <x v="89"/>
    <x v="7"/>
    <x v="13"/>
    <x v="1"/>
    <x v="0"/>
    <x v="2"/>
    <x v="10"/>
    <x v="0"/>
    <n v="-550"/>
    <x v="96"/>
  </r>
  <r>
    <s v="KBR253C0"/>
    <x v="14"/>
    <x v="3"/>
    <x v="7"/>
    <x v="1"/>
    <x v="89"/>
    <x v="5"/>
    <x v="8"/>
    <x v="2"/>
    <x v="1"/>
    <x v="3"/>
    <x v="5"/>
    <x v="1"/>
    <m/>
    <x v="7"/>
  </r>
  <r>
    <s v="379DUF2N"/>
    <x v="5"/>
    <x v="2"/>
    <x v="7"/>
    <x v="1"/>
    <x v="89"/>
    <x v="5"/>
    <x v="8"/>
    <x v="3"/>
    <x v="1"/>
    <x v="2"/>
    <x v="5"/>
    <x v="1"/>
    <m/>
    <x v="7"/>
  </r>
  <r>
    <s v="67IKZGGJ"/>
    <x v="8"/>
    <x v="0"/>
    <x v="7"/>
    <x v="1"/>
    <x v="89"/>
    <x v="5"/>
    <x v="8"/>
    <x v="2"/>
    <x v="1"/>
    <x v="0"/>
    <x v="5"/>
    <x v="1"/>
    <m/>
    <x v="7"/>
  </r>
  <r>
    <s v="05DTWSVC"/>
    <x v="6"/>
    <x v="1"/>
    <x v="30"/>
    <x v="2"/>
    <x v="89"/>
    <x v="39"/>
    <x v="13"/>
    <x v="1"/>
    <x v="0"/>
    <x v="1"/>
    <x v="0"/>
    <x v="6"/>
    <n v="-55"/>
    <x v="36"/>
  </r>
  <r>
    <s v="2YQHHWJ3"/>
    <x v="11"/>
    <x v="1"/>
    <x v="6"/>
    <x v="2"/>
    <x v="89"/>
    <x v="55"/>
    <x v="13"/>
    <x v="0"/>
    <x v="0"/>
    <x v="1"/>
    <x v="3"/>
    <x v="0"/>
    <n v="-55"/>
    <x v="89"/>
  </r>
  <r>
    <s v="ZW58VIDI"/>
    <x v="4"/>
    <x v="1"/>
    <x v="2"/>
    <x v="0"/>
    <x v="89"/>
    <x v="60"/>
    <x v="141"/>
    <x v="3"/>
    <x v="1"/>
    <x v="1"/>
    <x v="2"/>
    <x v="0"/>
    <n v="9"/>
    <x v="22"/>
  </r>
  <r>
    <s v="Q7IIF1IP"/>
    <x v="4"/>
    <x v="1"/>
    <x v="4"/>
    <x v="0"/>
    <x v="89"/>
    <x v="48"/>
    <x v="103"/>
    <x v="3"/>
    <x v="1"/>
    <x v="1"/>
    <x v="0"/>
    <x v="0"/>
    <n v="0"/>
    <x v="18"/>
  </r>
  <r>
    <s v="AALARPLH"/>
    <x v="4"/>
    <x v="3"/>
    <x v="37"/>
    <x v="0"/>
    <x v="89"/>
    <x v="22"/>
    <x v="268"/>
    <x v="3"/>
    <x v="1"/>
    <x v="3"/>
    <x v="6"/>
    <x v="0"/>
    <n v="-423"/>
    <x v="97"/>
  </r>
  <r>
    <s v="5FFY13G5"/>
    <x v="27"/>
    <x v="1"/>
    <x v="62"/>
    <x v="2"/>
    <x v="90"/>
    <x v="62"/>
    <x v="13"/>
    <x v="0"/>
    <x v="0"/>
    <x v="1"/>
    <x v="6"/>
    <x v="0"/>
    <n v="-55"/>
    <x v="19"/>
  </r>
  <r>
    <s v="A7SA2L21"/>
    <x v="12"/>
    <x v="5"/>
    <x v="7"/>
    <x v="1"/>
    <x v="90"/>
    <x v="5"/>
    <x v="8"/>
    <x v="3"/>
    <x v="1"/>
    <x v="5"/>
    <x v="5"/>
    <x v="1"/>
    <m/>
    <x v="7"/>
  </r>
  <r>
    <s v="2FTB6A7I"/>
    <x v="7"/>
    <x v="4"/>
    <x v="39"/>
    <x v="0"/>
    <x v="90"/>
    <x v="63"/>
    <x v="269"/>
    <x v="2"/>
    <x v="1"/>
    <x v="4"/>
    <x v="1"/>
    <x v="0"/>
    <n v="-92"/>
    <x v="27"/>
  </r>
  <r>
    <s v="7V9A9TXZ"/>
    <x v="20"/>
    <x v="0"/>
    <x v="1"/>
    <x v="0"/>
    <x v="90"/>
    <x v="46"/>
    <x v="270"/>
    <x v="1"/>
    <x v="0"/>
    <x v="0"/>
    <x v="1"/>
    <x v="0"/>
    <n v="94"/>
    <x v="18"/>
  </r>
  <r>
    <s v="HWDRCUYU"/>
    <x v="0"/>
    <x v="4"/>
    <x v="72"/>
    <x v="0"/>
    <x v="90"/>
    <x v="38"/>
    <x v="271"/>
    <x v="0"/>
    <x v="0"/>
    <x v="4"/>
    <x v="3"/>
    <x v="10"/>
    <n v="273"/>
    <x v="29"/>
  </r>
  <r>
    <s v="7A4AC5BC"/>
    <x v="11"/>
    <x v="3"/>
    <x v="3"/>
    <x v="0"/>
    <x v="90"/>
    <x v="44"/>
    <x v="272"/>
    <x v="0"/>
    <x v="0"/>
    <x v="3"/>
    <x v="3"/>
    <x v="0"/>
    <n v="249"/>
    <x v="24"/>
  </r>
  <r>
    <s v="3B6HWK65"/>
    <x v="4"/>
    <x v="1"/>
    <x v="76"/>
    <x v="2"/>
    <x v="90"/>
    <x v="49"/>
    <x v="13"/>
    <x v="3"/>
    <x v="1"/>
    <x v="1"/>
    <x v="0"/>
    <x v="0"/>
    <n v="-55"/>
    <x v="35"/>
  </r>
  <r>
    <s v="A3BK99P6"/>
    <x v="25"/>
    <x v="3"/>
    <x v="39"/>
    <x v="0"/>
    <x v="91"/>
    <x v="11"/>
    <x v="273"/>
    <x v="5"/>
    <x v="2"/>
    <x v="3"/>
    <x v="1"/>
    <x v="0"/>
    <n v="-470"/>
    <x v="87"/>
  </r>
  <r>
    <s v="9W7PFSNX"/>
    <x v="23"/>
    <x v="2"/>
    <x v="7"/>
    <x v="1"/>
    <x v="91"/>
    <x v="5"/>
    <x v="8"/>
    <x v="4"/>
    <x v="2"/>
    <x v="2"/>
    <x v="5"/>
    <x v="1"/>
    <m/>
    <x v="7"/>
  </r>
  <r>
    <s v="XYLNH45V"/>
    <x v="26"/>
    <x v="0"/>
    <x v="71"/>
    <x v="1"/>
    <x v="91"/>
    <x v="5"/>
    <x v="8"/>
    <x v="5"/>
    <x v="2"/>
    <x v="0"/>
    <x v="0"/>
    <x v="0"/>
    <m/>
    <x v="7"/>
  </r>
  <r>
    <s v="GVBWTDI3"/>
    <x v="26"/>
    <x v="0"/>
    <x v="7"/>
    <x v="1"/>
    <x v="91"/>
    <x v="5"/>
    <x v="8"/>
    <x v="5"/>
    <x v="2"/>
    <x v="0"/>
    <x v="5"/>
    <x v="1"/>
    <m/>
    <x v="7"/>
  </r>
  <r>
    <s v="4DW2FDX4"/>
    <x v="11"/>
    <x v="1"/>
    <x v="22"/>
    <x v="0"/>
    <x v="91"/>
    <x v="47"/>
    <x v="80"/>
    <x v="0"/>
    <x v="0"/>
    <x v="1"/>
    <x v="6"/>
    <x v="0"/>
    <n v="-1"/>
    <x v="19"/>
  </r>
  <r>
    <s v="A66X4Q2J"/>
    <x v="11"/>
    <x v="1"/>
    <x v="29"/>
    <x v="0"/>
    <x v="91"/>
    <x v="45"/>
    <x v="80"/>
    <x v="0"/>
    <x v="0"/>
    <x v="1"/>
    <x v="6"/>
    <x v="0"/>
    <n v="-1"/>
    <x v="46"/>
  </r>
  <r>
    <s v="VFEV5XBS"/>
    <x v="13"/>
    <x v="0"/>
    <x v="7"/>
    <x v="1"/>
    <x v="91"/>
    <x v="5"/>
    <x v="8"/>
    <x v="4"/>
    <x v="2"/>
    <x v="0"/>
    <x v="5"/>
    <x v="1"/>
    <m/>
    <x v="7"/>
  </r>
  <r>
    <s v="IT9YW5RP"/>
    <x v="18"/>
    <x v="2"/>
    <x v="65"/>
    <x v="0"/>
    <x v="91"/>
    <x v="64"/>
    <x v="274"/>
    <x v="4"/>
    <x v="2"/>
    <x v="2"/>
    <x v="7"/>
    <x v="0"/>
    <n v="42"/>
    <x v="21"/>
  </r>
  <r>
    <s v="7IZ2GMYK"/>
    <x v="1"/>
    <x v="2"/>
    <x v="43"/>
    <x v="0"/>
    <x v="92"/>
    <x v="63"/>
    <x v="275"/>
    <x v="1"/>
    <x v="0"/>
    <x v="2"/>
    <x v="0"/>
    <x v="0"/>
    <n v="90"/>
    <x v="29"/>
  </r>
  <r>
    <s v="L8D22SSW"/>
    <x v="1"/>
    <x v="3"/>
    <x v="72"/>
    <x v="0"/>
    <x v="92"/>
    <x v="65"/>
    <x v="276"/>
    <x v="1"/>
    <x v="0"/>
    <x v="3"/>
    <x v="3"/>
    <x v="10"/>
    <n v="429"/>
    <x v="23"/>
  </r>
  <r>
    <s v="ZDDZ64A2"/>
    <x v="24"/>
    <x v="3"/>
    <x v="52"/>
    <x v="2"/>
    <x v="92"/>
    <x v="65"/>
    <x v="13"/>
    <x v="1"/>
    <x v="0"/>
    <x v="3"/>
    <x v="1"/>
    <x v="0"/>
    <n v="-3393"/>
    <x v="23"/>
  </r>
  <r>
    <s v="RDJFZGM9"/>
    <x v="14"/>
    <x v="1"/>
    <x v="76"/>
    <x v="2"/>
    <x v="92"/>
    <x v="66"/>
    <x v="13"/>
    <x v="2"/>
    <x v="1"/>
    <x v="1"/>
    <x v="0"/>
    <x v="0"/>
    <n v="-55"/>
    <x v="0"/>
  </r>
  <r>
    <s v="4563ENEB"/>
    <x v="21"/>
    <x v="2"/>
    <x v="27"/>
    <x v="0"/>
    <x v="92"/>
    <x v="34"/>
    <x v="277"/>
    <x v="0"/>
    <x v="0"/>
    <x v="2"/>
    <x v="7"/>
    <x v="0"/>
    <n v="24"/>
    <x v="46"/>
  </r>
  <r>
    <s v="4WP0VJAS"/>
    <x v="21"/>
    <x v="3"/>
    <x v="1"/>
    <x v="0"/>
    <x v="92"/>
    <x v="67"/>
    <x v="278"/>
    <x v="0"/>
    <x v="0"/>
    <x v="3"/>
    <x v="1"/>
    <x v="0"/>
    <n v="-868"/>
    <x v="83"/>
  </r>
  <r>
    <s v="60UOBOEM"/>
    <x v="10"/>
    <x v="5"/>
    <x v="79"/>
    <x v="0"/>
    <x v="92"/>
    <x v="51"/>
    <x v="279"/>
    <x v="3"/>
    <x v="1"/>
    <x v="5"/>
    <x v="0"/>
    <x v="0"/>
    <n v="3520"/>
    <x v="5"/>
  </r>
  <r>
    <s v="AJZB6F22"/>
    <x v="4"/>
    <x v="4"/>
    <x v="37"/>
    <x v="2"/>
    <x v="92"/>
    <x v="40"/>
    <x v="13"/>
    <x v="3"/>
    <x v="1"/>
    <x v="4"/>
    <x v="6"/>
    <x v="0"/>
    <n v="-5482"/>
    <x v="27"/>
  </r>
  <r>
    <s v="W4K39GNG"/>
    <x v="2"/>
    <x v="2"/>
    <x v="12"/>
    <x v="2"/>
    <x v="92"/>
    <x v="31"/>
    <x v="13"/>
    <x v="2"/>
    <x v="1"/>
    <x v="2"/>
    <x v="1"/>
    <x v="0"/>
    <n v="-550"/>
    <x v="84"/>
  </r>
  <r>
    <s v="VN8LKQN3"/>
    <x v="28"/>
    <x v="0"/>
    <x v="7"/>
    <x v="1"/>
    <x v="93"/>
    <x v="5"/>
    <x v="8"/>
    <x v="5"/>
    <x v="2"/>
    <x v="0"/>
    <x v="5"/>
    <x v="1"/>
    <m/>
    <x v="7"/>
  </r>
  <r>
    <s v="IXOHJYRM"/>
    <x v="12"/>
    <x v="5"/>
    <x v="5"/>
    <x v="2"/>
    <x v="93"/>
    <x v="56"/>
    <x v="13"/>
    <x v="3"/>
    <x v="1"/>
    <x v="5"/>
    <x v="4"/>
    <x v="0"/>
    <n v="-26768"/>
    <x v="36"/>
  </r>
  <r>
    <s v="RMNHSNW9"/>
    <x v="12"/>
    <x v="1"/>
    <x v="39"/>
    <x v="2"/>
    <x v="93"/>
    <x v="45"/>
    <x v="13"/>
    <x v="3"/>
    <x v="1"/>
    <x v="1"/>
    <x v="1"/>
    <x v="0"/>
    <n v="-55"/>
    <x v="51"/>
  </r>
  <r>
    <s v="QPFNQYMV"/>
    <x v="24"/>
    <x v="3"/>
    <x v="75"/>
    <x v="0"/>
    <x v="93"/>
    <x v="38"/>
    <x v="280"/>
    <x v="1"/>
    <x v="0"/>
    <x v="3"/>
    <x v="6"/>
    <x v="0"/>
    <n v="188"/>
    <x v="33"/>
  </r>
  <r>
    <s v="D77SFTS4"/>
    <x v="29"/>
    <x v="0"/>
    <x v="17"/>
    <x v="2"/>
    <x v="93"/>
    <x v="15"/>
    <x v="13"/>
    <x v="1"/>
    <x v="0"/>
    <x v="0"/>
    <x v="2"/>
    <x v="0"/>
    <n v="-1096"/>
    <x v="94"/>
  </r>
  <r>
    <s v="ZHY9C8OO"/>
    <x v="14"/>
    <x v="0"/>
    <x v="7"/>
    <x v="1"/>
    <x v="93"/>
    <x v="5"/>
    <x v="8"/>
    <x v="2"/>
    <x v="1"/>
    <x v="0"/>
    <x v="5"/>
    <x v="1"/>
    <m/>
    <x v="7"/>
  </r>
  <r>
    <s v="031BBF1I"/>
    <x v="11"/>
    <x v="1"/>
    <x v="35"/>
    <x v="0"/>
    <x v="93"/>
    <x v="18"/>
    <x v="80"/>
    <x v="0"/>
    <x v="0"/>
    <x v="1"/>
    <x v="9"/>
    <x v="0"/>
    <n v="-1"/>
    <x v="84"/>
  </r>
  <r>
    <s v="H2MC2E7K"/>
    <x v="4"/>
    <x v="0"/>
    <x v="59"/>
    <x v="1"/>
    <x v="93"/>
    <x v="5"/>
    <x v="8"/>
    <x v="3"/>
    <x v="1"/>
    <x v="0"/>
    <x v="3"/>
    <x v="0"/>
    <m/>
    <x v="7"/>
  </r>
  <r>
    <s v="O11S2R63"/>
    <x v="28"/>
    <x v="0"/>
    <x v="53"/>
    <x v="0"/>
    <x v="94"/>
    <x v="68"/>
    <x v="281"/>
    <x v="5"/>
    <x v="2"/>
    <x v="0"/>
    <x v="10"/>
    <x v="0"/>
    <n v="25"/>
    <x v="26"/>
  </r>
  <r>
    <s v="G13DD850"/>
    <x v="25"/>
    <x v="2"/>
    <x v="36"/>
    <x v="0"/>
    <x v="94"/>
    <x v="44"/>
    <x v="282"/>
    <x v="5"/>
    <x v="2"/>
    <x v="2"/>
    <x v="3"/>
    <x v="0"/>
    <n v="-73"/>
    <x v="9"/>
  </r>
  <r>
    <s v="WZU2OHYU"/>
    <x v="23"/>
    <x v="2"/>
    <x v="59"/>
    <x v="0"/>
    <x v="94"/>
    <x v="39"/>
    <x v="78"/>
    <x v="4"/>
    <x v="2"/>
    <x v="2"/>
    <x v="3"/>
    <x v="0"/>
    <n v="-35"/>
    <x v="41"/>
  </r>
  <r>
    <s v="HVODWXRO"/>
    <x v="26"/>
    <x v="1"/>
    <x v="19"/>
    <x v="2"/>
    <x v="94"/>
    <x v="45"/>
    <x v="13"/>
    <x v="5"/>
    <x v="2"/>
    <x v="1"/>
    <x v="0"/>
    <x v="4"/>
    <n v="-55"/>
    <x v="50"/>
  </r>
  <r>
    <s v="N3JIVUNY"/>
    <x v="22"/>
    <x v="3"/>
    <x v="49"/>
    <x v="2"/>
    <x v="94"/>
    <x v="53"/>
    <x v="13"/>
    <x v="5"/>
    <x v="2"/>
    <x v="3"/>
    <x v="9"/>
    <x v="0"/>
    <n v="-3393"/>
    <x v="35"/>
  </r>
  <r>
    <s v="EAYD98X2"/>
    <x v="1"/>
    <x v="6"/>
    <x v="52"/>
    <x v="2"/>
    <x v="88"/>
    <x v="69"/>
    <x v="13"/>
    <x v="1"/>
    <x v="0"/>
    <x v="6"/>
    <x v="1"/>
    <x v="0"/>
    <n v="-4821"/>
    <x v="10"/>
  </r>
  <r>
    <s v="RGCH6CUF"/>
    <x v="9"/>
    <x v="0"/>
    <x v="37"/>
    <x v="0"/>
    <x v="94"/>
    <x v="70"/>
    <x v="283"/>
    <x v="3"/>
    <x v="1"/>
    <x v="0"/>
    <x v="6"/>
    <x v="0"/>
    <n v="-121"/>
    <x v="83"/>
  </r>
  <r>
    <s v="JX7WZ9UP"/>
    <x v="9"/>
    <x v="3"/>
    <x v="9"/>
    <x v="0"/>
    <x v="94"/>
    <x v="45"/>
    <x v="284"/>
    <x v="3"/>
    <x v="1"/>
    <x v="3"/>
    <x v="6"/>
    <x v="3"/>
    <n v="-17"/>
    <x v="50"/>
  </r>
  <r>
    <s v="FDCEBWRI"/>
    <x v="7"/>
    <x v="2"/>
    <x v="15"/>
    <x v="0"/>
    <x v="94"/>
    <x v="15"/>
    <x v="285"/>
    <x v="2"/>
    <x v="1"/>
    <x v="2"/>
    <x v="0"/>
    <x v="0"/>
    <n v="-92"/>
    <x v="98"/>
  </r>
  <r>
    <s v="ZL6TJDPG"/>
    <x v="29"/>
    <x v="2"/>
    <x v="57"/>
    <x v="2"/>
    <x v="94"/>
    <x v="63"/>
    <x v="13"/>
    <x v="1"/>
    <x v="0"/>
    <x v="2"/>
    <x v="10"/>
    <x v="9"/>
    <n v="-550"/>
    <x v="31"/>
  </r>
  <r>
    <s v="DWBSHB8M"/>
    <x v="14"/>
    <x v="2"/>
    <x v="32"/>
    <x v="2"/>
    <x v="94"/>
    <x v="54"/>
    <x v="13"/>
    <x v="2"/>
    <x v="1"/>
    <x v="2"/>
    <x v="9"/>
    <x v="0"/>
    <n v="-550"/>
    <x v="19"/>
  </r>
  <r>
    <s v="0AJ6LTZ0"/>
    <x v="14"/>
    <x v="2"/>
    <x v="32"/>
    <x v="0"/>
    <x v="94"/>
    <x v="17"/>
    <x v="191"/>
    <x v="2"/>
    <x v="1"/>
    <x v="2"/>
    <x v="9"/>
    <x v="0"/>
    <n v="72"/>
    <x v="95"/>
  </r>
  <r>
    <s v="SVMB8M7E"/>
    <x v="14"/>
    <x v="2"/>
    <x v="46"/>
    <x v="0"/>
    <x v="94"/>
    <x v="71"/>
    <x v="143"/>
    <x v="2"/>
    <x v="1"/>
    <x v="2"/>
    <x v="3"/>
    <x v="0"/>
    <n v="-109"/>
    <x v="5"/>
  </r>
  <r>
    <s v="4Q4NBPD6"/>
    <x v="20"/>
    <x v="2"/>
    <x v="3"/>
    <x v="0"/>
    <x v="94"/>
    <x v="72"/>
    <x v="61"/>
    <x v="1"/>
    <x v="0"/>
    <x v="2"/>
    <x v="3"/>
    <x v="0"/>
    <n v="-12"/>
    <x v="52"/>
  </r>
  <r>
    <s v="K8VSDOP8"/>
    <x v="8"/>
    <x v="4"/>
    <x v="37"/>
    <x v="0"/>
    <x v="94"/>
    <x v="31"/>
    <x v="32"/>
    <x v="2"/>
    <x v="1"/>
    <x v="4"/>
    <x v="6"/>
    <x v="0"/>
    <n v="-815"/>
    <x v="99"/>
  </r>
  <r>
    <s v="YNP9PI1X"/>
    <x v="6"/>
    <x v="0"/>
    <x v="1"/>
    <x v="0"/>
    <x v="94"/>
    <x v="73"/>
    <x v="286"/>
    <x v="1"/>
    <x v="0"/>
    <x v="0"/>
    <x v="1"/>
    <x v="0"/>
    <n v="-78"/>
    <x v="0"/>
  </r>
  <r>
    <s v="OCGXWE8H"/>
    <x v="4"/>
    <x v="1"/>
    <x v="7"/>
    <x v="1"/>
    <x v="94"/>
    <x v="5"/>
    <x v="8"/>
    <x v="3"/>
    <x v="1"/>
    <x v="1"/>
    <x v="5"/>
    <x v="1"/>
    <m/>
    <x v="7"/>
  </r>
  <r>
    <s v="RTKUPEX7"/>
    <x v="2"/>
    <x v="0"/>
    <x v="4"/>
    <x v="2"/>
    <x v="94"/>
    <x v="74"/>
    <x v="13"/>
    <x v="2"/>
    <x v="1"/>
    <x v="0"/>
    <x v="0"/>
    <x v="0"/>
    <n v="-1096"/>
    <x v="18"/>
  </r>
  <r>
    <s v="QQDO45YR"/>
    <x v="27"/>
    <x v="3"/>
    <x v="17"/>
    <x v="0"/>
    <x v="95"/>
    <x v="56"/>
    <x v="287"/>
    <x v="0"/>
    <x v="0"/>
    <x v="3"/>
    <x v="2"/>
    <x v="0"/>
    <n v="77"/>
    <x v="42"/>
  </r>
  <r>
    <s v="USVLKDF4"/>
    <x v="23"/>
    <x v="2"/>
    <x v="52"/>
    <x v="1"/>
    <x v="95"/>
    <x v="5"/>
    <x v="8"/>
    <x v="4"/>
    <x v="2"/>
    <x v="2"/>
    <x v="1"/>
    <x v="0"/>
    <m/>
    <x v="7"/>
  </r>
  <r>
    <s v="HT25XIAV"/>
    <x v="26"/>
    <x v="0"/>
    <x v="36"/>
    <x v="2"/>
    <x v="95"/>
    <x v="40"/>
    <x v="13"/>
    <x v="5"/>
    <x v="2"/>
    <x v="0"/>
    <x v="3"/>
    <x v="0"/>
    <n v="-1096"/>
    <x v="28"/>
  </r>
  <r>
    <s v="88KUDE6J"/>
    <x v="22"/>
    <x v="4"/>
    <x v="23"/>
    <x v="0"/>
    <x v="95"/>
    <x v="75"/>
    <x v="288"/>
    <x v="5"/>
    <x v="2"/>
    <x v="4"/>
    <x v="10"/>
    <x v="0"/>
    <n v="-116"/>
    <x v="21"/>
  </r>
  <r>
    <s v="AOOD3MWW"/>
    <x v="24"/>
    <x v="0"/>
    <x v="34"/>
    <x v="2"/>
    <x v="95"/>
    <x v="64"/>
    <x v="13"/>
    <x v="1"/>
    <x v="0"/>
    <x v="0"/>
    <x v="10"/>
    <x v="0"/>
    <n v="-1096"/>
    <x v="20"/>
  </r>
  <r>
    <s v="JCPQZ2SN"/>
    <x v="9"/>
    <x v="0"/>
    <x v="5"/>
    <x v="1"/>
    <x v="95"/>
    <x v="5"/>
    <x v="8"/>
    <x v="3"/>
    <x v="1"/>
    <x v="0"/>
    <x v="4"/>
    <x v="0"/>
    <m/>
    <x v="7"/>
  </r>
  <r>
    <s v="HZIU2NOT"/>
    <x v="16"/>
    <x v="4"/>
    <x v="7"/>
    <x v="1"/>
    <x v="95"/>
    <x v="5"/>
    <x v="8"/>
    <x v="2"/>
    <x v="1"/>
    <x v="4"/>
    <x v="5"/>
    <x v="1"/>
    <m/>
    <x v="7"/>
  </r>
  <r>
    <s v="RZ2PUH86"/>
    <x v="16"/>
    <x v="2"/>
    <x v="79"/>
    <x v="0"/>
    <x v="95"/>
    <x v="36"/>
    <x v="289"/>
    <x v="2"/>
    <x v="1"/>
    <x v="2"/>
    <x v="0"/>
    <x v="0"/>
    <n v="32"/>
    <x v="31"/>
  </r>
  <r>
    <s v="GLVSDQQT"/>
    <x v="16"/>
    <x v="2"/>
    <x v="9"/>
    <x v="0"/>
    <x v="95"/>
    <x v="34"/>
    <x v="79"/>
    <x v="2"/>
    <x v="1"/>
    <x v="2"/>
    <x v="6"/>
    <x v="3"/>
    <n v="33"/>
    <x v="50"/>
  </r>
  <r>
    <s v="107BPCAS"/>
    <x v="6"/>
    <x v="2"/>
    <x v="22"/>
    <x v="2"/>
    <x v="95"/>
    <x v="63"/>
    <x v="13"/>
    <x v="1"/>
    <x v="0"/>
    <x v="2"/>
    <x v="6"/>
    <x v="0"/>
    <n v="-550"/>
    <x v="33"/>
  </r>
  <r>
    <s v="OCLEO3CD"/>
    <x v="4"/>
    <x v="4"/>
    <x v="15"/>
    <x v="0"/>
    <x v="95"/>
    <x v="62"/>
    <x v="290"/>
    <x v="3"/>
    <x v="1"/>
    <x v="4"/>
    <x v="0"/>
    <x v="0"/>
    <n v="597"/>
    <x v="29"/>
  </r>
  <r>
    <s v="FTVCNH87"/>
    <x v="2"/>
    <x v="0"/>
    <x v="15"/>
    <x v="2"/>
    <x v="95"/>
    <x v="49"/>
    <x v="13"/>
    <x v="2"/>
    <x v="1"/>
    <x v="0"/>
    <x v="0"/>
    <x v="0"/>
    <n v="-1096"/>
    <x v="43"/>
  </r>
  <r>
    <s v="GQCRMEIL"/>
    <x v="2"/>
    <x v="0"/>
    <x v="53"/>
    <x v="0"/>
    <x v="95"/>
    <x v="42"/>
    <x v="291"/>
    <x v="2"/>
    <x v="1"/>
    <x v="0"/>
    <x v="10"/>
    <x v="0"/>
    <n v="-28"/>
    <x v="8"/>
  </r>
  <r>
    <s v="UK2JIE61"/>
    <x v="3"/>
    <x v="1"/>
    <x v="0"/>
    <x v="0"/>
    <x v="96"/>
    <x v="32"/>
    <x v="103"/>
    <x v="0"/>
    <x v="0"/>
    <x v="1"/>
    <x v="0"/>
    <x v="0"/>
    <n v="0"/>
    <x v="51"/>
  </r>
  <r>
    <s v="YM8DBAFV"/>
    <x v="25"/>
    <x v="2"/>
    <x v="77"/>
    <x v="1"/>
    <x v="96"/>
    <x v="5"/>
    <x v="8"/>
    <x v="5"/>
    <x v="2"/>
    <x v="2"/>
    <x v="0"/>
    <x v="12"/>
    <m/>
    <x v="7"/>
  </r>
  <r>
    <s v="AEDL7EC6"/>
    <x v="25"/>
    <x v="3"/>
    <x v="68"/>
    <x v="2"/>
    <x v="96"/>
    <x v="34"/>
    <x v="13"/>
    <x v="5"/>
    <x v="2"/>
    <x v="3"/>
    <x v="0"/>
    <x v="0"/>
    <n v="-3393"/>
    <x v="47"/>
  </r>
  <r>
    <s v="OV5X3O5I"/>
    <x v="25"/>
    <x v="2"/>
    <x v="54"/>
    <x v="0"/>
    <x v="96"/>
    <x v="27"/>
    <x v="128"/>
    <x v="5"/>
    <x v="2"/>
    <x v="2"/>
    <x v="3"/>
    <x v="0"/>
    <n v="-57"/>
    <x v="86"/>
  </r>
  <r>
    <s v="MMWX1A4H"/>
    <x v="1"/>
    <x v="0"/>
    <x v="3"/>
    <x v="2"/>
    <x v="96"/>
    <x v="70"/>
    <x v="13"/>
    <x v="1"/>
    <x v="0"/>
    <x v="0"/>
    <x v="3"/>
    <x v="0"/>
    <n v="-1096"/>
    <x v="2"/>
  </r>
  <r>
    <s v="RP7KA6HS"/>
    <x v="12"/>
    <x v="1"/>
    <x v="26"/>
    <x v="1"/>
    <x v="96"/>
    <x v="5"/>
    <x v="8"/>
    <x v="3"/>
    <x v="1"/>
    <x v="1"/>
    <x v="6"/>
    <x v="5"/>
    <m/>
    <x v="7"/>
  </r>
  <r>
    <s v="97KFQSX1"/>
    <x v="12"/>
    <x v="3"/>
    <x v="12"/>
    <x v="0"/>
    <x v="96"/>
    <x v="56"/>
    <x v="169"/>
    <x v="3"/>
    <x v="1"/>
    <x v="3"/>
    <x v="1"/>
    <x v="0"/>
    <n v="-42"/>
    <x v="45"/>
  </r>
  <r>
    <s v="08APB75Q"/>
    <x v="21"/>
    <x v="2"/>
    <x v="70"/>
    <x v="0"/>
    <x v="96"/>
    <x v="57"/>
    <x v="292"/>
    <x v="0"/>
    <x v="0"/>
    <x v="2"/>
    <x v="3"/>
    <x v="0"/>
    <n v="-49"/>
    <x v="35"/>
  </r>
  <r>
    <s v="P9PFSLS6"/>
    <x v="8"/>
    <x v="1"/>
    <x v="7"/>
    <x v="1"/>
    <x v="96"/>
    <x v="5"/>
    <x v="8"/>
    <x v="2"/>
    <x v="1"/>
    <x v="1"/>
    <x v="5"/>
    <x v="1"/>
    <m/>
    <x v="7"/>
  </r>
  <r>
    <s v="6RL97BR9"/>
    <x v="0"/>
    <x v="1"/>
    <x v="75"/>
    <x v="2"/>
    <x v="96"/>
    <x v="37"/>
    <x v="13"/>
    <x v="0"/>
    <x v="0"/>
    <x v="1"/>
    <x v="6"/>
    <x v="0"/>
    <n v="-55"/>
    <x v="43"/>
  </r>
  <r>
    <s v="TPVFA5B8"/>
    <x v="17"/>
    <x v="2"/>
    <x v="26"/>
    <x v="0"/>
    <x v="96"/>
    <x v="49"/>
    <x v="60"/>
    <x v="5"/>
    <x v="2"/>
    <x v="2"/>
    <x v="6"/>
    <x v="5"/>
    <n v="-18"/>
    <x v="41"/>
  </r>
  <r>
    <s v="FHLOUD3V"/>
    <x v="4"/>
    <x v="1"/>
    <x v="10"/>
    <x v="2"/>
    <x v="96"/>
    <x v="58"/>
    <x v="13"/>
    <x v="3"/>
    <x v="1"/>
    <x v="1"/>
    <x v="7"/>
    <x v="0"/>
    <n v="-55"/>
    <x v="25"/>
  </r>
  <r>
    <s v="4E01ALB0"/>
    <x v="4"/>
    <x v="3"/>
    <x v="24"/>
    <x v="0"/>
    <x v="96"/>
    <x v="32"/>
    <x v="293"/>
    <x v="3"/>
    <x v="1"/>
    <x v="3"/>
    <x v="2"/>
    <x v="0"/>
    <n v="-290"/>
    <x v="51"/>
  </r>
  <r>
    <s v="E4THD359"/>
    <x v="18"/>
    <x v="2"/>
    <x v="7"/>
    <x v="1"/>
    <x v="96"/>
    <x v="5"/>
    <x v="8"/>
    <x v="4"/>
    <x v="2"/>
    <x v="2"/>
    <x v="5"/>
    <x v="1"/>
    <m/>
    <x v="7"/>
  </r>
  <r>
    <s v="K4HVGBVH"/>
    <x v="23"/>
    <x v="4"/>
    <x v="64"/>
    <x v="0"/>
    <x v="97"/>
    <x v="55"/>
    <x v="294"/>
    <x v="4"/>
    <x v="2"/>
    <x v="4"/>
    <x v="0"/>
    <x v="0"/>
    <n v="23"/>
    <x v="38"/>
  </r>
  <r>
    <s v="6VIK2VX8"/>
    <x v="9"/>
    <x v="1"/>
    <x v="70"/>
    <x v="1"/>
    <x v="97"/>
    <x v="5"/>
    <x v="8"/>
    <x v="3"/>
    <x v="1"/>
    <x v="1"/>
    <x v="3"/>
    <x v="0"/>
    <m/>
    <x v="7"/>
  </r>
  <r>
    <s v="XDLQ71X4"/>
    <x v="14"/>
    <x v="0"/>
    <x v="47"/>
    <x v="2"/>
    <x v="97"/>
    <x v="55"/>
    <x v="13"/>
    <x v="2"/>
    <x v="1"/>
    <x v="0"/>
    <x v="8"/>
    <x v="0"/>
    <n v="-1096"/>
    <x v="38"/>
  </r>
  <r>
    <s v="TH9RV79M"/>
    <x v="8"/>
    <x v="1"/>
    <x v="7"/>
    <x v="1"/>
    <x v="97"/>
    <x v="5"/>
    <x v="8"/>
    <x v="2"/>
    <x v="1"/>
    <x v="1"/>
    <x v="5"/>
    <x v="1"/>
    <m/>
    <x v="7"/>
  </r>
  <r>
    <s v="L33YUX9V"/>
    <x v="0"/>
    <x v="0"/>
    <x v="38"/>
    <x v="0"/>
    <x v="97"/>
    <x v="41"/>
    <x v="291"/>
    <x v="0"/>
    <x v="0"/>
    <x v="0"/>
    <x v="10"/>
    <x v="7"/>
    <n v="-28"/>
    <x v="34"/>
  </r>
  <r>
    <s v="QT7LRWTN"/>
    <x v="4"/>
    <x v="3"/>
    <x v="5"/>
    <x v="0"/>
    <x v="97"/>
    <x v="32"/>
    <x v="295"/>
    <x v="3"/>
    <x v="1"/>
    <x v="3"/>
    <x v="4"/>
    <x v="0"/>
    <n v="-36"/>
    <x v="50"/>
  </r>
  <r>
    <s v="Q1JKHY7H"/>
    <x v="13"/>
    <x v="1"/>
    <x v="26"/>
    <x v="2"/>
    <x v="97"/>
    <x v="35"/>
    <x v="13"/>
    <x v="4"/>
    <x v="2"/>
    <x v="1"/>
    <x v="6"/>
    <x v="5"/>
    <n v="-55"/>
    <x v="44"/>
  </r>
  <r>
    <s v="BY0O646G"/>
    <x v="2"/>
    <x v="2"/>
    <x v="10"/>
    <x v="2"/>
    <x v="97"/>
    <x v="69"/>
    <x v="13"/>
    <x v="2"/>
    <x v="1"/>
    <x v="2"/>
    <x v="7"/>
    <x v="0"/>
    <n v="-550"/>
    <x v="16"/>
  </r>
  <r>
    <s v="5831YZMT"/>
    <x v="2"/>
    <x v="2"/>
    <x v="11"/>
    <x v="0"/>
    <x v="97"/>
    <x v="76"/>
    <x v="60"/>
    <x v="2"/>
    <x v="1"/>
    <x v="2"/>
    <x v="8"/>
    <x v="0"/>
    <n v="-18"/>
    <x v="83"/>
  </r>
  <r>
    <s v="AZUBCO7L"/>
    <x v="26"/>
    <x v="3"/>
    <x v="59"/>
    <x v="2"/>
    <x v="98"/>
    <x v="35"/>
    <x v="13"/>
    <x v="5"/>
    <x v="2"/>
    <x v="3"/>
    <x v="3"/>
    <x v="0"/>
    <n v="-3393"/>
    <x v="51"/>
  </r>
  <r>
    <s v="FOWAY95L"/>
    <x v="1"/>
    <x v="4"/>
    <x v="63"/>
    <x v="0"/>
    <x v="98"/>
    <x v="39"/>
    <x v="296"/>
    <x v="1"/>
    <x v="0"/>
    <x v="4"/>
    <x v="9"/>
    <x v="0"/>
    <n v="304"/>
    <x v="50"/>
  </r>
  <r>
    <s v="YFB7Y92U"/>
    <x v="12"/>
    <x v="5"/>
    <x v="7"/>
    <x v="1"/>
    <x v="98"/>
    <x v="5"/>
    <x v="8"/>
    <x v="3"/>
    <x v="1"/>
    <x v="5"/>
    <x v="5"/>
    <x v="1"/>
    <m/>
    <x v="7"/>
  </r>
  <r>
    <s v="KGZL60NI"/>
    <x v="9"/>
    <x v="0"/>
    <x v="10"/>
    <x v="2"/>
    <x v="98"/>
    <x v="53"/>
    <x v="13"/>
    <x v="3"/>
    <x v="1"/>
    <x v="0"/>
    <x v="7"/>
    <x v="0"/>
    <n v="-1096"/>
    <x v="45"/>
  </r>
  <r>
    <s v="SRZMNS79"/>
    <x v="29"/>
    <x v="0"/>
    <x v="81"/>
    <x v="0"/>
    <x v="98"/>
    <x v="62"/>
    <x v="297"/>
    <x v="1"/>
    <x v="0"/>
    <x v="0"/>
    <x v="0"/>
    <x v="14"/>
    <n v="35"/>
    <x v="33"/>
  </r>
  <r>
    <s v="S6645YWA"/>
    <x v="14"/>
    <x v="2"/>
    <x v="47"/>
    <x v="1"/>
    <x v="98"/>
    <x v="5"/>
    <x v="8"/>
    <x v="2"/>
    <x v="1"/>
    <x v="2"/>
    <x v="8"/>
    <x v="0"/>
    <m/>
    <x v="7"/>
  </r>
  <r>
    <s v="0XMB83YO"/>
    <x v="14"/>
    <x v="4"/>
    <x v="12"/>
    <x v="0"/>
    <x v="98"/>
    <x v="41"/>
    <x v="298"/>
    <x v="2"/>
    <x v="1"/>
    <x v="4"/>
    <x v="1"/>
    <x v="0"/>
    <n v="-81"/>
    <x v="35"/>
  </r>
  <r>
    <s v="4TEO0LE1"/>
    <x v="20"/>
    <x v="0"/>
    <x v="29"/>
    <x v="0"/>
    <x v="98"/>
    <x v="26"/>
    <x v="299"/>
    <x v="1"/>
    <x v="0"/>
    <x v="0"/>
    <x v="6"/>
    <x v="0"/>
    <n v="-34"/>
    <x v="93"/>
  </r>
  <r>
    <s v="IEAPJ5X1"/>
    <x v="8"/>
    <x v="0"/>
    <x v="7"/>
    <x v="1"/>
    <x v="98"/>
    <x v="5"/>
    <x v="8"/>
    <x v="2"/>
    <x v="1"/>
    <x v="0"/>
    <x v="5"/>
    <x v="1"/>
    <m/>
    <x v="7"/>
  </r>
  <r>
    <s v="5P82H5AA"/>
    <x v="17"/>
    <x v="3"/>
    <x v="21"/>
    <x v="0"/>
    <x v="98"/>
    <x v="14"/>
    <x v="300"/>
    <x v="5"/>
    <x v="2"/>
    <x v="3"/>
    <x v="1"/>
    <x v="0"/>
    <n v="302"/>
    <x v="100"/>
  </r>
  <r>
    <s v="BN8UTT8O"/>
    <x v="15"/>
    <x v="1"/>
    <x v="59"/>
    <x v="2"/>
    <x v="98"/>
    <x v="44"/>
    <x v="13"/>
    <x v="4"/>
    <x v="2"/>
    <x v="1"/>
    <x v="3"/>
    <x v="0"/>
    <n v="-55"/>
    <x v="40"/>
  </r>
  <r>
    <s v="V751HK8R"/>
    <x v="11"/>
    <x v="1"/>
    <x v="35"/>
    <x v="0"/>
    <x v="98"/>
    <x v="68"/>
    <x v="27"/>
    <x v="0"/>
    <x v="0"/>
    <x v="1"/>
    <x v="9"/>
    <x v="0"/>
    <n v="5"/>
    <x v="22"/>
  </r>
  <r>
    <s v="QWL218JV"/>
    <x v="4"/>
    <x v="3"/>
    <x v="67"/>
    <x v="0"/>
    <x v="98"/>
    <x v="66"/>
    <x v="301"/>
    <x v="3"/>
    <x v="1"/>
    <x v="3"/>
    <x v="0"/>
    <x v="0"/>
    <n v="-474"/>
    <x v="5"/>
  </r>
  <r>
    <s v="L2S4T3VA"/>
    <x v="25"/>
    <x v="4"/>
    <x v="7"/>
    <x v="1"/>
    <x v="99"/>
    <x v="5"/>
    <x v="8"/>
    <x v="5"/>
    <x v="2"/>
    <x v="4"/>
    <x v="5"/>
    <x v="1"/>
    <m/>
    <x v="7"/>
  </r>
  <r>
    <s v="AF8NG5JC"/>
    <x v="25"/>
    <x v="1"/>
    <x v="72"/>
    <x v="1"/>
    <x v="99"/>
    <x v="5"/>
    <x v="8"/>
    <x v="5"/>
    <x v="2"/>
    <x v="1"/>
    <x v="3"/>
    <x v="10"/>
    <m/>
    <x v="7"/>
  </r>
  <r>
    <s v="IVJP36UT"/>
    <x v="25"/>
    <x v="3"/>
    <x v="7"/>
    <x v="1"/>
    <x v="99"/>
    <x v="5"/>
    <x v="8"/>
    <x v="5"/>
    <x v="2"/>
    <x v="3"/>
    <x v="5"/>
    <x v="1"/>
    <m/>
    <x v="7"/>
  </r>
  <r>
    <s v="12M4HB7G"/>
    <x v="25"/>
    <x v="2"/>
    <x v="58"/>
    <x v="0"/>
    <x v="99"/>
    <x v="45"/>
    <x v="302"/>
    <x v="5"/>
    <x v="2"/>
    <x v="2"/>
    <x v="0"/>
    <x v="0"/>
    <n v="73"/>
    <x v="55"/>
  </r>
  <r>
    <s v="1XVTUE5J"/>
    <x v="23"/>
    <x v="1"/>
    <x v="49"/>
    <x v="2"/>
    <x v="99"/>
    <x v="20"/>
    <x v="13"/>
    <x v="4"/>
    <x v="2"/>
    <x v="1"/>
    <x v="9"/>
    <x v="0"/>
    <n v="-55"/>
    <x v="80"/>
  </r>
  <r>
    <s v="3VKO28KR"/>
    <x v="1"/>
    <x v="3"/>
    <x v="62"/>
    <x v="2"/>
    <x v="99"/>
    <x v="32"/>
    <x v="13"/>
    <x v="1"/>
    <x v="0"/>
    <x v="3"/>
    <x v="6"/>
    <x v="0"/>
    <n v="-3393"/>
    <x v="49"/>
  </r>
  <r>
    <s v="9A9E1KPG"/>
    <x v="12"/>
    <x v="2"/>
    <x v="30"/>
    <x v="1"/>
    <x v="99"/>
    <x v="5"/>
    <x v="8"/>
    <x v="3"/>
    <x v="1"/>
    <x v="2"/>
    <x v="0"/>
    <x v="6"/>
    <m/>
    <x v="7"/>
  </r>
  <r>
    <s v="5IES0B4B"/>
    <x v="7"/>
    <x v="1"/>
    <x v="12"/>
    <x v="0"/>
    <x v="99"/>
    <x v="32"/>
    <x v="4"/>
    <x v="2"/>
    <x v="1"/>
    <x v="1"/>
    <x v="1"/>
    <x v="0"/>
    <n v="-6"/>
    <x v="49"/>
  </r>
  <r>
    <s v="HUFYU0AT"/>
    <x v="29"/>
    <x v="2"/>
    <x v="28"/>
    <x v="2"/>
    <x v="99"/>
    <x v="58"/>
    <x v="13"/>
    <x v="1"/>
    <x v="0"/>
    <x v="2"/>
    <x v="9"/>
    <x v="0"/>
    <n v="-550"/>
    <x v="38"/>
  </r>
  <r>
    <s v="GMI6XZ4O"/>
    <x v="29"/>
    <x v="2"/>
    <x v="1"/>
    <x v="0"/>
    <x v="99"/>
    <x v="32"/>
    <x v="303"/>
    <x v="1"/>
    <x v="0"/>
    <x v="2"/>
    <x v="1"/>
    <x v="0"/>
    <n v="62"/>
    <x v="49"/>
  </r>
  <r>
    <s v="TF19VML9"/>
    <x v="14"/>
    <x v="0"/>
    <x v="7"/>
    <x v="1"/>
    <x v="99"/>
    <x v="5"/>
    <x v="8"/>
    <x v="2"/>
    <x v="1"/>
    <x v="0"/>
    <x v="5"/>
    <x v="1"/>
    <m/>
    <x v="7"/>
  </r>
  <r>
    <s v="YOQCQ4UO"/>
    <x v="14"/>
    <x v="2"/>
    <x v="74"/>
    <x v="0"/>
    <x v="99"/>
    <x v="12"/>
    <x v="304"/>
    <x v="2"/>
    <x v="1"/>
    <x v="2"/>
    <x v="10"/>
    <x v="11"/>
    <n v="-16"/>
    <x v="94"/>
  </r>
  <r>
    <s v="KOZTDBJ5"/>
    <x v="14"/>
    <x v="0"/>
    <x v="59"/>
    <x v="0"/>
    <x v="99"/>
    <x v="51"/>
    <x v="305"/>
    <x v="2"/>
    <x v="1"/>
    <x v="0"/>
    <x v="3"/>
    <x v="0"/>
    <n v="7"/>
    <x v="10"/>
  </r>
  <r>
    <s v="8NMPO9K3"/>
    <x v="21"/>
    <x v="2"/>
    <x v="31"/>
    <x v="0"/>
    <x v="99"/>
    <x v="33"/>
    <x v="289"/>
    <x v="0"/>
    <x v="0"/>
    <x v="2"/>
    <x v="10"/>
    <x v="0"/>
    <n v="32"/>
    <x v="41"/>
  </r>
  <r>
    <s v="PU7GV4MK"/>
    <x v="20"/>
    <x v="3"/>
    <x v="59"/>
    <x v="2"/>
    <x v="99"/>
    <x v="57"/>
    <x v="13"/>
    <x v="1"/>
    <x v="0"/>
    <x v="3"/>
    <x v="3"/>
    <x v="0"/>
    <n v="-3393"/>
    <x v="42"/>
  </r>
  <r>
    <s v="RCQDGE4W"/>
    <x v="20"/>
    <x v="4"/>
    <x v="0"/>
    <x v="0"/>
    <x v="99"/>
    <x v="32"/>
    <x v="306"/>
    <x v="1"/>
    <x v="0"/>
    <x v="4"/>
    <x v="0"/>
    <x v="0"/>
    <n v="810"/>
    <x v="49"/>
  </r>
  <r>
    <s v="ZT832XIR"/>
    <x v="6"/>
    <x v="1"/>
    <x v="63"/>
    <x v="2"/>
    <x v="99"/>
    <x v="77"/>
    <x v="13"/>
    <x v="1"/>
    <x v="0"/>
    <x v="1"/>
    <x v="9"/>
    <x v="0"/>
    <n v="-55"/>
    <x v="83"/>
  </r>
  <r>
    <s v="I995O4XJ"/>
    <x v="10"/>
    <x v="1"/>
    <x v="79"/>
    <x v="0"/>
    <x v="99"/>
    <x v="58"/>
    <x v="196"/>
    <x v="3"/>
    <x v="1"/>
    <x v="1"/>
    <x v="0"/>
    <x v="0"/>
    <n v="8"/>
    <x v="38"/>
  </r>
  <r>
    <s v="EOXZGSX9"/>
    <x v="11"/>
    <x v="3"/>
    <x v="57"/>
    <x v="0"/>
    <x v="99"/>
    <x v="57"/>
    <x v="307"/>
    <x v="0"/>
    <x v="0"/>
    <x v="3"/>
    <x v="10"/>
    <x v="9"/>
    <n v="129"/>
    <x v="42"/>
  </r>
  <r>
    <s v="PW5OGY78"/>
    <x v="4"/>
    <x v="1"/>
    <x v="53"/>
    <x v="2"/>
    <x v="99"/>
    <x v="78"/>
    <x v="13"/>
    <x v="3"/>
    <x v="1"/>
    <x v="1"/>
    <x v="10"/>
    <x v="0"/>
    <n v="-55"/>
    <x v="16"/>
  </r>
  <r>
    <s v="NJCSG7MX"/>
    <x v="4"/>
    <x v="2"/>
    <x v="33"/>
    <x v="0"/>
    <x v="99"/>
    <x v="32"/>
    <x v="60"/>
    <x v="3"/>
    <x v="1"/>
    <x v="2"/>
    <x v="0"/>
    <x v="0"/>
    <n v="-18"/>
    <x v="49"/>
  </r>
  <r>
    <s v="ZYRF768H"/>
    <x v="13"/>
    <x v="1"/>
    <x v="82"/>
    <x v="2"/>
    <x v="99"/>
    <x v="32"/>
    <x v="13"/>
    <x v="4"/>
    <x v="2"/>
    <x v="1"/>
    <x v="10"/>
    <x v="0"/>
    <n v="-55"/>
    <x v="49"/>
  </r>
  <r>
    <s v="5Q8BQ64R"/>
    <x v="18"/>
    <x v="3"/>
    <x v="45"/>
    <x v="0"/>
    <x v="99"/>
    <x v="55"/>
    <x v="308"/>
    <x v="4"/>
    <x v="2"/>
    <x v="3"/>
    <x v="0"/>
    <x v="0"/>
    <n v="252"/>
    <x v="28"/>
  </r>
  <r>
    <s v="L47EPGVT"/>
    <x v="3"/>
    <x v="4"/>
    <x v="27"/>
    <x v="0"/>
    <x v="100"/>
    <x v="0"/>
    <x v="309"/>
    <x v="0"/>
    <x v="0"/>
    <x v="4"/>
    <x v="7"/>
    <x v="0"/>
    <n v="-722"/>
    <x v="101"/>
  </r>
  <r>
    <s v="9GENDMWA"/>
    <x v="23"/>
    <x v="2"/>
    <x v="54"/>
    <x v="0"/>
    <x v="100"/>
    <x v="60"/>
    <x v="310"/>
    <x v="4"/>
    <x v="2"/>
    <x v="2"/>
    <x v="3"/>
    <x v="0"/>
    <n v="53"/>
    <x v="38"/>
  </r>
  <r>
    <s v="DHACLHPS"/>
    <x v="26"/>
    <x v="2"/>
    <x v="41"/>
    <x v="2"/>
    <x v="100"/>
    <x v="55"/>
    <x v="13"/>
    <x v="5"/>
    <x v="2"/>
    <x v="2"/>
    <x v="3"/>
    <x v="0"/>
    <n v="-550"/>
    <x v="31"/>
  </r>
  <r>
    <s v="GKLE0CDI"/>
    <x v="26"/>
    <x v="3"/>
    <x v="68"/>
    <x v="0"/>
    <x v="100"/>
    <x v="3"/>
    <x v="311"/>
    <x v="5"/>
    <x v="2"/>
    <x v="3"/>
    <x v="0"/>
    <x v="0"/>
    <n v="-144"/>
    <x v="102"/>
  </r>
  <r>
    <s v="XT9YNOV2"/>
    <x v="22"/>
    <x v="4"/>
    <x v="23"/>
    <x v="0"/>
    <x v="100"/>
    <x v="79"/>
    <x v="312"/>
    <x v="5"/>
    <x v="2"/>
    <x v="4"/>
    <x v="10"/>
    <x v="0"/>
    <n v="242"/>
    <x v="6"/>
  </r>
  <r>
    <s v="TMZQX7F8"/>
    <x v="9"/>
    <x v="0"/>
    <x v="79"/>
    <x v="2"/>
    <x v="100"/>
    <x v="34"/>
    <x v="13"/>
    <x v="3"/>
    <x v="1"/>
    <x v="0"/>
    <x v="0"/>
    <x v="0"/>
    <n v="-1096"/>
    <x v="55"/>
  </r>
  <r>
    <s v="5JHSTFEZ"/>
    <x v="9"/>
    <x v="0"/>
    <x v="33"/>
    <x v="2"/>
    <x v="100"/>
    <x v="53"/>
    <x v="13"/>
    <x v="3"/>
    <x v="1"/>
    <x v="0"/>
    <x v="0"/>
    <x v="0"/>
    <n v="-1096"/>
    <x v="41"/>
  </r>
  <r>
    <s v="BAOSO1I2"/>
    <x v="16"/>
    <x v="2"/>
    <x v="51"/>
    <x v="0"/>
    <x v="100"/>
    <x v="34"/>
    <x v="81"/>
    <x v="2"/>
    <x v="1"/>
    <x v="2"/>
    <x v="7"/>
    <x v="0"/>
    <n v="-34"/>
    <x v="55"/>
  </r>
  <r>
    <s v="IZDF2RTL"/>
    <x v="20"/>
    <x v="0"/>
    <x v="38"/>
    <x v="0"/>
    <x v="100"/>
    <x v="69"/>
    <x v="313"/>
    <x v="1"/>
    <x v="0"/>
    <x v="0"/>
    <x v="10"/>
    <x v="7"/>
    <n v="-46"/>
    <x v="52"/>
  </r>
  <r>
    <s v="F61DLVRS"/>
    <x v="8"/>
    <x v="4"/>
    <x v="33"/>
    <x v="0"/>
    <x v="100"/>
    <x v="54"/>
    <x v="314"/>
    <x v="2"/>
    <x v="1"/>
    <x v="4"/>
    <x v="0"/>
    <x v="0"/>
    <n v="-963"/>
    <x v="28"/>
  </r>
  <r>
    <s v="80F0J70G"/>
    <x v="6"/>
    <x v="2"/>
    <x v="63"/>
    <x v="2"/>
    <x v="100"/>
    <x v="60"/>
    <x v="13"/>
    <x v="1"/>
    <x v="0"/>
    <x v="2"/>
    <x v="9"/>
    <x v="0"/>
    <n v="-550"/>
    <x v="38"/>
  </r>
  <r>
    <s v="S9W53L4L"/>
    <x v="6"/>
    <x v="2"/>
    <x v="52"/>
    <x v="0"/>
    <x v="100"/>
    <x v="48"/>
    <x v="315"/>
    <x v="1"/>
    <x v="0"/>
    <x v="2"/>
    <x v="1"/>
    <x v="0"/>
    <n v="122"/>
    <x v="22"/>
  </r>
  <r>
    <s v="12OQKSVK"/>
    <x v="17"/>
    <x v="0"/>
    <x v="26"/>
    <x v="0"/>
    <x v="100"/>
    <x v="19"/>
    <x v="316"/>
    <x v="5"/>
    <x v="2"/>
    <x v="0"/>
    <x v="6"/>
    <x v="5"/>
    <n v="-200"/>
    <x v="95"/>
  </r>
  <r>
    <s v="VC94R5H8"/>
    <x v="4"/>
    <x v="2"/>
    <x v="53"/>
    <x v="0"/>
    <x v="100"/>
    <x v="14"/>
    <x v="317"/>
    <x v="3"/>
    <x v="1"/>
    <x v="2"/>
    <x v="10"/>
    <x v="0"/>
    <n v="37"/>
    <x v="92"/>
  </r>
  <r>
    <s v="XTKIX6I4"/>
    <x v="4"/>
    <x v="3"/>
    <x v="10"/>
    <x v="0"/>
    <x v="100"/>
    <x v="66"/>
    <x v="95"/>
    <x v="3"/>
    <x v="1"/>
    <x v="3"/>
    <x v="7"/>
    <x v="0"/>
    <n v="33"/>
    <x v="13"/>
  </r>
  <r>
    <s v="5P3NH791"/>
    <x v="28"/>
    <x v="3"/>
    <x v="32"/>
    <x v="1"/>
    <x v="101"/>
    <x v="5"/>
    <x v="8"/>
    <x v="5"/>
    <x v="2"/>
    <x v="3"/>
    <x v="9"/>
    <x v="0"/>
    <m/>
    <x v="7"/>
  </r>
  <r>
    <s v="HM334UL2"/>
    <x v="1"/>
    <x v="0"/>
    <x v="38"/>
    <x v="0"/>
    <x v="101"/>
    <x v="18"/>
    <x v="318"/>
    <x v="1"/>
    <x v="0"/>
    <x v="0"/>
    <x v="10"/>
    <x v="7"/>
    <n v="30"/>
    <x v="103"/>
  </r>
  <r>
    <s v="DR2QE1RW"/>
    <x v="12"/>
    <x v="1"/>
    <x v="9"/>
    <x v="2"/>
    <x v="101"/>
    <x v="75"/>
    <x v="13"/>
    <x v="3"/>
    <x v="1"/>
    <x v="1"/>
    <x v="6"/>
    <x v="3"/>
    <n v="-55"/>
    <x v="19"/>
  </r>
  <r>
    <s v="FD8YL177"/>
    <x v="12"/>
    <x v="1"/>
    <x v="14"/>
    <x v="0"/>
    <x v="101"/>
    <x v="56"/>
    <x v="47"/>
    <x v="3"/>
    <x v="1"/>
    <x v="1"/>
    <x v="7"/>
    <x v="0"/>
    <n v="-4"/>
    <x v="51"/>
  </r>
  <r>
    <s v="X3ZSQCH8"/>
    <x v="14"/>
    <x v="2"/>
    <x v="12"/>
    <x v="1"/>
    <x v="101"/>
    <x v="5"/>
    <x v="8"/>
    <x v="2"/>
    <x v="1"/>
    <x v="2"/>
    <x v="1"/>
    <x v="0"/>
    <m/>
    <x v="7"/>
  </r>
  <r>
    <s v="UU21EYFN"/>
    <x v="14"/>
    <x v="2"/>
    <x v="10"/>
    <x v="0"/>
    <x v="101"/>
    <x v="7"/>
    <x v="319"/>
    <x v="2"/>
    <x v="1"/>
    <x v="2"/>
    <x v="7"/>
    <x v="0"/>
    <n v="13"/>
    <x v="104"/>
  </r>
  <r>
    <s v="OBDRD0AD"/>
    <x v="21"/>
    <x v="2"/>
    <x v="70"/>
    <x v="2"/>
    <x v="101"/>
    <x v="64"/>
    <x v="13"/>
    <x v="0"/>
    <x v="0"/>
    <x v="2"/>
    <x v="3"/>
    <x v="0"/>
    <n v="-550"/>
    <x v="38"/>
  </r>
  <r>
    <s v="NSGEM06J"/>
    <x v="17"/>
    <x v="2"/>
    <x v="60"/>
    <x v="2"/>
    <x v="101"/>
    <x v="38"/>
    <x v="13"/>
    <x v="5"/>
    <x v="2"/>
    <x v="2"/>
    <x v="9"/>
    <x v="0"/>
    <n v="-550"/>
    <x v="45"/>
  </r>
  <r>
    <s v="QSQ42Q6M"/>
    <x v="17"/>
    <x v="3"/>
    <x v="39"/>
    <x v="0"/>
    <x v="101"/>
    <x v="73"/>
    <x v="320"/>
    <x v="5"/>
    <x v="2"/>
    <x v="3"/>
    <x v="1"/>
    <x v="0"/>
    <n v="-465"/>
    <x v="24"/>
  </r>
  <r>
    <s v="PCBA3KAV"/>
    <x v="17"/>
    <x v="3"/>
    <x v="71"/>
    <x v="0"/>
    <x v="101"/>
    <x v="48"/>
    <x v="321"/>
    <x v="5"/>
    <x v="2"/>
    <x v="3"/>
    <x v="0"/>
    <x v="0"/>
    <n v="225"/>
    <x v="21"/>
  </r>
  <r>
    <s v="ZBBMGEV4"/>
    <x v="1"/>
    <x v="0"/>
    <x v="75"/>
    <x v="0"/>
    <x v="102"/>
    <x v="63"/>
    <x v="322"/>
    <x v="1"/>
    <x v="0"/>
    <x v="0"/>
    <x v="6"/>
    <x v="0"/>
    <n v="93"/>
    <x v="42"/>
  </r>
  <r>
    <s v="TYSORYA9"/>
    <x v="22"/>
    <x v="2"/>
    <x v="56"/>
    <x v="2"/>
    <x v="102"/>
    <x v="49"/>
    <x v="13"/>
    <x v="5"/>
    <x v="2"/>
    <x v="2"/>
    <x v="10"/>
    <x v="0"/>
    <n v="-550"/>
    <x v="49"/>
  </r>
  <r>
    <s v="ULVXOPG3"/>
    <x v="12"/>
    <x v="1"/>
    <x v="2"/>
    <x v="0"/>
    <x v="102"/>
    <x v="55"/>
    <x v="27"/>
    <x v="3"/>
    <x v="1"/>
    <x v="1"/>
    <x v="2"/>
    <x v="0"/>
    <n v="5"/>
    <x v="30"/>
  </r>
  <r>
    <s v="5BXUKFPR"/>
    <x v="7"/>
    <x v="4"/>
    <x v="7"/>
    <x v="1"/>
    <x v="102"/>
    <x v="5"/>
    <x v="8"/>
    <x v="2"/>
    <x v="1"/>
    <x v="4"/>
    <x v="5"/>
    <x v="1"/>
    <m/>
    <x v="7"/>
  </r>
  <r>
    <s v="G0R305KO"/>
    <x v="29"/>
    <x v="0"/>
    <x v="48"/>
    <x v="2"/>
    <x v="102"/>
    <x v="53"/>
    <x v="13"/>
    <x v="1"/>
    <x v="0"/>
    <x v="0"/>
    <x v="8"/>
    <x v="0"/>
    <n v="-1096"/>
    <x v="44"/>
  </r>
  <r>
    <s v="ZDZGCWX7"/>
    <x v="14"/>
    <x v="2"/>
    <x v="5"/>
    <x v="0"/>
    <x v="102"/>
    <x v="80"/>
    <x v="323"/>
    <x v="2"/>
    <x v="1"/>
    <x v="2"/>
    <x v="4"/>
    <x v="0"/>
    <n v="-5"/>
    <x v="12"/>
  </r>
  <r>
    <s v="PQJZ5Z3R"/>
    <x v="14"/>
    <x v="3"/>
    <x v="69"/>
    <x v="0"/>
    <x v="102"/>
    <x v="50"/>
    <x v="324"/>
    <x v="2"/>
    <x v="1"/>
    <x v="3"/>
    <x v="3"/>
    <x v="0"/>
    <n v="-358"/>
    <x v="46"/>
  </r>
  <r>
    <s v="8AJG1YLJ"/>
    <x v="16"/>
    <x v="2"/>
    <x v="7"/>
    <x v="1"/>
    <x v="102"/>
    <x v="5"/>
    <x v="8"/>
    <x v="2"/>
    <x v="1"/>
    <x v="2"/>
    <x v="5"/>
    <x v="1"/>
    <m/>
    <x v="7"/>
  </r>
  <r>
    <s v="7KXTF2Q6"/>
    <x v="16"/>
    <x v="2"/>
    <x v="53"/>
    <x v="0"/>
    <x v="102"/>
    <x v="76"/>
    <x v="325"/>
    <x v="2"/>
    <x v="1"/>
    <x v="2"/>
    <x v="10"/>
    <x v="0"/>
    <n v="34"/>
    <x v="0"/>
  </r>
  <r>
    <s v="WZVE1NTM"/>
    <x v="5"/>
    <x v="1"/>
    <x v="12"/>
    <x v="2"/>
    <x v="102"/>
    <x v="41"/>
    <x v="13"/>
    <x v="3"/>
    <x v="1"/>
    <x v="1"/>
    <x v="1"/>
    <x v="0"/>
    <n v="-55"/>
    <x v="45"/>
  </r>
  <r>
    <s v="M6UEZLOQ"/>
    <x v="8"/>
    <x v="0"/>
    <x v="5"/>
    <x v="0"/>
    <x v="102"/>
    <x v="76"/>
    <x v="326"/>
    <x v="2"/>
    <x v="1"/>
    <x v="0"/>
    <x v="4"/>
    <x v="0"/>
    <n v="-27"/>
    <x v="0"/>
  </r>
  <r>
    <s v="D6T5MM04"/>
    <x v="8"/>
    <x v="0"/>
    <x v="66"/>
    <x v="0"/>
    <x v="102"/>
    <x v="80"/>
    <x v="327"/>
    <x v="2"/>
    <x v="1"/>
    <x v="0"/>
    <x v="9"/>
    <x v="0"/>
    <n v="-61"/>
    <x v="12"/>
  </r>
  <r>
    <s v="5RNWV17L"/>
    <x v="10"/>
    <x v="3"/>
    <x v="32"/>
    <x v="1"/>
    <x v="102"/>
    <x v="5"/>
    <x v="8"/>
    <x v="3"/>
    <x v="1"/>
    <x v="3"/>
    <x v="9"/>
    <x v="0"/>
    <m/>
    <x v="7"/>
  </r>
  <r>
    <s v="9JKVM4BK"/>
    <x v="13"/>
    <x v="0"/>
    <x v="16"/>
    <x v="2"/>
    <x v="102"/>
    <x v="48"/>
    <x v="13"/>
    <x v="4"/>
    <x v="2"/>
    <x v="0"/>
    <x v="9"/>
    <x v="0"/>
    <n v="-1096"/>
    <x v="15"/>
  </r>
  <r>
    <s v="14PBBHSE"/>
    <x v="13"/>
    <x v="1"/>
    <x v="21"/>
    <x v="0"/>
    <x v="102"/>
    <x v="37"/>
    <x v="4"/>
    <x v="4"/>
    <x v="2"/>
    <x v="1"/>
    <x v="1"/>
    <x v="0"/>
    <n v="-6"/>
    <x v="47"/>
  </r>
  <r>
    <s v="P1KS5YFX"/>
    <x v="3"/>
    <x v="1"/>
    <x v="34"/>
    <x v="0"/>
    <x v="103"/>
    <x v="51"/>
    <x v="77"/>
    <x v="0"/>
    <x v="0"/>
    <x v="1"/>
    <x v="10"/>
    <x v="0"/>
    <n v="4"/>
    <x v="21"/>
  </r>
  <r>
    <s v="3MNZF5ZK"/>
    <x v="27"/>
    <x v="4"/>
    <x v="6"/>
    <x v="0"/>
    <x v="103"/>
    <x v="68"/>
    <x v="328"/>
    <x v="0"/>
    <x v="0"/>
    <x v="4"/>
    <x v="3"/>
    <x v="0"/>
    <n v="-334"/>
    <x v="20"/>
  </r>
  <r>
    <s v="HVM656P3"/>
    <x v="22"/>
    <x v="2"/>
    <x v="58"/>
    <x v="0"/>
    <x v="103"/>
    <x v="50"/>
    <x v="329"/>
    <x v="5"/>
    <x v="2"/>
    <x v="2"/>
    <x v="0"/>
    <x v="0"/>
    <n v="-75"/>
    <x v="44"/>
  </r>
  <r>
    <s v="LXM6CTMS"/>
    <x v="9"/>
    <x v="0"/>
    <x v="7"/>
    <x v="1"/>
    <x v="103"/>
    <x v="5"/>
    <x v="8"/>
    <x v="3"/>
    <x v="1"/>
    <x v="0"/>
    <x v="5"/>
    <x v="1"/>
    <m/>
    <x v="7"/>
  </r>
  <r>
    <s v="U2SW8DT1"/>
    <x v="9"/>
    <x v="3"/>
    <x v="69"/>
    <x v="0"/>
    <x v="103"/>
    <x v="66"/>
    <x v="330"/>
    <x v="3"/>
    <x v="1"/>
    <x v="3"/>
    <x v="3"/>
    <x v="0"/>
    <n v="414"/>
    <x v="9"/>
  </r>
  <r>
    <s v="VXMFL425"/>
    <x v="7"/>
    <x v="2"/>
    <x v="51"/>
    <x v="1"/>
    <x v="103"/>
    <x v="5"/>
    <x v="8"/>
    <x v="2"/>
    <x v="1"/>
    <x v="2"/>
    <x v="7"/>
    <x v="0"/>
    <m/>
    <x v="7"/>
  </r>
  <r>
    <s v="XMH4CH4Q"/>
    <x v="29"/>
    <x v="2"/>
    <x v="28"/>
    <x v="0"/>
    <x v="103"/>
    <x v="72"/>
    <x v="331"/>
    <x v="1"/>
    <x v="0"/>
    <x v="2"/>
    <x v="9"/>
    <x v="0"/>
    <n v="-32"/>
    <x v="34"/>
  </r>
  <r>
    <s v="UNLIS3RY"/>
    <x v="14"/>
    <x v="0"/>
    <x v="73"/>
    <x v="0"/>
    <x v="103"/>
    <x v="56"/>
    <x v="313"/>
    <x v="2"/>
    <x v="1"/>
    <x v="0"/>
    <x v="1"/>
    <x v="0"/>
    <n v="-46"/>
    <x v="47"/>
  </r>
  <r>
    <s v="E887HZT1"/>
    <x v="10"/>
    <x v="3"/>
    <x v="5"/>
    <x v="1"/>
    <x v="103"/>
    <x v="5"/>
    <x v="8"/>
    <x v="3"/>
    <x v="1"/>
    <x v="3"/>
    <x v="4"/>
    <x v="0"/>
    <m/>
    <x v="7"/>
  </r>
  <r>
    <s v="CGJ7NRZH"/>
    <x v="13"/>
    <x v="1"/>
    <x v="7"/>
    <x v="1"/>
    <x v="103"/>
    <x v="5"/>
    <x v="8"/>
    <x v="4"/>
    <x v="2"/>
    <x v="1"/>
    <x v="5"/>
    <x v="1"/>
    <m/>
    <x v="7"/>
  </r>
  <r>
    <s v="NRYC7T45"/>
    <x v="2"/>
    <x v="2"/>
    <x v="47"/>
    <x v="0"/>
    <x v="103"/>
    <x v="39"/>
    <x v="332"/>
    <x v="2"/>
    <x v="1"/>
    <x v="2"/>
    <x v="8"/>
    <x v="0"/>
    <n v="68"/>
    <x v="55"/>
  </r>
  <r>
    <s v="ZVR3I3F0"/>
    <x v="2"/>
    <x v="3"/>
    <x v="67"/>
    <x v="0"/>
    <x v="103"/>
    <x v="34"/>
    <x v="333"/>
    <x v="2"/>
    <x v="1"/>
    <x v="3"/>
    <x v="0"/>
    <x v="0"/>
    <n v="67"/>
    <x v="61"/>
  </r>
  <r>
    <s v="2TKQ8B78"/>
    <x v="26"/>
    <x v="4"/>
    <x v="44"/>
    <x v="0"/>
    <x v="104"/>
    <x v="72"/>
    <x v="334"/>
    <x v="5"/>
    <x v="2"/>
    <x v="4"/>
    <x v="8"/>
    <x v="0"/>
    <n v="269"/>
    <x v="35"/>
  </r>
  <r>
    <s v="OZ5O64KJ"/>
    <x v="1"/>
    <x v="4"/>
    <x v="29"/>
    <x v="0"/>
    <x v="104"/>
    <x v="52"/>
    <x v="335"/>
    <x v="1"/>
    <x v="0"/>
    <x v="4"/>
    <x v="6"/>
    <x v="0"/>
    <n v="157"/>
    <x v="29"/>
  </r>
  <r>
    <s v="WXCW16QT"/>
    <x v="22"/>
    <x v="4"/>
    <x v="41"/>
    <x v="2"/>
    <x v="104"/>
    <x v="42"/>
    <x v="13"/>
    <x v="5"/>
    <x v="2"/>
    <x v="4"/>
    <x v="3"/>
    <x v="0"/>
    <n v="-5482"/>
    <x v="19"/>
  </r>
  <r>
    <s v="UCXCUP1U"/>
    <x v="19"/>
    <x v="4"/>
    <x v="78"/>
    <x v="0"/>
    <x v="104"/>
    <x v="40"/>
    <x v="336"/>
    <x v="4"/>
    <x v="2"/>
    <x v="4"/>
    <x v="10"/>
    <x v="13"/>
    <n v="-716"/>
    <x v="42"/>
  </r>
  <r>
    <s v="SWJ9OOZU"/>
    <x v="9"/>
    <x v="3"/>
    <x v="60"/>
    <x v="1"/>
    <x v="104"/>
    <x v="5"/>
    <x v="8"/>
    <x v="3"/>
    <x v="1"/>
    <x v="3"/>
    <x v="9"/>
    <x v="0"/>
    <m/>
    <x v="7"/>
  </r>
  <r>
    <s v="9ERRIZKG"/>
    <x v="14"/>
    <x v="0"/>
    <x v="12"/>
    <x v="2"/>
    <x v="104"/>
    <x v="56"/>
    <x v="13"/>
    <x v="2"/>
    <x v="1"/>
    <x v="0"/>
    <x v="1"/>
    <x v="0"/>
    <n v="-1096"/>
    <x v="49"/>
  </r>
  <r>
    <s v="CKLYIFLY"/>
    <x v="16"/>
    <x v="2"/>
    <x v="67"/>
    <x v="0"/>
    <x v="104"/>
    <x v="53"/>
    <x v="127"/>
    <x v="2"/>
    <x v="1"/>
    <x v="2"/>
    <x v="0"/>
    <x v="0"/>
    <n v="39"/>
    <x v="50"/>
  </r>
  <r>
    <s v="6VDLCBYU"/>
    <x v="20"/>
    <x v="4"/>
    <x v="35"/>
    <x v="2"/>
    <x v="104"/>
    <x v="81"/>
    <x v="13"/>
    <x v="1"/>
    <x v="0"/>
    <x v="4"/>
    <x v="9"/>
    <x v="0"/>
    <n v="-5482"/>
    <x v="52"/>
  </r>
  <r>
    <s v="XYBPUC2H"/>
    <x v="0"/>
    <x v="2"/>
    <x v="74"/>
    <x v="2"/>
    <x v="104"/>
    <x v="63"/>
    <x v="13"/>
    <x v="0"/>
    <x v="0"/>
    <x v="2"/>
    <x v="10"/>
    <x v="11"/>
    <n v="-550"/>
    <x v="43"/>
  </r>
  <r>
    <s v="OZ761BUJ"/>
    <x v="13"/>
    <x v="2"/>
    <x v="7"/>
    <x v="1"/>
    <x v="104"/>
    <x v="5"/>
    <x v="8"/>
    <x v="4"/>
    <x v="2"/>
    <x v="2"/>
    <x v="5"/>
    <x v="1"/>
    <m/>
    <x v="7"/>
  </r>
  <r>
    <s v="I3MC9XZC"/>
    <x v="13"/>
    <x v="2"/>
    <x v="85"/>
    <x v="0"/>
    <x v="104"/>
    <x v="40"/>
    <x v="337"/>
    <x v="4"/>
    <x v="2"/>
    <x v="2"/>
    <x v="4"/>
    <x v="0"/>
    <n v="-17"/>
    <x v="42"/>
  </r>
  <r>
    <s v="L5T2HKKO"/>
    <x v="3"/>
    <x v="2"/>
    <x v="31"/>
    <x v="2"/>
    <x v="105"/>
    <x v="39"/>
    <x v="13"/>
    <x v="0"/>
    <x v="0"/>
    <x v="2"/>
    <x v="10"/>
    <x v="0"/>
    <n v="-550"/>
    <x v="64"/>
  </r>
  <r>
    <s v="6CEEGQ8I"/>
    <x v="3"/>
    <x v="1"/>
    <x v="55"/>
    <x v="0"/>
    <x v="105"/>
    <x v="75"/>
    <x v="196"/>
    <x v="0"/>
    <x v="0"/>
    <x v="1"/>
    <x v="4"/>
    <x v="0"/>
    <n v="8"/>
    <x v="38"/>
  </r>
  <r>
    <s v="U64RT0UF"/>
    <x v="22"/>
    <x v="0"/>
    <x v="54"/>
    <x v="0"/>
    <x v="105"/>
    <x v="78"/>
    <x v="338"/>
    <x v="5"/>
    <x v="2"/>
    <x v="0"/>
    <x v="3"/>
    <x v="0"/>
    <n v="-109"/>
    <x v="29"/>
  </r>
  <r>
    <s v="RWGSCFHR"/>
    <x v="22"/>
    <x v="4"/>
    <x v="64"/>
    <x v="0"/>
    <x v="105"/>
    <x v="3"/>
    <x v="339"/>
    <x v="5"/>
    <x v="2"/>
    <x v="4"/>
    <x v="0"/>
    <x v="0"/>
    <n v="-1236"/>
    <x v="105"/>
  </r>
  <r>
    <s v="GEBVQH17"/>
    <x v="22"/>
    <x v="4"/>
    <x v="82"/>
    <x v="0"/>
    <x v="105"/>
    <x v="35"/>
    <x v="340"/>
    <x v="5"/>
    <x v="2"/>
    <x v="4"/>
    <x v="10"/>
    <x v="0"/>
    <n v="220"/>
    <x v="53"/>
  </r>
  <r>
    <s v="3OVJXUSB"/>
    <x v="22"/>
    <x v="3"/>
    <x v="36"/>
    <x v="0"/>
    <x v="105"/>
    <x v="61"/>
    <x v="341"/>
    <x v="5"/>
    <x v="2"/>
    <x v="3"/>
    <x v="3"/>
    <x v="0"/>
    <n v="-412"/>
    <x v="26"/>
  </r>
  <r>
    <s v="KQPY8LLI"/>
    <x v="24"/>
    <x v="3"/>
    <x v="74"/>
    <x v="2"/>
    <x v="105"/>
    <x v="57"/>
    <x v="13"/>
    <x v="1"/>
    <x v="0"/>
    <x v="3"/>
    <x v="10"/>
    <x v="11"/>
    <n v="-3393"/>
    <x v="51"/>
  </r>
  <r>
    <s v="DC7COE9W"/>
    <x v="9"/>
    <x v="3"/>
    <x v="53"/>
    <x v="0"/>
    <x v="105"/>
    <x v="45"/>
    <x v="342"/>
    <x v="3"/>
    <x v="1"/>
    <x v="3"/>
    <x v="10"/>
    <x v="0"/>
    <n v="-520"/>
    <x v="60"/>
  </r>
  <r>
    <s v="3LED0EK3"/>
    <x v="29"/>
    <x v="3"/>
    <x v="13"/>
    <x v="2"/>
    <x v="105"/>
    <x v="53"/>
    <x v="13"/>
    <x v="1"/>
    <x v="0"/>
    <x v="3"/>
    <x v="7"/>
    <x v="0"/>
    <n v="-3393"/>
    <x v="47"/>
  </r>
  <r>
    <s v="SCS5H8V1"/>
    <x v="5"/>
    <x v="5"/>
    <x v="16"/>
    <x v="1"/>
    <x v="105"/>
    <x v="5"/>
    <x v="8"/>
    <x v="3"/>
    <x v="1"/>
    <x v="5"/>
    <x v="9"/>
    <x v="0"/>
    <m/>
    <x v="7"/>
  </r>
  <r>
    <s v="81MXE1H7"/>
    <x v="5"/>
    <x v="3"/>
    <x v="8"/>
    <x v="1"/>
    <x v="105"/>
    <x v="5"/>
    <x v="8"/>
    <x v="3"/>
    <x v="1"/>
    <x v="3"/>
    <x v="3"/>
    <x v="2"/>
    <m/>
    <x v="7"/>
  </r>
  <r>
    <s v="G4MKT3AE"/>
    <x v="15"/>
    <x v="1"/>
    <x v="25"/>
    <x v="2"/>
    <x v="105"/>
    <x v="49"/>
    <x v="13"/>
    <x v="4"/>
    <x v="2"/>
    <x v="1"/>
    <x v="3"/>
    <x v="0"/>
    <n v="-55"/>
    <x v="55"/>
  </r>
  <r>
    <s v="GQ125FX0"/>
    <x v="11"/>
    <x v="2"/>
    <x v="27"/>
    <x v="0"/>
    <x v="105"/>
    <x v="68"/>
    <x v="343"/>
    <x v="0"/>
    <x v="0"/>
    <x v="2"/>
    <x v="7"/>
    <x v="0"/>
    <n v="-22"/>
    <x v="19"/>
  </r>
  <r>
    <s v="JO52QXJ0"/>
    <x v="11"/>
    <x v="0"/>
    <x v="62"/>
    <x v="0"/>
    <x v="105"/>
    <x v="67"/>
    <x v="344"/>
    <x v="0"/>
    <x v="0"/>
    <x v="0"/>
    <x v="6"/>
    <x v="0"/>
    <n v="103"/>
    <x v="13"/>
  </r>
  <r>
    <s v="N6H58J55"/>
    <x v="3"/>
    <x v="2"/>
    <x v="81"/>
    <x v="2"/>
    <x v="106"/>
    <x v="57"/>
    <x v="13"/>
    <x v="0"/>
    <x v="0"/>
    <x v="2"/>
    <x v="0"/>
    <x v="14"/>
    <n v="-550"/>
    <x v="50"/>
  </r>
  <r>
    <s v="W24IDMVV"/>
    <x v="23"/>
    <x v="4"/>
    <x v="7"/>
    <x v="1"/>
    <x v="106"/>
    <x v="5"/>
    <x v="8"/>
    <x v="4"/>
    <x v="2"/>
    <x v="4"/>
    <x v="5"/>
    <x v="1"/>
    <m/>
    <x v="7"/>
  </r>
  <r>
    <s v="WR6Q2X53"/>
    <x v="1"/>
    <x v="4"/>
    <x v="81"/>
    <x v="2"/>
    <x v="106"/>
    <x v="37"/>
    <x v="13"/>
    <x v="1"/>
    <x v="0"/>
    <x v="4"/>
    <x v="0"/>
    <x v="14"/>
    <n v="-5482"/>
    <x v="55"/>
  </r>
  <r>
    <s v="8O1WNJBA"/>
    <x v="19"/>
    <x v="2"/>
    <x v="84"/>
    <x v="2"/>
    <x v="106"/>
    <x v="14"/>
    <x v="13"/>
    <x v="4"/>
    <x v="2"/>
    <x v="2"/>
    <x v="10"/>
    <x v="0"/>
    <n v="-550"/>
    <x v="96"/>
  </r>
  <r>
    <s v="X1LAD57Y"/>
    <x v="19"/>
    <x v="4"/>
    <x v="44"/>
    <x v="2"/>
    <x v="106"/>
    <x v="23"/>
    <x v="13"/>
    <x v="4"/>
    <x v="2"/>
    <x v="4"/>
    <x v="8"/>
    <x v="0"/>
    <n v="-5482"/>
    <x v="106"/>
  </r>
  <r>
    <s v="E2NXQUWO"/>
    <x v="19"/>
    <x v="3"/>
    <x v="19"/>
    <x v="0"/>
    <x v="106"/>
    <x v="7"/>
    <x v="345"/>
    <x v="4"/>
    <x v="2"/>
    <x v="3"/>
    <x v="0"/>
    <x v="4"/>
    <n v="114"/>
    <x v="107"/>
  </r>
  <r>
    <s v="MEZLJGRB"/>
    <x v="7"/>
    <x v="2"/>
    <x v="15"/>
    <x v="2"/>
    <x v="106"/>
    <x v="47"/>
    <x v="13"/>
    <x v="2"/>
    <x v="1"/>
    <x v="2"/>
    <x v="0"/>
    <x v="0"/>
    <n v="-550"/>
    <x v="42"/>
  </r>
  <r>
    <s v="X6LO8WPD"/>
    <x v="29"/>
    <x v="2"/>
    <x v="57"/>
    <x v="0"/>
    <x v="106"/>
    <x v="52"/>
    <x v="346"/>
    <x v="1"/>
    <x v="0"/>
    <x v="2"/>
    <x v="10"/>
    <x v="9"/>
    <n v="-45"/>
    <x v="31"/>
  </r>
  <r>
    <s v="JQA8H6M5"/>
    <x v="14"/>
    <x v="4"/>
    <x v="7"/>
    <x v="1"/>
    <x v="106"/>
    <x v="5"/>
    <x v="8"/>
    <x v="2"/>
    <x v="1"/>
    <x v="4"/>
    <x v="5"/>
    <x v="1"/>
    <m/>
    <x v="7"/>
  </r>
  <r>
    <s v="92G1TO7L"/>
    <x v="16"/>
    <x v="2"/>
    <x v="7"/>
    <x v="1"/>
    <x v="106"/>
    <x v="5"/>
    <x v="8"/>
    <x v="2"/>
    <x v="1"/>
    <x v="2"/>
    <x v="5"/>
    <x v="1"/>
    <m/>
    <x v="7"/>
  </r>
  <r>
    <s v="S8WV5MUC"/>
    <x v="16"/>
    <x v="0"/>
    <x v="5"/>
    <x v="2"/>
    <x v="106"/>
    <x v="49"/>
    <x v="13"/>
    <x v="2"/>
    <x v="1"/>
    <x v="0"/>
    <x v="4"/>
    <x v="0"/>
    <n v="-1096"/>
    <x v="53"/>
  </r>
  <r>
    <s v="FW2XJG9S"/>
    <x v="5"/>
    <x v="0"/>
    <x v="7"/>
    <x v="1"/>
    <x v="106"/>
    <x v="5"/>
    <x v="8"/>
    <x v="3"/>
    <x v="1"/>
    <x v="0"/>
    <x v="5"/>
    <x v="1"/>
    <m/>
    <x v="7"/>
  </r>
  <r>
    <s v="SVCKI631"/>
    <x v="8"/>
    <x v="2"/>
    <x v="7"/>
    <x v="1"/>
    <x v="106"/>
    <x v="5"/>
    <x v="8"/>
    <x v="2"/>
    <x v="1"/>
    <x v="2"/>
    <x v="5"/>
    <x v="1"/>
    <m/>
    <x v="7"/>
  </r>
  <r>
    <s v="VJ5QGP8Z"/>
    <x v="8"/>
    <x v="3"/>
    <x v="7"/>
    <x v="1"/>
    <x v="106"/>
    <x v="5"/>
    <x v="8"/>
    <x v="2"/>
    <x v="1"/>
    <x v="3"/>
    <x v="5"/>
    <x v="1"/>
    <m/>
    <x v="7"/>
  </r>
  <r>
    <s v="CVKLHZEO"/>
    <x v="0"/>
    <x v="2"/>
    <x v="30"/>
    <x v="0"/>
    <x v="106"/>
    <x v="57"/>
    <x v="347"/>
    <x v="0"/>
    <x v="0"/>
    <x v="2"/>
    <x v="0"/>
    <x v="6"/>
    <n v="-95"/>
    <x v="50"/>
  </r>
  <r>
    <s v="8KJZJFJ1"/>
    <x v="17"/>
    <x v="2"/>
    <x v="65"/>
    <x v="0"/>
    <x v="106"/>
    <x v="4"/>
    <x v="125"/>
    <x v="5"/>
    <x v="2"/>
    <x v="2"/>
    <x v="7"/>
    <x v="0"/>
    <n v="-13"/>
    <x v="105"/>
  </r>
  <r>
    <s v="W560QFJL"/>
    <x v="17"/>
    <x v="0"/>
    <x v="60"/>
    <x v="0"/>
    <x v="106"/>
    <x v="23"/>
    <x v="348"/>
    <x v="5"/>
    <x v="2"/>
    <x v="0"/>
    <x v="9"/>
    <x v="0"/>
    <n v="-6"/>
    <x v="106"/>
  </r>
  <r>
    <s v="TA3PW6ZQ"/>
    <x v="11"/>
    <x v="3"/>
    <x v="28"/>
    <x v="2"/>
    <x v="106"/>
    <x v="58"/>
    <x v="13"/>
    <x v="0"/>
    <x v="0"/>
    <x v="3"/>
    <x v="9"/>
    <x v="0"/>
    <n v="-3393"/>
    <x v="34"/>
  </r>
  <r>
    <s v="2DVE0XCM"/>
    <x v="11"/>
    <x v="1"/>
    <x v="30"/>
    <x v="0"/>
    <x v="106"/>
    <x v="11"/>
    <x v="27"/>
    <x v="0"/>
    <x v="0"/>
    <x v="1"/>
    <x v="0"/>
    <x v="6"/>
    <n v="5"/>
    <x v="108"/>
  </r>
  <r>
    <s v="L3UMWAX7"/>
    <x v="4"/>
    <x v="0"/>
    <x v="51"/>
    <x v="2"/>
    <x v="106"/>
    <x v="36"/>
    <x v="13"/>
    <x v="3"/>
    <x v="1"/>
    <x v="0"/>
    <x v="7"/>
    <x v="0"/>
    <n v="-1096"/>
    <x v="41"/>
  </r>
  <r>
    <s v="R2W96FGX"/>
    <x v="2"/>
    <x v="2"/>
    <x v="7"/>
    <x v="1"/>
    <x v="106"/>
    <x v="5"/>
    <x v="8"/>
    <x v="2"/>
    <x v="1"/>
    <x v="2"/>
    <x v="5"/>
    <x v="1"/>
    <m/>
    <x v="7"/>
  </r>
  <r>
    <s v="VOTOT8MK"/>
    <x v="25"/>
    <x v="4"/>
    <x v="58"/>
    <x v="0"/>
    <x v="107"/>
    <x v="73"/>
    <x v="349"/>
    <x v="5"/>
    <x v="2"/>
    <x v="4"/>
    <x v="0"/>
    <x v="0"/>
    <n v="1027"/>
    <x v="10"/>
  </r>
  <r>
    <s v="Y3ULGUD8"/>
    <x v="27"/>
    <x v="0"/>
    <x v="3"/>
    <x v="0"/>
    <x v="107"/>
    <x v="40"/>
    <x v="350"/>
    <x v="0"/>
    <x v="0"/>
    <x v="0"/>
    <x v="3"/>
    <x v="0"/>
    <n v="-17"/>
    <x v="41"/>
  </r>
  <r>
    <s v="7350YGG4"/>
    <x v="23"/>
    <x v="0"/>
    <x v="36"/>
    <x v="0"/>
    <x v="107"/>
    <x v="78"/>
    <x v="351"/>
    <x v="4"/>
    <x v="2"/>
    <x v="0"/>
    <x v="3"/>
    <x v="0"/>
    <n v="15"/>
    <x v="31"/>
  </r>
  <r>
    <s v="BRQRF65L"/>
    <x v="22"/>
    <x v="2"/>
    <x v="56"/>
    <x v="0"/>
    <x v="107"/>
    <x v="3"/>
    <x v="42"/>
    <x v="5"/>
    <x v="2"/>
    <x v="2"/>
    <x v="10"/>
    <x v="0"/>
    <n v="-88"/>
    <x v="109"/>
  </r>
  <r>
    <s v="LB6XW39X"/>
    <x v="22"/>
    <x v="2"/>
    <x v="20"/>
    <x v="0"/>
    <x v="107"/>
    <x v="23"/>
    <x v="352"/>
    <x v="5"/>
    <x v="2"/>
    <x v="2"/>
    <x v="4"/>
    <x v="0"/>
    <n v="5"/>
    <x v="105"/>
  </r>
  <r>
    <s v="WS9CXY7E"/>
    <x v="24"/>
    <x v="4"/>
    <x v="31"/>
    <x v="0"/>
    <x v="107"/>
    <x v="0"/>
    <x v="353"/>
    <x v="1"/>
    <x v="0"/>
    <x v="4"/>
    <x v="10"/>
    <x v="0"/>
    <n v="1237"/>
    <x v="110"/>
  </r>
  <r>
    <s v="CK0MDHHM"/>
    <x v="9"/>
    <x v="3"/>
    <x v="51"/>
    <x v="0"/>
    <x v="107"/>
    <x v="42"/>
    <x v="354"/>
    <x v="3"/>
    <x v="1"/>
    <x v="3"/>
    <x v="7"/>
    <x v="0"/>
    <n v="-112"/>
    <x v="27"/>
  </r>
  <r>
    <s v="KM1D04JS"/>
    <x v="7"/>
    <x v="0"/>
    <x v="7"/>
    <x v="1"/>
    <x v="107"/>
    <x v="5"/>
    <x v="8"/>
    <x v="2"/>
    <x v="1"/>
    <x v="0"/>
    <x v="5"/>
    <x v="1"/>
    <m/>
    <x v="7"/>
  </r>
  <r>
    <s v="RNUH1SI8"/>
    <x v="7"/>
    <x v="3"/>
    <x v="39"/>
    <x v="0"/>
    <x v="107"/>
    <x v="49"/>
    <x v="355"/>
    <x v="2"/>
    <x v="1"/>
    <x v="3"/>
    <x v="1"/>
    <x v="0"/>
    <n v="5"/>
    <x v="64"/>
  </r>
  <r>
    <s v="BNY8MJ6L"/>
    <x v="16"/>
    <x v="2"/>
    <x v="69"/>
    <x v="1"/>
    <x v="107"/>
    <x v="5"/>
    <x v="8"/>
    <x v="2"/>
    <x v="1"/>
    <x v="2"/>
    <x v="3"/>
    <x v="0"/>
    <m/>
    <x v="7"/>
  </r>
  <r>
    <s v="JOQQZ5RH"/>
    <x v="20"/>
    <x v="2"/>
    <x v="55"/>
    <x v="0"/>
    <x v="107"/>
    <x v="0"/>
    <x v="356"/>
    <x v="1"/>
    <x v="0"/>
    <x v="2"/>
    <x v="4"/>
    <x v="0"/>
    <n v="58"/>
    <x v="110"/>
  </r>
  <r>
    <s v="LIIBOUUQ"/>
    <x v="17"/>
    <x v="0"/>
    <x v="56"/>
    <x v="0"/>
    <x v="107"/>
    <x v="75"/>
    <x v="357"/>
    <x v="5"/>
    <x v="2"/>
    <x v="0"/>
    <x v="10"/>
    <x v="0"/>
    <n v="91"/>
    <x v="28"/>
  </r>
  <r>
    <s v="5KK2SSSB"/>
    <x v="15"/>
    <x v="2"/>
    <x v="7"/>
    <x v="1"/>
    <x v="107"/>
    <x v="5"/>
    <x v="8"/>
    <x v="4"/>
    <x v="2"/>
    <x v="2"/>
    <x v="5"/>
    <x v="1"/>
    <m/>
    <x v="7"/>
  </r>
  <r>
    <s v="UDYSM42B"/>
    <x v="13"/>
    <x v="4"/>
    <x v="65"/>
    <x v="0"/>
    <x v="107"/>
    <x v="80"/>
    <x v="358"/>
    <x v="4"/>
    <x v="2"/>
    <x v="4"/>
    <x v="7"/>
    <x v="0"/>
    <n v="373"/>
    <x v="5"/>
  </r>
  <r>
    <s v="V3HVIJLL"/>
    <x v="2"/>
    <x v="2"/>
    <x v="7"/>
    <x v="1"/>
    <x v="107"/>
    <x v="5"/>
    <x v="8"/>
    <x v="2"/>
    <x v="1"/>
    <x v="2"/>
    <x v="5"/>
    <x v="1"/>
    <m/>
    <x v="7"/>
  </r>
  <r>
    <s v="75Q82XU7"/>
    <x v="22"/>
    <x v="0"/>
    <x v="64"/>
    <x v="2"/>
    <x v="108"/>
    <x v="66"/>
    <x v="13"/>
    <x v="5"/>
    <x v="2"/>
    <x v="0"/>
    <x v="0"/>
    <x v="0"/>
    <n v="-1096"/>
    <x v="22"/>
  </r>
  <r>
    <s v="AMNKCM1H"/>
    <x v="12"/>
    <x v="1"/>
    <x v="54"/>
    <x v="1"/>
    <x v="108"/>
    <x v="5"/>
    <x v="8"/>
    <x v="3"/>
    <x v="1"/>
    <x v="1"/>
    <x v="3"/>
    <x v="0"/>
    <m/>
    <x v="7"/>
  </r>
  <r>
    <s v="2U6QQHCC"/>
    <x v="7"/>
    <x v="4"/>
    <x v="4"/>
    <x v="0"/>
    <x v="108"/>
    <x v="82"/>
    <x v="359"/>
    <x v="2"/>
    <x v="1"/>
    <x v="4"/>
    <x v="0"/>
    <x v="0"/>
    <n v="-1416"/>
    <x v="6"/>
  </r>
  <r>
    <s v="CZIXINO2"/>
    <x v="14"/>
    <x v="2"/>
    <x v="11"/>
    <x v="2"/>
    <x v="108"/>
    <x v="32"/>
    <x v="13"/>
    <x v="2"/>
    <x v="1"/>
    <x v="2"/>
    <x v="8"/>
    <x v="0"/>
    <n v="-550"/>
    <x v="60"/>
  </r>
  <r>
    <s v="KIHC1QJQ"/>
    <x v="14"/>
    <x v="2"/>
    <x v="33"/>
    <x v="0"/>
    <x v="108"/>
    <x v="56"/>
    <x v="210"/>
    <x v="2"/>
    <x v="1"/>
    <x v="2"/>
    <x v="0"/>
    <x v="0"/>
    <n v="-10"/>
    <x v="53"/>
  </r>
  <r>
    <s v="VBWQO6BM"/>
    <x v="6"/>
    <x v="3"/>
    <x v="31"/>
    <x v="2"/>
    <x v="108"/>
    <x v="38"/>
    <x v="13"/>
    <x v="1"/>
    <x v="0"/>
    <x v="3"/>
    <x v="10"/>
    <x v="0"/>
    <n v="-3393"/>
    <x v="47"/>
  </r>
  <r>
    <s v="LTZCN1RA"/>
    <x v="11"/>
    <x v="1"/>
    <x v="55"/>
    <x v="0"/>
    <x v="108"/>
    <x v="62"/>
    <x v="80"/>
    <x v="0"/>
    <x v="0"/>
    <x v="1"/>
    <x v="4"/>
    <x v="0"/>
    <n v="-1"/>
    <x v="41"/>
  </r>
  <r>
    <s v="84LN84VM"/>
    <x v="4"/>
    <x v="3"/>
    <x v="7"/>
    <x v="1"/>
    <x v="108"/>
    <x v="5"/>
    <x v="8"/>
    <x v="3"/>
    <x v="1"/>
    <x v="3"/>
    <x v="5"/>
    <x v="1"/>
    <m/>
    <x v="7"/>
  </r>
  <r>
    <s v="MU7JWTP6"/>
    <x v="25"/>
    <x v="1"/>
    <x v="7"/>
    <x v="1"/>
    <x v="109"/>
    <x v="5"/>
    <x v="8"/>
    <x v="5"/>
    <x v="2"/>
    <x v="1"/>
    <x v="5"/>
    <x v="1"/>
    <m/>
    <x v="7"/>
  </r>
  <r>
    <s v="8638OV6W"/>
    <x v="23"/>
    <x v="1"/>
    <x v="71"/>
    <x v="2"/>
    <x v="109"/>
    <x v="64"/>
    <x v="13"/>
    <x v="4"/>
    <x v="2"/>
    <x v="1"/>
    <x v="0"/>
    <x v="0"/>
    <n v="-55"/>
    <x v="35"/>
  </r>
  <r>
    <s v="K4VP5HK4"/>
    <x v="22"/>
    <x v="3"/>
    <x v="54"/>
    <x v="0"/>
    <x v="109"/>
    <x v="37"/>
    <x v="266"/>
    <x v="5"/>
    <x v="2"/>
    <x v="3"/>
    <x v="3"/>
    <x v="0"/>
    <n v="209"/>
    <x v="61"/>
  </r>
  <r>
    <s v="10R46CSK"/>
    <x v="21"/>
    <x v="3"/>
    <x v="72"/>
    <x v="0"/>
    <x v="109"/>
    <x v="49"/>
    <x v="360"/>
    <x v="0"/>
    <x v="0"/>
    <x v="3"/>
    <x v="3"/>
    <x v="10"/>
    <n v="-489"/>
    <x v="54"/>
  </r>
  <r>
    <s v="VBA34LWX"/>
    <x v="5"/>
    <x v="2"/>
    <x v="10"/>
    <x v="0"/>
    <x v="109"/>
    <x v="81"/>
    <x v="170"/>
    <x v="3"/>
    <x v="1"/>
    <x v="2"/>
    <x v="7"/>
    <x v="0"/>
    <n v="21"/>
    <x v="31"/>
  </r>
  <r>
    <s v="DLJN7WG0"/>
    <x v="20"/>
    <x v="1"/>
    <x v="30"/>
    <x v="2"/>
    <x v="109"/>
    <x v="75"/>
    <x v="13"/>
    <x v="1"/>
    <x v="0"/>
    <x v="1"/>
    <x v="0"/>
    <x v="6"/>
    <n v="-55"/>
    <x v="33"/>
  </r>
  <r>
    <s v="FJCCTOPN"/>
    <x v="17"/>
    <x v="2"/>
    <x v="71"/>
    <x v="0"/>
    <x v="109"/>
    <x v="67"/>
    <x v="129"/>
    <x v="5"/>
    <x v="2"/>
    <x v="2"/>
    <x v="0"/>
    <x v="0"/>
    <n v="-58"/>
    <x v="26"/>
  </r>
  <r>
    <s v="5VAV2TUY"/>
    <x v="11"/>
    <x v="4"/>
    <x v="0"/>
    <x v="0"/>
    <x v="109"/>
    <x v="25"/>
    <x v="361"/>
    <x v="0"/>
    <x v="0"/>
    <x v="4"/>
    <x v="0"/>
    <x v="0"/>
    <n v="132"/>
    <x v="111"/>
  </r>
  <r>
    <s v="HTD2ME9C"/>
    <x v="3"/>
    <x v="4"/>
    <x v="72"/>
    <x v="0"/>
    <x v="110"/>
    <x v="83"/>
    <x v="62"/>
    <x v="0"/>
    <x v="0"/>
    <x v="4"/>
    <x v="3"/>
    <x v="10"/>
    <n v="-112"/>
    <x v="89"/>
  </r>
  <r>
    <s v="GHUCMUPL"/>
    <x v="28"/>
    <x v="2"/>
    <x v="78"/>
    <x v="0"/>
    <x v="110"/>
    <x v="34"/>
    <x v="180"/>
    <x v="5"/>
    <x v="2"/>
    <x v="2"/>
    <x v="10"/>
    <x v="13"/>
    <n v="0"/>
    <x v="63"/>
  </r>
  <r>
    <s v="1LKY3B4X"/>
    <x v="25"/>
    <x v="0"/>
    <x v="68"/>
    <x v="0"/>
    <x v="110"/>
    <x v="3"/>
    <x v="362"/>
    <x v="5"/>
    <x v="2"/>
    <x v="0"/>
    <x v="0"/>
    <x v="0"/>
    <n v="-85"/>
    <x v="112"/>
  </r>
  <r>
    <s v="7Y5E0RDL"/>
    <x v="23"/>
    <x v="1"/>
    <x v="77"/>
    <x v="0"/>
    <x v="110"/>
    <x v="67"/>
    <x v="84"/>
    <x v="4"/>
    <x v="2"/>
    <x v="1"/>
    <x v="0"/>
    <x v="12"/>
    <n v="1"/>
    <x v="10"/>
  </r>
  <r>
    <s v="9HRMW8SL"/>
    <x v="26"/>
    <x v="1"/>
    <x v="7"/>
    <x v="1"/>
    <x v="110"/>
    <x v="5"/>
    <x v="8"/>
    <x v="5"/>
    <x v="2"/>
    <x v="1"/>
    <x v="5"/>
    <x v="1"/>
    <m/>
    <x v="7"/>
  </r>
  <r>
    <s v="BEQIZZ7W"/>
    <x v="1"/>
    <x v="0"/>
    <x v="1"/>
    <x v="0"/>
    <x v="110"/>
    <x v="23"/>
    <x v="363"/>
    <x v="1"/>
    <x v="0"/>
    <x v="0"/>
    <x v="1"/>
    <x v="0"/>
    <n v="121"/>
    <x v="110"/>
  </r>
  <r>
    <s v="44F8ZE41"/>
    <x v="22"/>
    <x v="2"/>
    <x v="50"/>
    <x v="2"/>
    <x v="110"/>
    <x v="62"/>
    <x v="13"/>
    <x v="5"/>
    <x v="2"/>
    <x v="2"/>
    <x v="1"/>
    <x v="0"/>
    <n v="-550"/>
    <x v="44"/>
  </r>
  <r>
    <s v="YJIH415V"/>
    <x v="22"/>
    <x v="3"/>
    <x v="39"/>
    <x v="0"/>
    <x v="110"/>
    <x v="33"/>
    <x v="364"/>
    <x v="5"/>
    <x v="2"/>
    <x v="3"/>
    <x v="1"/>
    <x v="0"/>
    <n v="-171"/>
    <x v="64"/>
  </r>
  <r>
    <s v="K3DQJ796"/>
    <x v="19"/>
    <x v="2"/>
    <x v="41"/>
    <x v="2"/>
    <x v="110"/>
    <x v="38"/>
    <x v="13"/>
    <x v="4"/>
    <x v="2"/>
    <x v="2"/>
    <x v="3"/>
    <x v="0"/>
    <n v="-550"/>
    <x v="68"/>
  </r>
  <r>
    <s v="6QF3D2RI"/>
    <x v="19"/>
    <x v="2"/>
    <x v="85"/>
    <x v="2"/>
    <x v="110"/>
    <x v="39"/>
    <x v="13"/>
    <x v="4"/>
    <x v="2"/>
    <x v="2"/>
    <x v="4"/>
    <x v="0"/>
    <n v="-550"/>
    <x v="57"/>
  </r>
  <r>
    <s v="G9565UWZ"/>
    <x v="19"/>
    <x v="3"/>
    <x v="60"/>
    <x v="0"/>
    <x v="110"/>
    <x v="0"/>
    <x v="365"/>
    <x v="4"/>
    <x v="2"/>
    <x v="3"/>
    <x v="9"/>
    <x v="0"/>
    <n v="-45"/>
    <x v="113"/>
  </r>
  <r>
    <s v="RFKIN7FG"/>
    <x v="29"/>
    <x v="2"/>
    <x v="31"/>
    <x v="2"/>
    <x v="110"/>
    <x v="60"/>
    <x v="13"/>
    <x v="1"/>
    <x v="0"/>
    <x v="2"/>
    <x v="10"/>
    <x v="0"/>
    <n v="-550"/>
    <x v="39"/>
  </r>
  <r>
    <s v="WJQ8VD51"/>
    <x v="14"/>
    <x v="2"/>
    <x v="51"/>
    <x v="1"/>
    <x v="110"/>
    <x v="5"/>
    <x v="8"/>
    <x v="2"/>
    <x v="1"/>
    <x v="2"/>
    <x v="7"/>
    <x v="0"/>
    <m/>
    <x v="7"/>
  </r>
  <r>
    <s v="1WHXI2RW"/>
    <x v="5"/>
    <x v="0"/>
    <x v="7"/>
    <x v="1"/>
    <x v="110"/>
    <x v="5"/>
    <x v="8"/>
    <x v="3"/>
    <x v="1"/>
    <x v="0"/>
    <x v="5"/>
    <x v="1"/>
    <m/>
    <x v="7"/>
  </r>
  <r>
    <s v="G5JP0G7Q"/>
    <x v="5"/>
    <x v="3"/>
    <x v="7"/>
    <x v="1"/>
    <x v="110"/>
    <x v="5"/>
    <x v="8"/>
    <x v="3"/>
    <x v="1"/>
    <x v="3"/>
    <x v="5"/>
    <x v="1"/>
    <m/>
    <x v="7"/>
  </r>
  <r>
    <s v="2QHRL8CW"/>
    <x v="0"/>
    <x v="2"/>
    <x v="28"/>
    <x v="0"/>
    <x v="110"/>
    <x v="52"/>
    <x v="366"/>
    <x v="0"/>
    <x v="0"/>
    <x v="2"/>
    <x v="9"/>
    <x v="0"/>
    <n v="-146"/>
    <x v="34"/>
  </r>
  <r>
    <s v="RFYAI0WA"/>
    <x v="15"/>
    <x v="4"/>
    <x v="65"/>
    <x v="2"/>
    <x v="110"/>
    <x v="84"/>
    <x v="13"/>
    <x v="4"/>
    <x v="2"/>
    <x v="4"/>
    <x v="7"/>
    <x v="0"/>
    <n v="-5482"/>
    <x v="19"/>
  </r>
  <r>
    <s v="WH0DJCGL"/>
    <x v="15"/>
    <x v="1"/>
    <x v="71"/>
    <x v="2"/>
    <x v="110"/>
    <x v="61"/>
    <x v="13"/>
    <x v="4"/>
    <x v="2"/>
    <x v="1"/>
    <x v="0"/>
    <x v="0"/>
    <n v="-55"/>
    <x v="21"/>
  </r>
  <r>
    <s v="RVH3UUKY"/>
    <x v="4"/>
    <x v="3"/>
    <x v="7"/>
    <x v="1"/>
    <x v="110"/>
    <x v="5"/>
    <x v="8"/>
    <x v="3"/>
    <x v="1"/>
    <x v="3"/>
    <x v="5"/>
    <x v="1"/>
    <m/>
    <x v="7"/>
  </r>
  <r>
    <s v="IHFM8QXN"/>
    <x v="4"/>
    <x v="0"/>
    <x v="39"/>
    <x v="2"/>
    <x v="110"/>
    <x v="1"/>
    <x v="13"/>
    <x v="3"/>
    <x v="1"/>
    <x v="0"/>
    <x v="1"/>
    <x v="0"/>
    <n v="-1096"/>
    <x v="105"/>
  </r>
  <r>
    <s v="QCY951QA"/>
    <x v="13"/>
    <x v="1"/>
    <x v="56"/>
    <x v="0"/>
    <x v="110"/>
    <x v="35"/>
    <x v="47"/>
    <x v="4"/>
    <x v="2"/>
    <x v="1"/>
    <x v="10"/>
    <x v="0"/>
    <n v="-4"/>
    <x v="60"/>
  </r>
  <r>
    <s v="CG9VXPV1"/>
    <x v="2"/>
    <x v="2"/>
    <x v="7"/>
    <x v="1"/>
    <x v="110"/>
    <x v="5"/>
    <x v="8"/>
    <x v="2"/>
    <x v="1"/>
    <x v="2"/>
    <x v="5"/>
    <x v="1"/>
    <m/>
    <x v="7"/>
  </r>
  <r>
    <s v="09BVA55J"/>
    <x v="2"/>
    <x v="2"/>
    <x v="12"/>
    <x v="0"/>
    <x v="110"/>
    <x v="77"/>
    <x v="85"/>
    <x v="2"/>
    <x v="1"/>
    <x v="2"/>
    <x v="1"/>
    <x v="0"/>
    <n v="48"/>
    <x v="5"/>
  </r>
  <r>
    <s v="2R9HXKXT"/>
    <x v="28"/>
    <x v="0"/>
    <x v="53"/>
    <x v="2"/>
    <x v="111"/>
    <x v="60"/>
    <x v="13"/>
    <x v="5"/>
    <x v="2"/>
    <x v="0"/>
    <x v="10"/>
    <x v="0"/>
    <n v="-1096"/>
    <x v="42"/>
  </r>
  <r>
    <s v="JLK8KCNN"/>
    <x v="28"/>
    <x v="1"/>
    <x v="71"/>
    <x v="0"/>
    <x v="111"/>
    <x v="58"/>
    <x v="367"/>
    <x v="5"/>
    <x v="2"/>
    <x v="1"/>
    <x v="0"/>
    <x v="0"/>
    <n v="-13"/>
    <x v="45"/>
  </r>
  <r>
    <s v="8ZYVKQ27"/>
    <x v="27"/>
    <x v="4"/>
    <x v="48"/>
    <x v="0"/>
    <x v="111"/>
    <x v="85"/>
    <x v="368"/>
    <x v="0"/>
    <x v="0"/>
    <x v="4"/>
    <x v="8"/>
    <x v="0"/>
    <n v="-328"/>
    <x v="5"/>
  </r>
  <r>
    <s v="5JFOA4XC"/>
    <x v="24"/>
    <x v="3"/>
    <x v="35"/>
    <x v="0"/>
    <x v="111"/>
    <x v="61"/>
    <x v="369"/>
    <x v="1"/>
    <x v="0"/>
    <x v="3"/>
    <x v="9"/>
    <x v="0"/>
    <n v="-178"/>
    <x v="15"/>
  </r>
  <r>
    <s v="N5FOEJZ9"/>
    <x v="14"/>
    <x v="2"/>
    <x v="40"/>
    <x v="2"/>
    <x v="111"/>
    <x v="68"/>
    <x v="13"/>
    <x v="2"/>
    <x v="1"/>
    <x v="2"/>
    <x v="2"/>
    <x v="8"/>
    <n v="-550"/>
    <x v="28"/>
  </r>
  <r>
    <s v="CYWZJ2AI"/>
    <x v="16"/>
    <x v="0"/>
    <x v="56"/>
    <x v="1"/>
    <x v="111"/>
    <x v="5"/>
    <x v="8"/>
    <x v="2"/>
    <x v="1"/>
    <x v="0"/>
    <x v="10"/>
    <x v="0"/>
    <m/>
    <x v="7"/>
  </r>
  <r>
    <s v="EBRWSMI0"/>
    <x v="5"/>
    <x v="0"/>
    <x v="12"/>
    <x v="2"/>
    <x v="111"/>
    <x v="86"/>
    <x v="13"/>
    <x v="3"/>
    <x v="1"/>
    <x v="0"/>
    <x v="1"/>
    <x v="0"/>
    <n v="-1096"/>
    <x v="18"/>
  </r>
  <r>
    <s v="4PKHDQOQ"/>
    <x v="20"/>
    <x v="4"/>
    <x v="63"/>
    <x v="0"/>
    <x v="111"/>
    <x v="68"/>
    <x v="370"/>
    <x v="1"/>
    <x v="0"/>
    <x v="4"/>
    <x v="9"/>
    <x v="0"/>
    <n v="-467"/>
    <x v="28"/>
  </r>
  <r>
    <s v="3Y9SB2QK"/>
    <x v="8"/>
    <x v="2"/>
    <x v="73"/>
    <x v="0"/>
    <x v="111"/>
    <x v="0"/>
    <x v="170"/>
    <x v="2"/>
    <x v="1"/>
    <x v="2"/>
    <x v="1"/>
    <x v="0"/>
    <n v="21"/>
    <x v="114"/>
  </r>
  <r>
    <s v="2EILEDKF"/>
    <x v="17"/>
    <x v="3"/>
    <x v="85"/>
    <x v="0"/>
    <x v="111"/>
    <x v="9"/>
    <x v="371"/>
    <x v="5"/>
    <x v="2"/>
    <x v="3"/>
    <x v="4"/>
    <x v="0"/>
    <n v="-78"/>
    <x v="110"/>
  </r>
  <r>
    <s v="J4NX9TK5"/>
    <x v="11"/>
    <x v="1"/>
    <x v="17"/>
    <x v="0"/>
    <x v="111"/>
    <x v="58"/>
    <x v="27"/>
    <x v="0"/>
    <x v="0"/>
    <x v="1"/>
    <x v="2"/>
    <x v="0"/>
    <n v="5"/>
    <x v="45"/>
  </r>
  <r>
    <s v="0IO43YMS"/>
    <x v="18"/>
    <x v="3"/>
    <x v="7"/>
    <x v="1"/>
    <x v="111"/>
    <x v="5"/>
    <x v="8"/>
    <x v="4"/>
    <x v="2"/>
    <x v="3"/>
    <x v="5"/>
    <x v="1"/>
    <m/>
    <x v="7"/>
  </r>
  <r>
    <s v="5ITSLO0E"/>
    <x v="3"/>
    <x v="0"/>
    <x v="13"/>
    <x v="0"/>
    <x v="112"/>
    <x v="23"/>
    <x v="372"/>
    <x v="0"/>
    <x v="0"/>
    <x v="0"/>
    <x v="7"/>
    <x v="0"/>
    <n v="-97"/>
    <x v="112"/>
  </r>
  <r>
    <s v="QGW0TI1U"/>
    <x v="1"/>
    <x v="2"/>
    <x v="48"/>
    <x v="2"/>
    <x v="112"/>
    <x v="79"/>
    <x v="13"/>
    <x v="1"/>
    <x v="0"/>
    <x v="2"/>
    <x v="8"/>
    <x v="0"/>
    <n v="-550"/>
    <x v="16"/>
  </r>
  <r>
    <s v="WJC5J533"/>
    <x v="21"/>
    <x v="4"/>
    <x v="35"/>
    <x v="0"/>
    <x v="112"/>
    <x v="44"/>
    <x v="298"/>
    <x v="0"/>
    <x v="0"/>
    <x v="4"/>
    <x v="9"/>
    <x v="0"/>
    <n v="-81"/>
    <x v="28"/>
  </r>
  <r>
    <s v="9SLINQY5"/>
    <x v="5"/>
    <x v="3"/>
    <x v="83"/>
    <x v="1"/>
    <x v="112"/>
    <x v="5"/>
    <x v="8"/>
    <x v="3"/>
    <x v="1"/>
    <x v="3"/>
    <x v="2"/>
    <x v="15"/>
    <m/>
    <x v="7"/>
  </r>
  <r>
    <s v="1GIP77EP"/>
    <x v="8"/>
    <x v="4"/>
    <x v="7"/>
    <x v="1"/>
    <x v="112"/>
    <x v="5"/>
    <x v="8"/>
    <x v="2"/>
    <x v="1"/>
    <x v="4"/>
    <x v="5"/>
    <x v="1"/>
    <m/>
    <x v="7"/>
  </r>
  <r>
    <s v="XGLMCTLG"/>
    <x v="0"/>
    <x v="2"/>
    <x v="34"/>
    <x v="0"/>
    <x v="112"/>
    <x v="67"/>
    <x v="373"/>
    <x v="0"/>
    <x v="0"/>
    <x v="2"/>
    <x v="10"/>
    <x v="0"/>
    <n v="1"/>
    <x v="40"/>
  </r>
  <r>
    <s v="X6RLT30X"/>
    <x v="17"/>
    <x v="4"/>
    <x v="26"/>
    <x v="2"/>
    <x v="112"/>
    <x v="54"/>
    <x v="13"/>
    <x v="5"/>
    <x v="2"/>
    <x v="4"/>
    <x v="6"/>
    <x v="5"/>
    <n v="-5482"/>
    <x v="41"/>
  </r>
  <r>
    <s v="IVT0S1N1"/>
    <x v="4"/>
    <x v="2"/>
    <x v="51"/>
    <x v="0"/>
    <x v="112"/>
    <x v="19"/>
    <x v="374"/>
    <x v="3"/>
    <x v="1"/>
    <x v="2"/>
    <x v="7"/>
    <x v="0"/>
    <n v="50"/>
    <x v="115"/>
  </r>
  <r>
    <s v="JEPGSQC9"/>
    <x v="13"/>
    <x v="4"/>
    <x v="41"/>
    <x v="2"/>
    <x v="112"/>
    <x v="39"/>
    <x v="13"/>
    <x v="4"/>
    <x v="2"/>
    <x v="4"/>
    <x v="3"/>
    <x v="0"/>
    <n v="-5482"/>
    <x v="75"/>
  </r>
  <r>
    <s v="EEDHCEVZ"/>
    <x v="28"/>
    <x v="1"/>
    <x v="25"/>
    <x v="2"/>
    <x v="113"/>
    <x v="55"/>
    <x v="13"/>
    <x v="5"/>
    <x v="2"/>
    <x v="1"/>
    <x v="3"/>
    <x v="0"/>
    <n v="-55"/>
    <x v="44"/>
  </r>
  <r>
    <s v="E36CR33F"/>
    <x v="23"/>
    <x v="3"/>
    <x v="16"/>
    <x v="2"/>
    <x v="113"/>
    <x v="84"/>
    <x v="13"/>
    <x v="4"/>
    <x v="2"/>
    <x v="3"/>
    <x v="9"/>
    <x v="0"/>
    <n v="-3393"/>
    <x v="27"/>
  </r>
  <r>
    <s v="B4SIVH1O"/>
    <x v="26"/>
    <x v="2"/>
    <x v="15"/>
    <x v="1"/>
    <x v="113"/>
    <x v="5"/>
    <x v="8"/>
    <x v="5"/>
    <x v="2"/>
    <x v="2"/>
    <x v="0"/>
    <x v="0"/>
    <m/>
    <x v="7"/>
  </r>
  <r>
    <s v="VMEVOJVL"/>
    <x v="26"/>
    <x v="4"/>
    <x v="77"/>
    <x v="2"/>
    <x v="113"/>
    <x v="36"/>
    <x v="13"/>
    <x v="5"/>
    <x v="2"/>
    <x v="4"/>
    <x v="0"/>
    <x v="12"/>
    <n v="-5482"/>
    <x v="68"/>
  </r>
  <r>
    <s v="5EKN0BFN"/>
    <x v="26"/>
    <x v="4"/>
    <x v="71"/>
    <x v="0"/>
    <x v="113"/>
    <x v="41"/>
    <x v="375"/>
    <x v="5"/>
    <x v="2"/>
    <x v="4"/>
    <x v="0"/>
    <x v="0"/>
    <n v="-634"/>
    <x v="55"/>
  </r>
  <r>
    <s v="52CROFH2"/>
    <x v="1"/>
    <x v="2"/>
    <x v="72"/>
    <x v="2"/>
    <x v="113"/>
    <x v="9"/>
    <x v="13"/>
    <x v="1"/>
    <x v="0"/>
    <x v="2"/>
    <x v="3"/>
    <x v="10"/>
    <n v="-550"/>
    <x v="112"/>
  </r>
  <r>
    <s v="ESZY10SI"/>
    <x v="9"/>
    <x v="3"/>
    <x v="7"/>
    <x v="1"/>
    <x v="113"/>
    <x v="5"/>
    <x v="8"/>
    <x v="3"/>
    <x v="1"/>
    <x v="3"/>
    <x v="5"/>
    <x v="1"/>
    <m/>
    <x v="7"/>
  </r>
  <r>
    <s v="WGI2GSKJ"/>
    <x v="9"/>
    <x v="0"/>
    <x v="4"/>
    <x v="2"/>
    <x v="113"/>
    <x v="69"/>
    <x v="13"/>
    <x v="3"/>
    <x v="1"/>
    <x v="0"/>
    <x v="0"/>
    <x v="0"/>
    <n v="-1096"/>
    <x v="42"/>
  </r>
  <r>
    <s v="W4BNO6UL"/>
    <x v="9"/>
    <x v="3"/>
    <x v="15"/>
    <x v="0"/>
    <x v="113"/>
    <x v="44"/>
    <x v="376"/>
    <x v="3"/>
    <x v="1"/>
    <x v="3"/>
    <x v="0"/>
    <x v="0"/>
    <n v="370"/>
    <x v="31"/>
  </r>
  <r>
    <s v="3H80RIHV"/>
    <x v="14"/>
    <x v="4"/>
    <x v="10"/>
    <x v="0"/>
    <x v="113"/>
    <x v="33"/>
    <x v="377"/>
    <x v="2"/>
    <x v="1"/>
    <x v="4"/>
    <x v="7"/>
    <x v="0"/>
    <n v="9"/>
    <x v="56"/>
  </r>
  <r>
    <s v="KATNS4R4"/>
    <x v="21"/>
    <x v="2"/>
    <x v="8"/>
    <x v="2"/>
    <x v="113"/>
    <x v="55"/>
    <x v="13"/>
    <x v="0"/>
    <x v="0"/>
    <x v="2"/>
    <x v="3"/>
    <x v="2"/>
    <n v="-550"/>
    <x v="44"/>
  </r>
  <r>
    <s v="L5U7OT6O"/>
    <x v="5"/>
    <x v="4"/>
    <x v="47"/>
    <x v="0"/>
    <x v="113"/>
    <x v="65"/>
    <x v="378"/>
    <x v="3"/>
    <x v="1"/>
    <x v="4"/>
    <x v="8"/>
    <x v="0"/>
    <n v="21"/>
    <x v="21"/>
  </r>
  <r>
    <s v="QKVUGRN9"/>
    <x v="0"/>
    <x v="0"/>
    <x v="38"/>
    <x v="2"/>
    <x v="113"/>
    <x v="75"/>
    <x v="13"/>
    <x v="0"/>
    <x v="0"/>
    <x v="0"/>
    <x v="10"/>
    <x v="7"/>
    <n v="-1096"/>
    <x v="35"/>
  </r>
  <r>
    <s v="FNY6F0KF"/>
    <x v="0"/>
    <x v="1"/>
    <x v="48"/>
    <x v="0"/>
    <x v="113"/>
    <x v="41"/>
    <x v="20"/>
    <x v="0"/>
    <x v="0"/>
    <x v="1"/>
    <x v="8"/>
    <x v="0"/>
    <n v="3"/>
    <x v="55"/>
  </r>
  <r>
    <s v="1W23LEWK"/>
    <x v="6"/>
    <x v="0"/>
    <x v="30"/>
    <x v="0"/>
    <x v="113"/>
    <x v="69"/>
    <x v="379"/>
    <x v="1"/>
    <x v="0"/>
    <x v="0"/>
    <x v="0"/>
    <x v="6"/>
    <n v="-45"/>
    <x v="42"/>
  </r>
  <r>
    <s v="JHJEQ1U3"/>
    <x v="6"/>
    <x v="4"/>
    <x v="31"/>
    <x v="0"/>
    <x v="113"/>
    <x v="1"/>
    <x v="380"/>
    <x v="1"/>
    <x v="0"/>
    <x v="4"/>
    <x v="10"/>
    <x v="0"/>
    <n v="122"/>
    <x v="110"/>
  </r>
  <r>
    <s v="CPJAA632"/>
    <x v="17"/>
    <x v="3"/>
    <x v="20"/>
    <x v="0"/>
    <x v="113"/>
    <x v="41"/>
    <x v="227"/>
    <x v="5"/>
    <x v="2"/>
    <x v="3"/>
    <x v="4"/>
    <x v="0"/>
    <n v="-120"/>
    <x v="55"/>
  </r>
  <r>
    <s v="Y3CYQGPH"/>
    <x v="10"/>
    <x v="2"/>
    <x v="7"/>
    <x v="1"/>
    <x v="113"/>
    <x v="5"/>
    <x v="8"/>
    <x v="3"/>
    <x v="1"/>
    <x v="2"/>
    <x v="5"/>
    <x v="1"/>
    <m/>
    <x v="7"/>
  </r>
  <r>
    <s v="Q19RWR17"/>
    <x v="4"/>
    <x v="2"/>
    <x v="34"/>
    <x v="1"/>
    <x v="113"/>
    <x v="5"/>
    <x v="8"/>
    <x v="3"/>
    <x v="1"/>
    <x v="2"/>
    <x v="10"/>
    <x v="0"/>
    <m/>
    <x v="7"/>
  </r>
  <r>
    <s v="GVC0RLQE"/>
    <x v="4"/>
    <x v="0"/>
    <x v="12"/>
    <x v="2"/>
    <x v="113"/>
    <x v="53"/>
    <x v="13"/>
    <x v="3"/>
    <x v="1"/>
    <x v="0"/>
    <x v="1"/>
    <x v="0"/>
    <n v="-1096"/>
    <x v="54"/>
  </r>
  <r>
    <s v="9OLYBVNE"/>
    <x v="2"/>
    <x v="0"/>
    <x v="12"/>
    <x v="0"/>
    <x v="113"/>
    <x v="42"/>
    <x v="381"/>
    <x v="2"/>
    <x v="1"/>
    <x v="0"/>
    <x v="1"/>
    <x v="0"/>
    <n v="124"/>
    <x v="30"/>
  </r>
  <r>
    <s v="R8N49PHN"/>
    <x v="2"/>
    <x v="4"/>
    <x v="67"/>
    <x v="0"/>
    <x v="113"/>
    <x v="3"/>
    <x v="382"/>
    <x v="2"/>
    <x v="1"/>
    <x v="4"/>
    <x v="0"/>
    <x v="0"/>
    <n v="15"/>
    <x v="116"/>
  </r>
  <r>
    <s v="P5EVJUKQ"/>
    <x v="3"/>
    <x v="0"/>
    <x v="31"/>
    <x v="0"/>
    <x v="114"/>
    <x v="74"/>
    <x v="383"/>
    <x v="0"/>
    <x v="0"/>
    <x v="0"/>
    <x v="10"/>
    <x v="0"/>
    <n v="-40"/>
    <x v="52"/>
  </r>
  <r>
    <s v="XF4648CO"/>
    <x v="28"/>
    <x v="2"/>
    <x v="39"/>
    <x v="2"/>
    <x v="114"/>
    <x v="87"/>
    <x v="13"/>
    <x v="5"/>
    <x v="2"/>
    <x v="2"/>
    <x v="1"/>
    <x v="0"/>
    <n v="-550"/>
    <x v="89"/>
  </r>
  <r>
    <s v="24UTFDPK"/>
    <x v="25"/>
    <x v="2"/>
    <x v="85"/>
    <x v="0"/>
    <x v="114"/>
    <x v="15"/>
    <x v="179"/>
    <x v="5"/>
    <x v="2"/>
    <x v="2"/>
    <x v="4"/>
    <x v="0"/>
    <n v="22"/>
    <x v="106"/>
  </r>
  <r>
    <s v="ERYLM04D"/>
    <x v="27"/>
    <x v="3"/>
    <x v="63"/>
    <x v="0"/>
    <x v="114"/>
    <x v="54"/>
    <x v="384"/>
    <x v="0"/>
    <x v="0"/>
    <x v="3"/>
    <x v="9"/>
    <x v="0"/>
    <n v="275"/>
    <x v="44"/>
  </r>
  <r>
    <s v="6PW6ZQEE"/>
    <x v="23"/>
    <x v="2"/>
    <x v="7"/>
    <x v="1"/>
    <x v="114"/>
    <x v="5"/>
    <x v="8"/>
    <x v="4"/>
    <x v="2"/>
    <x v="2"/>
    <x v="5"/>
    <x v="1"/>
    <m/>
    <x v="7"/>
  </r>
  <r>
    <s v="IQ9W1X36"/>
    <x v="23"/>
    <x v="1"/>
    <x v="45"/>
    <x v="0"/>
    <x v="114"/>
    <x v="3"/>
    <x v="1"/>
    <x v="4"/>
    <x v="2"/>
    <x v="1"/>
    <x v="0"/>
    <x v="0"/>
    <n v="-5"/>
    <x v="117"/>
  </r>
  <r>
    <s v="GSR9PIF0"/>
    <x v="26"/>
    <x v="3"/>
    <x v="36"/>
    <x v="0"/>
    <x v="114"/>
    <x v="55"/>
    <x v="385"/>
    <x v="5"/>
    <x v="2"/>
    <x v="3"/>
    <x v="3"/>
    <x v="0"/>
    <n v="116"/>
    <x v="51"/>
  </r>
  <r>
    <s v="VFZOL6CB"/>
    <x v="12"/>
    <x v="1"/>
    <x v="73"/>
    <x v="0"/>
    <x v="114"/>
    <x v="6"/>
    <x v="105"/>
    <x v="3"/>
    <x v="1"/>
    <x v="1"/>
    <x v="1"/>
    <x v="0"/>
    <n v="-8"/>
    <x v="118"/>
  </r>
  <r>
    <s v="75ZOJ3O7"/>
    <x v="9"/>
    <x v="3"/>
    <x v="11"/>
    <x v="0"/>
    <x v="114"/>
    <x v="10"/>
    <x v="386"/>
    <x v="3"/>
    <x v="1"/>
    <x v="3"/>
    <x v="8"/>
    <x v="0"/>
    <n v="-81"/>
    <x v="110"/>
  </r>
  <r>
    <s v="1QQR82TP"/>
    <x v="7"/>
    <x v="4"/>
    <x v="37"/>
    <x v="2"/>
    <x v="114"/>
    <x v="76"/>
    <x v="13"/>
    <x v="2"/>
    <x v="1"/>
    <x v="4"/>
    <x v="6"/>
    <x v="0"/>
    <n v="-5482"/>
    <x v="26"/>
  </r>
  <r>
    <s v="4E5A84H1"/>
    <x v="14"/>
    <x v="3"/>
    <x v="7"/>
    <x v="1"/>
    <x v="114"/>
    <x v="5"/>
    <x v="8"/>
    <x v="2"/>
    <x v="1"/>
    <x v="3"/>
    <x v="5"/>
    <x v="1"/>
    <m/>
    <x v="7"/>
  </r>
  <r>
    <s v="DR6MQSWL"/>
    <x v="14"/>
    <x v="2"/>
    <x v="69"/>
    <x v="0"/>
    <x v="114"/>
    <x v="8"/>
    <x v="387"/>
    <x v="2"/>
    <x v="1"/>
    <x v="2"/>
    <x v="3"/>
    <x v="0"/>
    <n v="-70"/>
    <x v="105"/>
  </r>
  <r>
    <s v="KAV5TU8X"/>
    <x v="14"/>
    <x v="3"/>
    <x v="40"/>
    <x v="0"/>
    <x v="114"/>
    <x v="35"/>
    <x v="388"/>
    <x v="2"/>
    <x v="1"/>
    <x v="3"/>
    <x v="2"/>
    <x v="8"/>
    <n v="-185"/>
    <x v="63"/>
  </r>
  <r>
    <s v="UQ86UOWY"/>
    <x v="16"/>
    <x v="2"/>
    <x v="47"/>
    <x v="2"/>
    <x v="114"/>
    <x v="32"/>
    <x v="13"/>
    <x v="2"/>
    <x v="1"/>
    <x v="2"/>
    <x v="8"/>
    <x v="0"/>
    <n v="-550"/>
    <x v="65"/>
  </r>
  <r>
    <s v="A82DG6R5"/>
    <x v="16"/>
    <x v="4"/>
    <x v="39"/>
    <x v="0"/>
    <x v="114"/>
    <x v="32"/>
    <x v="389"/>
    <x v="2"/>
    <x v="1"/>
    <x v="4"/>
    <x v="1"/>
    <x v="0"/>
    <n v="300"/>
    <x v="65"/>
  </r>
  <r>
    <s v="37FKT2ZP"/>
    <x v="21"/>
    <x v="4"/>
    <x v="38"/>
    <x v="0"/>
    <x v="114"/>
    <x v="54"/>
    <x v="390"/>
    <x v="0"/>
    <x v="0"/>
    <x v="4"/>
    <x v="10"/>
    <x v="7"/>
    <n v="345"/>
    <x v="44"/>
  </r>
  <r>
    <s v="MVXB9PS5"/>
    <x v="8"/>
    <x v="2"/>
    <x v="83"/>
    <x v="2"/>
    <x v="114"/>
    <x v="65"/>
    <x v="13"/>
    <x v="2"/>
    <x v="1"/>
    <x v="2"/>
    <x v="2"/>
    <x v="15"/>
    <n v="-550"/>
    <x v="15"/>
  </r>
  <r>
    <s v="M2TZSYTN"/>
    <x v="0"/>
    <x v="2"/>
    <x v="8"/>
    <x v="0"/>
    <x v="114"/>
    <x v="87"/>
    <x v="81"/>
    <x v="0"/>
    <x v="0"/>
    <x v="2"/>
    <x v="3"/>
    <x v="2"/>
    <n v="-34"/>
    <x v="89"/>
  </r>
  <r>
    <s v="KGJL5GHX"/>
    <x v="0"/>
    <x v="0"/>
    <x v="59"/>
    <x v="0"/>
    <x v="114"/>
    <x v="46"/>
    <x v="391"/>
    <x v="0"/>
    <x v="0"/>
    <x v="0"/>
    <x v="3"/>
    <x v="0"/>
    <n v="-140"/>
    <x v="28"/>
  </r>
  <r>
    <s v="IF7DSONM"/>
    <x v="0"/>
    <x v="1"/>
    <x v="28"/>
    <x v="0"/>
    <x v="114"/>
    <x v="24"/>
    <x v="171"/>
    <x v="0"/>
    <x v="0"/>
    <x v="1"/>
    <x v="9"/>
    <x v="0"/>
    <n v="-3"/>
    <x v="101"/>
  </r>
  <r>
    <s v="RR4FWSVB"/>
    <x v="0"/>
    <x v="3"/>
    <x v="43"/>
    <x v="0"/>
    <x v="114"/>
    <x v="53"/>
    <x v="392"/>
    <x v="0"/>
    <x v="0"/>
    <x v="3"/>
    <x v="0"/>
    <x v="0"/>
    <n v="-368"/>
    <x v="56"/>
  </r>
  <r>
    <s v="IO4GTLAB"/>
    <x v="2"/>
    <x v="0"/>
    <x v="39"/>
    <x v="0"/>
    <x v="114"/>
    <x v="17"/>
    <x v="393"/>
    <x v="2"/>
    <x v="1"/>
    <x v="0"/>
    <x v="1"/>
    <x v="0"/>
    <n v="-167"/>
    <x v="107"/>
  </r>
  <r>
    <s v="7ONH55WT"/>
    <x v="25"/>
    <x v="2"/>
    <x v="7"/>
    <x v="1"/>
    <x v="115"/>
    <x v="5"/>
    <x v="8"/>
    <x v="5"/>
    <x v="2"/>
    <x v="2"/>
    <x v="5"/>
    <x v="1"/>
    <m/>
    <x v="7"/>
  </r>
  <r>
    <s v="06T2UPDG"/>
    <x v="27"/>
    <x v="1"/>
    <x v="22"/>
    <x v="2"/>
    <x v="115"/>
    <x v="48"/>
    <x v="13"/>
    <x v="0"/>
    <x v="0"/>
    <x v="1"/>
    <x v="6"/>
    <x v="0"/>
    <n v="-55"/>
    <x v="33"/>
  </r>
  <r>
    <s v="CMKXOOJQ"/>
    <x v="23"/>
    <x v="2"/>
    <x v="7"/>
    <x v="1"/>
    <x v="115"/>
    <x v="5"/>
    <x v="8"/>
    <x v="4"/>
    <x v="2"/>
    <x v="2"/>
    <x v="5"/>
    <x v="1"/>
    <m/>
    <x v="7"/>
  </r>
  <r>
    <s v="9L6ADU5C"/>
    <x v="23"/>
    <x v="3"/>
    <x v="20"/>
    <x v="2"/>
    <x v="115"/>
    <x v="53"/>
    <x v="13"/>
    <x v="4"/>
    <x v="2"/>
    <x v="3"/>
    <x v="4"/>
    <x v="0"/>
    <n v="-3393"/>
    <x v="60"/>
  </r>
  <r>
    <s v="TBDUMBLA"/>
    <x v="22"/>
    <x v="3"/>
    <x v="82"/>
    <x v="0"/>
    <x v="115"/>
    <x v="34"/>
    <x v="394"/>
    <x v="5"/>
    <x v="2"/>
    <x v="3"/>
    <x v="10"/>
    <x v="0"/>
    <n v="-160"/>
    <x v="72"/>
  </r>
  <r>
    <s v="0AXGVKN8"/>
    <x v="19"/>
    <x v="1"/>
    <x v="23"/>
    <x v="0"/>
    <x v="115"/>
    <x v="52"/>
    <x v="103"/>
    <x v="4"/>
    <x v="2"/>
    <x v="1"/>
    <x v="10"/>
    <x v="0"/>
    <n v="0"/>
    <x v="45"/>
  </r>
  <r>
    <s v="TAPNNL1W"/>
    <x v="19"/>
    <x v="3"/>
    <x v="41"/>
    <x v="0"/>
    <x v="115"/>
    <x v="1"/>
    <x v="395"/>
    <x v="4"/>
    <x v="2"/>
    <x v="3"/>
    <x v="3"/>
    <x v="0"/>
    <n v="-115"/>
    <x v="112"/>
  </r>
  <r>
    <s v="R9ZAKBFE"/>
    <x v="24"/>
    <x v="0"/>
    <x v="55"/>
    <x v="0"/>
    <x v="115"/>
    <x v="6"/>
    <x v="255"/>
    <x v="1"/>
    <x v="0"/>
    <x v="0"/>
    <x v="4"/>
    <x v="0"/>
    <n v="59"/>
    <x v="109"/>
  </r>
  <r>
    <s v="Y40ADYX7"/>
    <x v="9"/>
    <x v="3"/>
    <x v="37"/>
    <x v="0"/>
    <x v="115"/>
    <x v="8"/>
    <x v="396"/>
    <x v="3"/>
    <x v="1"/>
    <x v="3"/>
    <x v="6"/>
    <x v="0"/>
    <n v="157"/>
    <x v="118"/>
  </r>
  <r>
    <s v="R7GVZT8J"/>
    <x v="29"/>
    <x v="3"/>
    <x v="28"/>
    <x v="2"/>
    <x v="115"/>
    <x v="33"/>
    <x v="13"/>
    <x v="1"/>
    <x v="0"/>
    <x v="3"/>
    <x v="9"/>
    <x v="0"/>
    <n v="-3393"/>
    <x v="57"/>
  </r>
  <r>
    <s v="RSEDY99J"/>
    <x v="29"/>
    <x v="0"/>
    <x v="74"/>
    <x v="0"/>
    <x v="115"/>
    <x v="87"/>
    <x v="397"/>
    <x v="1"/>
    <x v="0"/>
    <x v="0"/>
    <x v="10"/>
    <x v="11"/>
    <n v="-41"/>
    <x v="17"/>
  </r>
  <r>
    <s v="D5NZQIWU"/>
    <x v="5"/>
    <x v="0"/>
    <x v="10"/>
    <x v="2"/>
    <x v="115"/>
    <x v="70"/>
    <x v="13"/>
    <x v="3"/>
    <x v="1"/>
    <x v="0"/>
    <x v="7"/>
    <x v="0"/>
    <n v="-1096"/>
    <x v="22"/>
  </r>
  <r>
    <s v="Z0BGG6IJ"/>
    <x v="5"/>
    <x v="2"/>
    <x v="47"/>
    <x v="0"/>
    <x v="115"/>
    <x v="39"/>
    <x v="398"/>
    <x v="3"/>
    <x v="1"/>
    <x v="2"/>
    <x v="8"/>
    <x v="0"/>
    <n v="45"/>
    <x v="65"/>
  </r>
  <r>
    <s v="ZCA1IRGD"/>
    <x v="0"/>
    <x v="3"/>
    <x v="17"/>
    <x v="0"/>
    <x v="115"/>
    <x v="35"/>
    <x v="399"/>
    <x v="0"/>
    <x v="0"/>
    <x v="3"/>
    <x v="2"/>
    <x v="0"/>
    <n v="-330"/>
    <x v="59"/>
  </r>
  <r>
    <s v="NPB8ZLEO"/>
    <x v="4"/>
    <x v="3"/>
    <x v="53"/>
    <x v="2"/>
    <x v="115"/>
    <x v="57"/>
    <x v="13"/>
    <x v="3"/>
    <x v="1"/>
    <x v="3"/>
    <x v="10"/>
    <x v="0"/>
    <n v="-3393"/>
    <x v="54"/>
  </r>
  <r>
    <s v="HJIO57TA"/>
    <x v="13"/>
    <x v="3"/>
    <x v="85"/>
    <x v="0"/>
    <x v="115"/>
    <x v="46"/>
    <x v="136"/>
    <x v="4"/>
    <x v="2"/>
    <x v="3"/>
    <x v="4"/>
    <x v="0"/>
    <n v="-147"/>
    <x v="31"/>
  </r>
  <r>
    <s v="U6N053E1"/>
    <x v="3"/>
    <x v="2"/>
    <x v="62"/>
    <x v="0"/>
    <x v="116"/>
    <x v="3"/>
    <x v="400"/>
    <x v="0"/>
    <x v="0"/>
    <x v="2"/>
    <x v="6"/>
    <x v="0"/>
    <n v="-127"/>
    <x v="119"/>
  </r>
  <r>
    <s v="R5RSH4JV"/>
    <x v="28"/>
    <x v="4"/>
    <x v="7"/>
    <x v="1"/>
    <x v="116"/>
    <x v="5"/>
    <x v="8"/>
    <x v="5"/>
    <x v="2"/>
    <x v="4"/>
    <x v="5"/>
    <x v="1"/>
    <m/>
    <x v="7"/>
  </r>
  <r>
    <s v="MTKCJVFO"/>
    <x v="25"/>
    <x v="2"/>
    <x v="65"/>
    <x v="0"/>
    <x v="116"/>
    <x v="67"/>
    <x v="182"/>
    <x v="5"/>
    <x v="2"/>
    <x v="2"/>
    <x v="7"/>
    <x v="0"/>
    <n v="-8"/>
    <x v="89"/>
  </r>
  <r>
    <s v="YOISPUC6"/>
    <x v="23"/>
    <x v="0"/>
    <x v="39"/>
    <x v="2"/>
    <x v="116"/>
    <x v="72"/>
    <x v="13"/>
    <x v="4"/>
    <x v="2"/>
    <x v="0"/>
    <x v="1"/>
    <x v="0"/>
    <n v="-1096"/>
    <x v="49"/>
  </r>
  <r>
    <s v="2MHTTXX0"/>
    <x v="1"/>
    <x v="4"/>
    <x v="38"/>
    <x v="2"/>
    <x v="116"/>
    <x v="65"/>
    <x v="13"/>
    <x v="1"/>
    <x v="0"/>
    <x v="4"/>
    <x v="10"/>
    <x v="7"/>
    <n v="-5482"/>
    <x v="17"/>
  </r>
  <r>
    <s v="GZUKDP7F"/>
    <x v="1"/>
    <x v="3"/>
    <x v="0"/>
    <x v="0"/>
    <x v="116"/>
    <x v="66"/>
    <x v="151"/>
    <x v="1"/>
    <x v="0"/>
    <x v="3"/>
    <x v="0"/>
    <x v="0"/>
    <n v="-98"/>
    <x v="25"/>
  </r>
  <r>
    <s v="S519S1EK"/>
    <x v="22"/>
    <x v="2"/>
    <x v="58"/>
    <x v="0"/>
    <x v="116"/>
    <x v="42"/>
    <x v="401"/>
    <x v="5"/>
    <x v="2"/>
    <x v="2"/>
    <x v="0"/>
    <x v="0"/>
    <n v="18"/>
    <x v="35"/>
  </r>
  <r>
    <s v="AL554AUI"/>
    <x v="22"/>
    <x v="2"/>
    <x v="20"/>
    <x v="0"/>
    <x v="116"/>
    <x v="64"/>
    <x v="275"/>
    <x v="5"/>
    <x v="2"/>
    <x v="2"/>
    <x v="4"/>
    <x v="0"/>
    <n v="90"/>
    <x v="46"/>
  </r>
  <r>
    <s v="X1D1HYMM"/>
    <x v="7"/>
    <x v="4"/>
    <x v="7"/>
    <x v="1"/>
    <x v="116"/>
    <x v="5"/>
    <x v="8"/>
    <x v="2"/>
    <x v="1"/>
    <x v="4"/>
    <x v="5"/>
    <x v="1"/>
    <m/>
    <x v="7"/>
  </r>
  <r>
    <s v="F4FLJ0WW"/>
    <x v="7"/>
    <x v="0"/>
    <x v="37"/>
    <x v="2"/>
    <x v="116"/>
    <x v="64"/>
    <x v="13"/>
    <x v="2"/>
    <x v="1"/>
    <x v="0"/>
    <x v="6"/>
    <x v="0"/>
    <n v="-1096"/>
    <x v="46"/>
  </r>
  <r>
    <s v="P3VM7655"/>
    <x v="29"/>
    <x v="3"/>
    <x v="52"/>
    <x v="0"/>
    <x v="116"/>
    <x v="35"/>
    <x v="354"/>
    <x v="1"/>
    <x v="0"/>
    <x v="3"/>
    <x v="1"/>
    <x v="0"/>
    <n v="-112"/>
    <x v="65"/>
  </r>
  <r>
    <s v="5QU60VGE"/>
    <x v="14"/>
    <x v="2"/>
    <x v="11"/>
    <x v="2"/>
    <x v="116"/>
    <x v="15"/>
    <x v="13"/>
    <x v="2"/>
    <x v="1"/>
    <x v="2"/>
    <x v="8"/>
    <x v="0"/>
    <n v="-550"/>
    <x v="118"/>
  </r>
  <r>
    <s v="3CLBPMYZ"/>
    <x v="14"/>
    <x v="0"/>
    <x v="69"/>
    <x v="2"/>
    <x v="116"/>
    <x v="10"/>
    <x v="13"/>
    <x v="2"/>
    <x v="1"/>
    <x v="0"/>
    <x v="3"/>
    <x v="0"/>
    <n v="-1096"/>
    <x v="112"/>
  </r>
  <r>
    <s v="G17JEA75"/>
    <x v="14"/>
    <x v="1"/>
    <x v="14"/>
    <x v="0"/>
    <x v="116"/>
    <x v="8"/>
    <x v="77"/>
    <x v="2"/>
    <x v="1"/>
    <x v="1"/>
    <x v="7"/>
    <x v="0"/>
    <n v="4"/>
    <x v="109"/>
  </r>
  <r>
    <s v="BGU0JJ9X"/>
    <x v="20"/>
    <x v="0"/>
    <x v="62"/>
    <x v="0"/>
    <x v="116"/>
    <x v="88"/>
    <x v="402"/>
    <x v="1"/>
    <x v="0"/>
    <x v="0"/>
    <x v="6"/>
    <x v="0"/>
    <n v="-15"/>
    <x v="24"/>
  </r>
  <r>
    <s v="U02OIJGK"/>
    <x v="20"/>
    <x v="0"/>
    <x v="6"/>
    <x v="0"/>
    <x v="116"/>
    <x v="56"/>
    <x v="403"/>
    <x v="1"/>
    <x v="0"/>
    <x v="0"/>
    <x v="3"/>
    <x v="0"/>
    <n v="-134"/>
    <x v="75"/>
  </r>
  <r>
    <s v="3N7ZXGMF"/>
    <x v="6"/>
    <x v="0"/>
    <x v="1"/>
    <x v="0"/>
    <x v="116"/>
    <x v="7"/>
    <x v="404"/>
    <x v="1"/>
    <x v="0"/>
    <x v="0"/>
    <x v="1"/>
    <x v="0"/>
    <n v="27"/>
    <x v="114"/>
  </r>
  <r>
    <s v="0QHI3KG5"/>
    <x v="17"/>
    <x v="3"/>
    <x v="20"/>
    <x v="0"/>
    <x v="116"/>
    <x v="74"/>
    <x v="405"/>
    <x v="5"/>
    <x v="2"/>
    <x v="3"/>
    <x v="4"/>
    <x v="0"/>
    <n v="-318"/>
    <x v="38"/>
  </r>
  <r>
    <s v="0WWDVOM3"/>
    <x v="10"/>
    <x v="1"/>
    <x v="59"/>
    <x v="0"/>
    <x v="116"/>
    <x v="56"/>
    <x v="1"/>
    <x v="3"/>
    <x v="1"/>
    <x v="1"/>
    <x v="3"/>
    <x v="0"/>
    <n v="-5"/>
    <x v="75"/>
  </r>
  <r>
    <s v="QPPUCKFM"/>
    <x v="10"/>
    <x v="1"/>
    <x v="73"/>
    <x v="0"/>
    <x v="116"/>
    <x v="7"/>
    <x v="105"/>
    <x v="3"/>
    <x v="1"/>
    <x v="1"/>
    <x v="1"/>
    <x v="0"/>
    <n v="-8"/>
    <x v="114"/>
  </r>
  <r>
    <s v="VGE4M1C9"/>
    <x v="11"/>
    <x v="1"/>
    <x v="57"/>
    <x v="2"/>
    <x v="116"/>
    <x v="10"/>
    <x v="13"/>
    <x v="0"/>
    <x v="0"/>
    <x v="1"/>
    <x v="10"/>
    <x v="9"/>
    <n v="-55"/>
    <x v="112"/>
  </r>
  <r>
    <s v="56XQOTXV"/>
    <x v="11"/>
    <x v="4"/>
    <x v="72"/>
    <x v="0"/>
    <x v="116"/>
    <x v="36"/>
    <x v="406"/>
    <x v="0"/>
    <x v="0"/>
    <x v="4"/>
    <x v="3"/>
    <x v="10"/>
    <n v="-988"/>
    <x v="53"/>
  </r>
  <r>
    <s v="1JC9DMNJ"/>
    <x v="4"/>
    <x v="1"/>
    <x v="74"/>
    <x v="2"/>
    <x v="116"/>
    <x v="35"/>
    <x v="13"/>
    <x v="3"/>
    <x v="1"/>
    <x v="1"/>
    <x v="10"/>
    <x v="11"/>
    <n v="-55"/>
    <x v="65"/>
  </r>
  <r>
    <s v="AK2LRFXF"/>
    <x v="4"/>
    <x v="1"/>
    <x v="67"/>
    <x v="0"/>
    <x v="116"/>
    <x v="8"/>
    <x v="15"/>
    <x v="3"/>
    <x v="1"/>
    <x v="1"/>
    <x v="0"/>
    <x v="0"/>
    <n v="6"/>
    <x v="109"/>
  </r>
  <r>
    <s v="UCK7JRXG"/>
    <x v="4"/>
    <x v="3"/>
    <x v="37"/>
    <x v="0"/>
    <x v="116"/>
    <x v="57"/>
    <x v="407"/>
    <x v="3"/>
    <x v="1"/>
    <x v="3"/>
    <x v="6"/>
    <x v="0"/>
    <n v="25"/>
    <x v="56"/>
  </r>
  <r>
    <s v="GVYF29NM"/>
    <x v="13"/>
    <x v="3"/>
    <x v="7"/>
    <x v="1"/>
    <x v="116"/>
    <x v="5"/>
    <x v="8"/>
    <x v="4"/>
    <x v="2"/>
    <x v="3"/>
    <x v="5"/>
    <x v="1"/>
    <m/>
    <x v="7"/>
  </r>
  <r>
    <s v="DN6SG3US"/>
    <x v="18"/>
    <x v="4"/>
    <x v="7"/>
    <x v="1"/>
    <x v="116"/>
    <x v="5"/>
    <x v="8"/>
    <x v="4"/>
    <x v="2"/>
    <x v="4"/>
    <x v="5"/>
    <x v="1"/>
    <m/>
    <x v="7"/>
  </r>
  <r>
    <s v="WM30CUBE"/>
    <x v="18"/>
    <x v="3"/>
    <x v="53"/>
    <x v="0"/>
    <x v="116"/>
    <x v="42"/>
    <x v="408"/>
    <x v="4"/>
    <x v="2"/>
    <x v="3"/>
    <x v="10"/>
    <x v="0"/>
    <n v="-57"/>
    <x v="35"/>
  </r>
  <r>
    <s v="EW28ZONV"/>
    <x v="2"/>
    <x v="0"/>
    <x v="7"/>
    <x v="1"/>
    <x v="116"/>
    <x v="5"/>
    <x v="8"/>
    <x v="2"/>
    <x v="1"/>
    <x v="0"/>
    <x v="5"/>
    <x v="1"/>
    <m/>
    <x v="7"/>
  </r>
  <r>
    <s v="8DWOWB6Y"/>
    <x v="3"/>
    <x v="2"/>
    <x v="72"/>
    <x v="2"/>
    <x v="117"/>
    <x v="28"/>
    <x v="13"/>
    <x v="0"/>
    <x v="0"/>
    <x v="2"/>
    <x v="3"/>
    <x v="10"/>
    <n v="-550"/>
    <x v="120"/>
  </r>
  <r>
    <s v="BGNB966A"/>
    <x v="28"/>
    <x v="4"/>
    <x v="26"/>
    <x v="0"/>
    <x v="117"/>
    <x v="22"/>
    <x v="336"/>
    <x v="5"/>
    <x v="2"/>
    <x v="4"/>
    <x v="6"/>
    <x v="5"/>
    <n v="-716"/>
    <x v="118"/>
  </r>
  <r>
    <s v="4Q4CLZCH"/>
    <x v="23"/>
    <x v="3"/>
    <x v="58"/>
    <x v="2"/>
    <x v="117"/>
    <x v="74"/>
    <x v="13"/>
    <x v="4"/>
    <x v="2"/>
    <x v="3"/>
    <x v="0"/>
    <x v="0"/>
    <n v="-3393"/>
    <x v="29"/>
  </r>
  <r>
    <s v="YQ24IWRQ"/>
    <x v="26"/>
    <x v="2"/>
    <x v="19"/>
    <x v="0"/>
    <x v="117"/>
    <x v="69"/>
    <x v="274"/>
    <x v="5"/>
    <x v="2"/>
    <x v="2"/>
    <x v="0"/>
    <x v="4"/>
    <n v="42"/>
    <x v="46"/>
  </r>
  <r>
    <s v="Z30RS0CL"/>
    <x v="22"/>
    <x v="2"/>
    <x v="82"/>
    <x v="2"/>
    <x v="117"/>
    <x v="59"/>
    <x v="13"/>
    <x v="5"/>
    <x v="2"/>
    <x v="2"/>
    <x v="10"/>
    <x v="0"/>
    <n v="-550"/>
    <x v="39"/>
  </r>
  <r>
    <s v="FRB34F3W"/>
    <x v="12"/>
    <x v="1"/>
    <x v="24"/>
    <x v="2"/>
    <x v="117"/>
    <x v="58"/>
    <x v="13"/>
    <x v="3"/>
    <x v="1"/>
    <x v="1"/>
    <x v="2"/>
    <x v="0"/>
    <n v="-55"/>
    <x v="50"/>
  </r>
  <r>
    <s v="0HELH2Q0"/>
    <x v="7"/>
    <x v="0"/>
    <x v="5"/>
    <x v="2"/>
    <x v="117"/>
    <x v="78"/>
    <x v="13"/>
    <x v="2"/>
    <x v="1"/>
    <x v="0"/>
    <x v="4"/>
    <x v="0"/>
    <n v="-1096"/>
    <x v="43"/>
  </r>
  <r>
    <s v="9E8A7MQ8"/>
    <x v="16"/>
    <x v="4"/>
    <x v="76"/>
    <x v="1"/>
    <x v="117"/>
    <x v="5"/>
    <x v="8"/>
    <x v="2"/>
    <x v="1"/>
    <x v="4"/>
    <x v="0"/>
    <x v="0"/>
    <m/>
    <x v="7"/>
  </r>
  <r>
    <s v="HG5P21RO"/>
    <x v="21"/>
    <x v="3"/>
    <x v="27"/>
    <x v="2"/>
    <x v="117"/>
    <x v="37"/>
    <x v="13"/>
    <x v="0"/>
    <x v="0"/>
    <x v="3"/>
    <x v="7"/>
    <x v="0"/>
    <n v="-3393"/>
    <x v="59"/>
  </r>
  <r>
    <s v="MGP9HCUL"/>
    <x v="5"/>
    <x v="0"/>
    <x v="33"/>
    <x v="2"/>
    <x v="117"/>
    <x v="87"/>
    <x v="13"/>
    <x v="3"/>
    <x v="1"/>
    <x v="0"/>
    <x v="0"/>
    <x v="0"/>
    <n v="-1096"/>
    <x v="16"/>
  </r>
  <r>
    <s v="HVZMZW96"/>
    <x v="8"/>
    <x v="0"/>
    <x v="7"/>
    <x v="1"/>
    <x v="117"/>
    <x v="5"/>
    <x v="8"/>
    <x v="2"/>
    <x v="1"/>
    <x v="0"/>
    <x v="5"/>
    <x v="1"/>
    <m/>
    <x v="7"/>
  </r>
  <r>
    <s v="1H1YDS7C"/>
    <x v="8"/>
    <x v="0"/>
    <x v="7"/>
    <x v="1"/>
    <x v="117"/>
    <x v="5"/>
    <x v="8"/>
    <x v="2"/>
    <x v="1"/>
    <x v="0"/>
    <x v="5"/>
    <x v="1"/>
    <m/>
    <x v="7"/>
  </r>
  <r>
    <s v="FZC2J90W"/>
    <x v="8"/>
    <x v="3"/>
    <x v="84"/>
    <x v="1"/>
    <x v="117"/>
    <x v="5"/>
    <x v="8"/>
    <x v="2"/>
    <x v="1"/>
    <x v="3"/>
    <x v="10"/>
    <x v="0"/>
    <m/>
    <x v="7"/>
  </r>
  <r>
    <s v="XX84TIMO"/>
    <x v="8"/>
    <x v="0"/>
    <x v="51"/>
    <x v="2"/>
    <x v="117"/>
    <x v="85"/>
    <x v="13"/>
    <x v="2"/>
    <x v="1"/>
    <x v="0"/>
    <x v="7"/>
    <x v="0"/>
    <n v="-1096"/>
    <x v="26"/>
  </r>
  <r>
    <s v="2JFS8EGS"/>
    <x v="8"/>
    <x v="1"/>
    <x v="40"/>
    <x v="2"/>
    <x v="117"/>
    <x v="43"/>
    <x v="13"/>
    <x v="2"/>
    <x v="1"/>
    <x v="1"/>
    <x v="2"/>
    <x v="8"/>
    <n v="-55"/>
    <x v="66"/>
  </r>
  <r>
    <s v="GBMHNLRO"/>
    <x v="0"/>
    <x v="2"/>
    <x v="52"/>
    <x v="0"/>
    <x v="117"/>
    <x v="24"/>
    <x v="409"/>
    <x v="0"/>
    <x v="0"/>
    <x v="2"/>
    <x v="1"/>
    <x v="0"/>
    <n v="110"/>
    <x v="106"/>
  </r>
  <r>
    <s v="NAVG0P26"/>
    <x v="0"/>
    <x v="2"/>
    <x v="34"/>
    <x v="0"/>
    <x v="117"/>
    <x v="64"/>
    <x v="112"/>
    <x v="0"/>
    <x v="0"/>
    <x v="2"/>
    <x v="10"/>
    <x v="0"/>
    <n v="-107"/>
    <x v="44"/>
  </r>
  <r>
    <s v="DK955UBP"/>
    <x v="6"/>
    <x v="1"/>
    <x v="1"/>
    <x v="2"/>
    <x v="117"/>
    <x v="47"/>
    <x v="13"/>
    <x v="1"/>
    <x v="0"/>
    <x v="1"/>
    <x v="1"/>
    <x v="0"/>
    <n v="-55"/>
    <x v="48"/>
  </r>
  <r>
    <s v="03VCDZEE"/>
    <x v="8"/>
    <x v="6"/>
    <x v="7"/>
    <x v="1"/>
    <x v="114"/>
    <x v="5"/>
    <x v="8"/>
    <x v="2"/>
    <x v="1"/>
    <x v="6"/>
    <x v="5"/>
    <x v="1"/>
    <m/>
    <x v="7"/>
  </r>
  <r>
    <s v="0OOZE4GN"/>
    <x v="15"/>
    <x v="4"/>
    <x v="21"/>
    <x v="2"/>
    <x v="117"/>
    <x v="4"/>
    <x v="13"/>
    <x v="4"/>
    <x v="2"/>
    <x v="4"/>
    <x v="1"/>
    <x v="0"/>
    <n v="-5482"/>
    <x v="119"/>
  </r>
  <r>
    <s v="3P0T15VX"/>
    <x v="15"/>
    <x v="1"/>
    <x v="25"/>
    <x v="2"/>
    <x v="117"/>
    <x v="40"/>
    <x v="13"/>
    <x v="4"/>
    <x v="2"/>
    <x v="1"/>
    <x v="3"/>
    <x v="0"/>
    <n v="-55"/>
    <x v="53"/>
  </r>
  <r>
    <s v="GK0A4IQW"/>
    <x v="11"/>
    <x v="1"/>
    <x v="55"/>
    <x v="0"/>
    <x v="117"/>
    <x v="67"/>
    <x v="15"/>
    <x v="0"/>
    <x v="0"/>
    <x v="1"/>
    <x v="4"/>
    <x v="0"/>
    <n v="6"/>
    <x v="17"/>
  </r>
  <r>
    <s v="UI3DE2C4"/>
    <x v="2"/>
    <x v="0"/>
    <x v="7"/>
    <x v="1"/>
    <x v="117"/>
    <x v="5"/>
    <x v="8"/>
    <x v="2"/>
    <x v="1"/>
    <x v="0"/>
    <x v="5"/>
    <x v="1"/>
    <m/>
    <x v="7"/>
  </r>
  <r>
    <s v="UXJSIAVS"/>
    <x v="2"/>
    <x v="4"/>
    <x v="47"/>
    <x v="0"/>
    <x v="117"/>
    <x v="17"/>
    <x v="410"/>
    <x v="2"/>
    <x v="1"/>
    <x v="4"/>
    <x v="8"/>
    <x v="0"/>
    <n v="-636"/>
    <x v="105"/>
  </r>
  <r>
    <s v="KR4K652E"/>
    <x v="3"/>
    <x v="2"/>
    <x v="22"/>
    <x v="0"/>
    <x v="118"/>
    <x v="44"/>
    <x v="277"/>
    <x v="0"/>
    <x v="0"/>
    <x v="2"/>
    <x v="6"/>
    <x v="0"/>
    <n v="24"/>
    <x v="35"/>
  </r>
  <r>
    <s v="J2SR2H1Y"/>
    <x v="25"/>
    <x v="2"/>
    <x v="19"/>
    <x v="2"/>
    <x v="118"/>
    <x v="67"/>
    <x v="13"/>
    <x v="5"/>
    <x v="2"/>
    <x v="2"/>
    <x v="0"/>
    <x v="4"/>
    <n v="-550"/>
    <x v="20"/>
  </r>
  <r>
    <s v="VTT447YT"/>
    <x v="27"/>
    <x v="2"/>
    <x v="31"/>
    <x v="0"/>
    <x v="118"/>
    <x v="43"/>
    <x v="411"/>
    <x v="0"/>
    <x v="0"/>
    <x v="2"/>
    <x v="10"/>
    <x v="0"/>
    <n v="-53"/>
    <x v="79"/>
  </r>
  <r>
    <s v="8JJY9B08"/>
    <x v="23"/>
    <x v="2"/>
    <x v="20"/>
    <x v="2"/>
    <x v="118"/>
    <x v="32"/>
    <x v="13"/>
    <x v="4"/>
    <x v="2"/>
    <x v="2"/>
    <x v="4"/>
    <x v="0"/>
    <n v="-550"/>
    <x v="66"/>
  </r>
  <r>
    <s v="STTAXKIU"/>
    <x v="23"/>
    <x v="4"/>
    <x v="53"/>
    <x v="0"/>
    <x v="118"/>
    <x v="75"/>
    <x v="412"/>
    <x v="4"/>
    <x v="2"/>
    <x v="4"/>
    <x v="10"/>
    <x v="0"/>
    <n v="-323"/>
    <x v="43"/>
  </r>
  <r>
    <s v="25FUROM1"/>
    <x v="26"/>
    <x v="0"/>
    <x v="47"/>
    <x v="1"/>
    <x v="118"/>
    <x v="5"/>
    <x v="8"/>
    <x v="5"/>
    <x v="2"/>
    <x v="0"/>
    <x v="8"/>
    <x v="0"/>
    <m/>
    <x v="7"/>
  </r>
  <r>
    <s v="PX4OW5SC"/>
    <x v="1"/>
    <x v="1"/>
    <x v="1"/>
    <x v="2"/>
    <x v="118"/>
    <x v="34"/>
    <x v="13"/>
    <x v="1"/>
    <x v="0"/>
    <x v="1"/>
    <x v="1"/>
    <x v="0"/>
    <n v="-55"/>
    <x v="69"/>
  </r>
  <r>
    <s v="SLIWHUIM"/>
    <x v="22"/>
    <x v="2"/>
    <x v="19"/>
    <x v="0"/>
    <x v="118"/>
    <x v="55"/>
    <x v="92"/>
    <x v="5"/>
    <x v="2"/>
    <x v="2"/>
    <x v="0"/>
    <x v="4"/>
    <n v="59"/>
    <x v="68"/>
  </r>
  <r>
    <s v="XBVFZ1IR"/>
    <x v="24"/>
    <x v="0"/>
    <x v="0"/>
    <x v="0"/>
    <x v="118"/>
    <x v="89"/>
    <x v="413"/>
    <x v="1"/>
    <x v="0"/>
    <x v="0"/>
    <x v="0"/>
    <x v="0"/>
    <n v="-88"/>
    <x v="40"/>
  </r>
  <r>
    <s v="9X2S0K15"/>
    <x v="9"/>
    <x v="3"/>
    <x v="7"/>
    <x v="1"/>
    <x v="118"/>
    <x v="5"/>
    <x v="8"/>
    <x v="3"/>
    <x v="1"/>
    <x v="3"/>
    <x v="5"/>
    <x v="1"/>
    <m/>
    <x v="7"/>
  </r>
  <r>
    <s v="3N9I1WH7"/>
    <x v="9"/>
    <x v="3"/>
    <x v="33"/>
    <x v="0"/>
    <x v="118"/>
    <x v="64"/>
    <x v="414"/>
    <x v="3"/>
    <x v="1"/>
    <x v="3"/>
    <x v="0"/>
    <x v="0"/>
    <n v="-429"/>
    <x v="51"/>
  </r>
  <r>
    <s v="TMW4J6NA"/>
    <x v="7"/>
    <x v="4"/>
    <x v="46"/>
    <x v="2"/>
    <x v="118"/>
    <x v="44"/>
    <x v="13"/>
    <x v="2"/>
    <x v="1"/>
    <x v="4"/>
    <x v="3"/>
    <x v="0"/>
    <n v="-5482"/>
    <x v="35"/>
  </r>
  <r>
    <s v="ZI1MPYF3"/>
    <x v="7"/>
    <x v="3"/>
    <x v="73"/>
    <x v="0"/>
    <x v="118"/>
    <x v="48"/>
    <x v="415"/>
    <x v="2"/>
    <x v="1"/>
    <x v="3"/>
    <x v="1"/>
    <x v="0"/>
    <n v="420"/>
    <x v="34"/>
  </r>
  <r>
    <s v="L6KOBEBZ"/>
    <x v="29"/>
    <x v="2"/>
    <x v="34"/>
    <x v="0"/>
    <x v="118"/>
    <x v="69"/>
    <x v="343"/>
    <x v="1"/>
    <x v="0"/>
    <x v="2"/>
    <x v="10"/>
    <x v="0"/>
    <n v="-22"/>
    <x v="44"/>
  </r>
  <r>
    <s v="Z2S4KUPO"/>
    <x v="16"/>
    <x v="0"/>
    <x v="14"/>
    <x v="0"/>
    <x v="118"/>
    <x v="6"/>
    <x v="416"/>
    <x v="2"/>
    <x v="1"/>
    <x v="0"/>
    <x v="7"/>
    <x v="0"/>
    <n v="77"/>
    <x v="112"/>
  </r>
  <r>
    <s v="38KKSE72"/>
    <x v="21"/>
    <x v="2"/>
    <x v="8"/>
    <x v="0"/>
    <x v="118"/>
    <x v="59"/>
    <x v="417"/>
    <x v="0"/>
    <x v="0"/>
    <x v="2"/>
    <x v="3"/>
    <x v="2"/>
    <n v="-20"/>
    <x v="42"/>
  </r>
  <r>
    <s v="0GJ586J0"/>
    <x v="5"/>
    <x v="1"/>
    <x v="9"/>
    <x v="2"/>
    <x v="118"/>
    <x v="17"/>
    <x v="13"/>
    <x v="3"/>
    <x v="1"/>
    <x v="1"/>
    <x v="6"/>
    <x v="3"/>
    <n v="-55"/>
    <x v="118"/>
  </r>
  <r>
    <s v="4V0S4BA3"/>
    <x v="5"/>
    <x v="5"/>
    <x v="37"/>
    <x v="0"/>
    <x v="118"/>
    <x v="86"/>
    <x v="418"/>
    <x v="3"/>
    <x v="1"/>
    <x v="5"/>
    <x v="6"/>
    <x v="0"/>
    <n v="2849"/>
    <x v="26"/>
  </r>
  <r>
    <s v="1LTD5TKV"/>
    <x v="20"/>
    <x v="0"/>
    <x v="70"/>
    <x v="0"/>
    <x v="118"/>
    <x v="56"/>
    <x v="419"/>
    <x v="1"/>
    <x v="0"/>
    <x v="0"/>
    <x v="3"/>
    <x v="0"/>
    <n v="-68"/>
    <x v="59"/>
  </r>
  <r>
    <s v="VBM56CIF"/>
    <x v="20"/>
    <x v="3"/>
    <x v="55"/>
    <x v="0"/>
    <x v="118"/>
    <x v="90"/>
    <x v="420"/>
    <x v="1"/>
    <x v="0"/>
    <x v="3"/>
    <x v="4"/>
    <x v="0"/>
    <n v="-530"/>
    <x v="9"/>
  </r>
  <r>
    <s v="XRZVJPD5"/>
    <x v="8"/>
    <x v="0"/>
    <x v="7"/>
    <x v="1"/>
    <x v="118"/>
    <x v="5"/>
    <x v="8"/>
    <x v="2"/>
    <x v="1"/>
    <x v="0"/>
    <x v="5"/>
    <x v="1"/>
    <m/>
    <x v="7"/>
  </r>
  <r>
    <s v="PDH2NPE1"/>
    <x v="0"/>
    <x v="3"/>
    <x v="1"/>
    <x v="0"/>
    <x v="118"/>
    <x v="90"/>
    <x v="421"/>
    <x v="0"/>
    <x v="0"/>
    <x v="3"/>
    <x v="1"/>
    <x v="0"/>
    <n v="716"/>
    <x v="9"/>
  </r>
  <r>
    <s v="OV60VIBB"/>
    <x v="6"/>
    <x v="2"/>
    <x v="72"/>
    <x v="2"/>
    <x v="118"/>
    <x v="37"/>
    <x v="13"/>
    <x v="1"/>
    <x v="0"/>
    <x v="2"/>
    <x v="3"/>
    <x v="10"/>
    <n v="-550"/>
    <x v="65"/>
  </r>
  <r>
    <s v="2OAIXF3A"/>
    <x v="17"/>
    <x v="0"/>
    <x v="39"/>
    <x v="0"/>
    <x v="118"/>
    <x v="22"/>
    <x v="422"/>
    <x v="5"/>
    <x v="2"/>
    <x v="0"/>
    <x v="1"/>
    <x v="0"/>
    <n v="10"/>
    <x v="109"/>
  </r>
  <r>
    <s v="QDGUWTLU"/>
    <x v="10"/>
    <x v="1"/>
    <x v="7"/>
    <x v="1"/>
    <x v="118"/>
    <x v="5"/>
    <x v="8"/>
    <x v="3"/>
    <x v="1"/>
    <x v="1"/>
    <x v="5"/>
    <x v="1"/>
    <m/>
    <x v="7"/>
  </r>
  <r>
    <s v="FBSEA94D"/>
    <x v="15"/>
    <x v="1"/>
    <x v="50"/>
    <x v="0"/>
    <x v="118"/>
    <x v="88"/>
    <x v="9"/>
    <x v="4"/>
    <x v="2"/>
    <x v="1"/>
    <x v="1"/>
    <x v="0"/>
    <n v="-2"/>
    <x v="4"/>
  </r>
  <r>
    <s v="EOB01PRO"/>
    <x v="11"/>
    <x v="1"/>
    <x v="57"/>
    <x v="0"/>
    <x v="118"/>
    <x v="38"/>
    <x v="105"/>
    <x v="0"/>
    <x v="0"/>
    <x v="1"/>
    <x v="10"/>
    <x v="9"/>
    <n v="-8"/>
    <x v="60"/>
  </r>
  <r>
    <s v="5QC9H4C2"/>
    <x v="13"/>
    <x v="3"/>
    <x v="39"/>
    <x v="0"/>
    <x v="118"/>
    <x v="54"/>
    <x v="423"/>
    <x v="4"/>
    <x v="2"/>
    <x v="3"/>
    <x v="1"/>
    <x v="0"/>
    <n v="356"/>
    <x v="49"/>
  </r>
  <r>
    <s v="3HGQ3BOY"/>
    <x v="13"/>
    <x v="3"/>
    <x v="44"/>
    <x v="0"/>
    <x v="118"/>
    <x v="69"/>
    <x v="424"/>
    <x v="4"/>
    <x v="2"/>
    <x v="3"/>
    <x v="8"/>
    <x v="0"/>
    <n v="811"/>
    <x v="44"/>
  </r>
  <r>
    <s v="CO6ZPH1W"/>
    <x v="25"/>
    <x v="3"/>
    <x v="49"/>
    <x v="0"/>
    <x v="119"/>
    <x v="73"/>
    <x v="425"/>
    <x v="5"/>
    <x v="2"/>
    <x v="3"/>
    <x v="9"/>
    <x v="0"/>
    <n v="593"/>
    <x v="52"/>
  </r>
  <r>
    <s v="X914SMX7"/>
    <x v="1"/>
    <x v="2"/>
    <x v="30"/>
    <x v="0"/>
    <x v="119"/>
    <x v="80"/>
    <x v="81"/>
    <x v="1"/>
    <x v="0"/>
    <x v="2"/>
    <x v="0"/>
    <x v="6"/>
    <n v="-34"/>
    <x v="15"/>
  </r>
  <r>
    <s v="8061HKKB"/>
    <x v="22"/>
    <x v="3"/>
    <x v="71"/>
    <x v="0"/>
    <x v="119"/>
    <x v="82"/>
    <x v="426"/>
    <x v="5"/>
    <x v="2"/>
    <x v="3"/>
    <x v="0"/>
    <x v="0"/>
    <n v="-306"/>
    <x v="20"/>
  </r>
  <r>
    <s v="T1HIH384"/>
    <x v="24"/>
    <x v="4"/>
    <x v="75"/>
    <x v="0"/>
    <x v="119"/>
    <x v="41"/>
    <x v="427"/>
    <x v="1"/>
    <x v="0"/>
    <x v="4"/>
    <x v="6"/>
    <x v="0"/>
    <n v="-151"/>
    <x v="60"/>
  </r>
  <r>
    <s v="FM2NX2GB"/>
    <x v="9"/>
    <x v="3"/>
    <x v="59"/>
    <x v="0"/>
    <x v="119"/>
    <x v="39"/>
    <x v="428"/>
    <x v="3"/>
    <x v="1"/>
    <x v="3"/>
    <x v="3"/>
    <x v="0"/>
    <n v="676"/>
    <x v="66"/>
  </r>
  <r>
    <s v="JSZZN48S"/>
    <x v="7"/>
    <x v="4"/>
    <x v="7"/>
    <x v="1"/>
    <x v="119"/>
    <x v="5"/>
    <x v="8"/>
    <x v="2"/>
    <x v="1"/>
    <x v="4"/>
    <x v="5"/>
    <x v="1"/>
    <m/>
    <x v="7"/>
  </r>
  <r>
    <s v="SJ45HNHM"/>
    <x v="7"/>
    <x v="2"/>
    <x v="2"/>
    <x v="0"/>
    <x v="119"/>
    <x v="91"/>
    <x v="131"/>
    <x v="2"/>
    <x v="1"/>
    <x v="2"/>
    <x v="2"/>
    <x v="0"/>
    <n v="-87"/>
    <x v="9"/>
  </r>
  <r>
    <s v="NYGZJYCJ"/>
    <x v="7"/>
    <x v="4"/>
    <x v="51"/>
    <x v="0"/>
    <x v="119"/>
    <x v="64"/>
    <x v="429"/>
    <x v="2"/>
    <x v="1"/>
    <x v="4"/>
    <x v="7"/>
    <x v="0"/>
    <n v="143"/>
    <x v="50"/>
  </r>
  <r>
    <s v="6MMFIIGE"/>
    <x v="21"/>
    <x v="2"/>
    <x v="34"/>
    <x v="0"/>
    <x v="119"/>
    <x v="73"/>
    <x v="116"/>
    <x v="0"/>
    <x v="0"/>
    <x v="2"/>
    <x v="10"/>
    <x v="0"/>
    <n v="-26"/>
    <x v="52"/>
  </r>
  <r>
    <s v="IJ817GQJ"/>
    <x v="5"/>
    <x v="2"/>
    <x v="5"/>
    <x v="2"/>
    <x v="119"/>
    <x v="50"/>
    <x v="13"/>
    <x v="3"/>
    <x v="1"/>
    <x v="2"/>
    <x v="4"/>
    <x v="0"/>
    <n v="-550"/>
    <x v="75"/>
  </r>
  <r>
    <s v="F2B62IW4"/>
    <x v="8"/>
    <x v="1"/>
    <x v="41"/>
    <x v="1"/>
    <x v="119"/>
    <x v="5"/>
    <x v="8"/>
    <x v="2"/>
    <x v="1"/>
    <x v="1"/>
    <x v="3"/>
    <x v="0"/>
    <m/>
    <x v="7"/>
  </r>
  <r>
    <s v="PCRRS6JP"/>
    <x v="0"/>
    <x v="1"/>
    <x v="30"/>
    <x v="2"/>
    <x v="119"/>
    <x v="52"/>
    <x v="13"/>
    <x v="0"/>
    <x v="0"/>
    <x v="1"/>
    <x v="0"/>
    <x v="6"/>
    <n v="-55"/>
    <x v="44"/>
  </r>
  <r>
    <s v="NKL5SWX3"/>
    <x v="17"/>
    <x v="0"/>
    <x v="78"/>
    <x v="0"/>
    <x v="119"/>
    <x v="59"/>
    <x v="64"/>
    <x v="5"/>
    <x v="2"/>
    <x v="0"/>
    <x v="10"/>
    <x v="13"/>
    <n v="65"/>
    <x v="45"/>
  </r>
  <r>
    <s v="WVG1CIHX"/>
    <x v="17"/>
    <x v="4"/>
    <x v="26"/>
    <x v="0"/>
    <x v="119"/>
    <x v="68"/>
    <x v="430"/>
    <x v="5"/>
    <x v="2"/>
    <x v="4"/>
    <x v="6"/>
    <x v="5"/>
    <n v="564"/>
    <x v="39"/>
  </r>
  <r>
    <s v="7GRNFO6D"/>
    <x v="11"/>
    <x v="1"/>
    <x v="52"/>
    <x v="0"/>
    <x v="119"/>
    <x v="40"/>
    <x v="4"/>
    <x v="0"/>
    <x v="0"/>
    <x v="1"/>
    <x v="1"/>
    <x v="0"/>
    <n v="-6"/>
    <x v="61"/>
  </r>
  <r>
    <s v="G0QKNVIJ"/>
    <x v="3"/>
    <x v="1"/>
    <x v="31"/>
    <x v="0"/>
    <x v="120"/>
    <x v="52"/>
    <x v="47"/>
    <x v="0"/>
    <x v="0"/>
    <x v="1"/>
    <x v="10"/>
    <x v="0"/>
    <n v="-4"/>
    <x v="51"/>
  </r>
  <r>
    <s v="6HRIX06M"/>
    <x v="3"/>
    <x v="3"/>
    <x v="74"/>
    <x v="0"/>
    <x v="120"/>
    <x v="85"/>
    <x v="90"/>
    <x v="0"/>
    <x v="0"/>
    <x v="3"/>
    <x v="10"/>
    <x v="11"/>
    <n v="22"/>
    <x v="40"/>
  </r>
  <r>
    <s v="DEHQTB8B"/>
    <x v="28"/>
    <x v="1"/>
    <x v="45"/>
    <x v="1"/>
    <x v="120"/>
    <x v="5"/>
    <x v="8"/>
    <x v="5"/>
    <x v="2"/>
    <x v="1"/>
    <x v="0"/>
    <x v="0"/>
    <m/>
    <x v="7"/>
  </r>
  <r>
    <s v="AM5YTMH3"/>
    <x v="28"/>
    <x v="0"/>
    <x v="39"/>
    <x v="0"/>
    <x v="120"/>
    <x v="6"/>
    <x v="431"/>
    <x v="5"/>
    <x v="2"/>
    <x v="0"/>
    <x v="1"/>
    <x v="0"/>
    <n v="-43"/>
    <x v="114"/>
  </r>
  <r>
    <s v="2L5ZWLI7"/>
    <x v="25"/>
    <x v="0"/>
    <x v="54"/>
    <x v="2"/>
    <x v="120"/>
    <x v="60"/>
    <x v="13"/>
    <x v="5"/>
    <x v="2"/>
    <x v="0"/>
    <x v="3"/>
    <x v="0"/>
    <n v="-1096"/>
    <x v="49"/>
  </r>
  <r>
    <s v="JTDV6H65"/>
    <x v="1"/>
    <x v="3"/>
    <x v="13"/>
    <x v="2"/>
    <x v="120"/>
    <x v="37"/>
    <x v="13"/>
    <x v="1"/>
    <x v="0"/>
    <x v="3"/>
    <x v="7"/>
    <x v="0"/>
    <n v="-3393"/>
    <x v="73"/>
  </r>
  <r>
    <s v="O8JF46GT"/>
    <x v="1"/>
    <x v="2"/>
    <x v="30"/>
    <x v="0"/>
    <x v="120"/>
    <x v="15"/>
    <x v="235"/>
    <x v="1"/>
    <x v="0"/>
    <x v="2"/>
    <x v="0"/>
    <x v="6"/>
    <n v="107"/>
    <x v="112"/>
  </r>
  <r>
    <s v="RK5Y67V6"/>
    <x v="1"/>
    <x v="1"/>
    <x v="28"/>
    <x v="0"/>
    <x v="120"/>
    <x v="10"/>
    <x v="27"/>
    <x v="1"/>
    <x v="0"/>
    <x v="1"/>
    <x v="9"/>
    <x v="0"/>
    <n v="5"/>
    <x v="117"/>
  </r>
  <r>
    <s v="COWOZH43"/>
    <x v="22"/>
    <x v="2"/>
    <x v="60"/>
    <x v="2"/>
    <x v="120"/>
    <x v="78"/>
    <x v="13"/>
    <x v="5"/>
    <x v="2"/>
    <x v="2"/>
    <x v="9"/>
    <x v="0"/>
    <n v="-550"/>
    <x v="44"/>
  </r>
  <r>
    <s v="DGIYD342"/>
    <x v="12"/>
    <x v="4"/>
    <x v="74"/>
    <x v="2"/>
    <x v="120"/>
    <x v="33"/>
    <x v="13"/>
    <x v="3"/>
    <x v="1"/>
    <x v="4"/>
    <x v="10"/>
    <x v="11"/>
    <n v="-5482"/>
    <x v="65"/>
  </r>
  <r>
    <s v="JSSGVBVS"/>
    <x v="19"/>
    <x v="2"/>
    <x v="36"/>
    <x v="2"/>
    <x v="120"/>
    <x v="39"/>
    <x v="13"/>
    <x v="4"/>
    <x v="2"/>
    <x v="2"/>
    <x v="3"/>
    <x v="0"/>
    <n v="-550"/>
    <x v="79"/>
  </r>
  <r>
    <s v="V28NVD6A"/>
    <x v="19"/>
    <x v="2"/>
    <x v="58"/>
    <x v="0"/>
    <x v="120"/>
    <x v="45"/>
    <x v="432"/>
    <x v="4"/>
    <x v="2"/>
    <x v="2"/>
    <x v="0"/>
    <x v="0"/>
    <n v="79"/>
    <x v="76"/>
  </r>
  <r>
    <s v="I1IAVDQM"/>
    <x v="24"/>
    <x v="3"/>
    <x v="74"/>
    <x v="2"/>
    <x v="120"/>
    <x v="54"/>
    <x v="13"/>
    <x v="1"/>
    <x v="0"/>
    <x v="3"/>
    <x v="10"/>
    <x v="11"/>
    <n v="-3393"/>
    <x v="48"/>
  </r>
  <r>
    <s v="4MC584U5"/>
    <x v="24"/>
    <x v="3"/>
    <x v="13"/>
    <x v="0"/>
    <x v="120"/>
    <x v="42"/>
    <x v="433"/>
    <x v="1"/>
    <x v="0"/>
    <x v="3"/>
    <x v="7"/>
    <x v="0"/>
    <n v="689"/>
    <x v="45"/>
  </r>
  <r>
    <s v="MCYLHUCZ"/>
    <x v="21"/>
    <x v="0"/>
    <x v="34"/>
    <x v="0"/>
    <x v="120"/>
    <x v="81"/>
    <x v="434"/>
    <x v="0"/>
    <x v="0"/>
    <x v="0"/>
    <x v="10"/>
    <x v="0"/>
    <n v="-52"/>
    <x v="41"/>
  </r>
  <r>
    <s v="5E4DTWHV"/>
    <x v="20"/>
    <x v="3"/>
    <x v="75"/>
    <x v="2"/>
    <x v="120"/>
    <x v="79"/>
    <x v="13"/>
    <x v="1"/>
    <x v="0"/>
    <x v="3"/>
    <x v="6"/>
    <x v="0"/>
    <n v="-3393"/>
    <x v="31"/>
  </r>
  <r>
    <s v="1VUBYV53"/>
    <x v="8"/>
    <x v="0"/>
    <x v="14"/>
    <x v="0"/>
    <x v="120"/>
    <x v="21"/>
    <x v="435"/>
    <x v="2"/>
    <x v="1"/>
    <x v="0"/>
    <x v="7"/>
    <x v="0"/>
    <n v="-71"/>
    <x v="101"/>
  </r>
  <r>
    <s v="W03CXYET"/>
    <x v="0"/>
    <x v="2"/>
    <x v="81"/>
    <x v="0"/>
    <x v="120"/>
    <x v="65"/>
    <x v="436"/>
    <x v="0"/>
    <x v="0"/>
    <x v="2"/>
    <x v="0"/>
    <x v="14"/>
    <n v="-85"/>
    <x v="25"/>
  </r>
  <r>
    <s v="LZVFFQLN"/>
    <x v="0"/>
    <x v="1"/>
    <x v="29"/>
    <x v="0"/>
    <x v="120"/>
    <x v="61"/>
    <x v="1"/>
    <x v="0"/>
    <x v="0"/>
    <x v="1"/>
    <x v="6"/>
    <x v="0"/>
    <n v="-5"/>
    <x v="38"/>
  </r>
  <r>
    <s v="MFV0C5RN"/>
    <x v="17"/>
    <x v="4"/>
    <x v="16"/>
    <x v="0"/>
    <x v="120"/>
    <x v="2"/>
    <x v="437"/>
    <x v="5"/>
    <x v="2"/>
    <x v="4"/>
    <x v="9"/>
    <x v="0"/>
    <n v="66"/>
    <x v="116"/>
  </r>
  <r>
    <s v="A1WZEK7U"/>
    <x v="17"/>
    <x v="3"/>
    <x v="39"/>
    <x v="0"/>
    <x v="120"/>
    <x v="68"/>
    <x v="104"/>
    <x v="5"/>
    <x v="2"/>
    <x v="3"/>
    <x v="1"/>
    <x v="0"/>
    <n v="165"/>
    <x v="42"/>
  </r>
  <r>
    <s v="516FJUNB"/>
    <x v="10"/>
    <x v="3"/>
    <x v="67"/>
    <x v="0"/>
    <x v="120"/>
    <x v="1"/>
    <x v="438"/>
    <x v="3"/>
    <x v="1"/>
    <x v="3"/>
    <x v="0"/>
    <x v="0"/>
    <n v="566"/>
    <x v="121"/>
  </r>
  <r>
    <s v="PE8DK02A"/>
    <x v="11"/>
    <x v="1"/>
    <x v="3"/>
    <x v="0"/>
    <x v="120"/>
    <x v="11"/>
    <x v="4"/>
    <x v="0"/>
    <x v="0"/>
    <x v="1"/>
    <x v="3"/>
    <x v="0"/>
    <n v="-6"/>
    <x v="105"/>
  </r>
  <r>
    <s v="10NTPQUY"/>
    <x v="11"/>
    <x v="1"/>
    <x v="17"/>
    <x v="0"/>
    <x v="120"/>
    <x v="87"/>
    <x v="1"/>
    <x v="0"/>
    <x v="0"/>
    <x v="1"/>
    <x v="2"/>
    <x v="0"/>
    <n v="-5"/>
    <x v="52"/>
  </r>
  <r>
    <s v="X2EXSMPR"/>
    <x v="4"/>
    <x v="2"/>
    <x v="66"/>
    <x v="0"/>
    <x v="120"/>
    <x v="10"/>
    <x v="50"/>
    <x v="3"/>
    <x v="1"/>
    <x v="2"/>
    <x v="9"/>
    <x v="0"/>
    <n v="-27"/>
    <x v="117"/>
  </r>
  <r>
    <s v="JCFQVIEG"/>
    <x v="4"/>
    <x v="0"/>
    <x v="18"/>
    <x v="0"/>
    <x v="120"/>
    <x v="59"/>
    <x v="439"/>
    <x v="3"/>
    <x v="1"/>
    <x v="0"/>
    <x v="4"/>
    <x v="0"/>
    <n v="-10"/>
    <x v="43"/>
  </r>
  <r>
    <s v="STT3X4NB"/>
    <x v="13"/>
    <x v="2"/>
    <x v="66"/>
    <x v="1"/>
    <x v="120"/>
    <x v="5"/>
    <x v="8"/>
    <x v="4"/>
    <x v="2"/>
    <x v="2"/>
    <x v="9"/>
    <x v="0"/>
    <m/>
    <x v="7"/>
  </r>
  <r>
    <s v="74VGCEEW"/>
    <x v="13"/>
    <x v="1"/>
    <x v="64"/>
    <x v="0"/>
    <x v="120"/>
    <x v="82"/>
    <x v="21"/>
    <x v="4"/>
    <x v="2"/>
    <x v="1"/>
    <x v="0"/>
    <x v="0"/>
    <n v="12"/>
    <x v="16"/>
  </r>
  <r>
    <s v="MXTAIS4Q"/>
    <x v="18"/>
    <x v="3"/>
    <x v="82"/>
    <x v="0"/>
    <x v="120"/>
    <x v="71"/>
    <x v="440"/>
    <x v="4"/>
    <x v="2"/>
    <x v="3"/>
    <x v="10"/>
    <x v="0"/>
    <n v="390"/>
    <x v="30"/>
  </r>
  <r>
    <s v="YP8QKKEZ"/>
    <x v="2"/>
    <x v="2"/>
    <x v="61"/>
    <x v="2"/>
    <x v="120"/>
    <x v="81"/>
    <x v="13"/>
    <x v="2"/>
    <x v="1"/>
    <x v="2"/>
    <x v="10"/>
    <x v="0"/>
    <n v="-550"/>
    <x v="41"/>
  </r>
  <r>
    <s v="3TSOEM5K"/>
    <x v="2"/>
    <x v="4"/>
    <x v="14"/>
    <x v="2"/>
    <x v="120"/>
    <x v="86"/>
    <x v="13"/>
    <x v="2"/>
    <x v="1"/>
    <x v="4"/>
    <x v="7"/>
    <x v="0"/>
    <n v="-5482"/>
    <x v="8"/>
  </r>
  <r>
    <s v="G7RCJBVL"/>
    <x v="3"/>
    <x v="3"/>
    <x v="52"/>
    <x v="2"/>
    <x v="121"/>
    <x v="81"/>
    <x v="13"/>
    <x v="0"/>
    <x v="0"/>
    <x v="3"/>
    <x v="1"/>
    <x v="0"/>
    <n v="-3393"/>
    <x v="46"/>
  </r>
  <r>
    <s v="G20IQSA3"/>
    <x v="3"/>
    <x v="2"/>
    <x v="31"/>
    <x v="0"/>
    <x v="121"/>
    <x v="15"/>
    <x v="441"/>
    <x v="0"/>
    <x v="0"/>
    <x v="2"/>
    <x v="10"/>
    <x v="0"/>
    <n v="-28"/>
    <x v="113"/>
  </r>
  <r>
    <s v="Q16BQCEL"/>
    <x v="28"/>
    <x v="0"/>
    <x v="45"/>
    <x v="0"/>
    <x v="121"/>
    <x v="12"/>
    <x v="442"/>
    <x v="5"/>
    <x v="2"/>
    <x v="0"/>
    <x v="0"/>
    <x v="0"/>
    <n v="-95"/>
    <x v="105"/>
  </r>
  <r>
    <s v="9924I5ZF"/>
    <x v="27"/>
    <x v="4"/>
    <x v="72"/>
    <x v="0"/>
    <x v="121"/>
    <x v="60"/>
    <x v="443"/>
    <x v="0"/>
    <x v="0"/>
    <x v="4"/>
    <x v="3"/>
    <x v="10"/>
    <n v="246"/>
    <x v="68"/>
  </r>
  <r>
    <s v="SLLJT3T1"/>
    <x v="1"/>
    <x v="4"/>
    <x v="1"/>
    <x v="0"/>
    <x v="121"/>
    <x v="82"/>
    <x v="444"/>
    <x v="1"/>
    <x v="0"/>
    <x v="4"/>
    <x v="1"/>
    <x v="0"/>
    <n v="-626"/>
    <x v="19"/>
  </r>
  <r>
    <s v="32LY2D1K"/>
    <x v="1"/>
    <x v="3"/>
    <x v="31"/>
    <x v="0"/>
    <x v="121"/>
    <x v="64"/>
    <x v="51"/>
    <x v="1"/>
    <x v="0"/>
    <x v="3"/>
    <x v="10"/>
    <x v="0"/>
    <n v="254"/>
    <x v="49"/>
  </r>
  <r>
    <s v="S2UWELRW"/>
    <x v="22"/>
    <x v="2"/>
    <x v="26"/>
    <x v="0"/>
    <x v="121"/>
    <x v="79"/>
    <x v="35"/>
    <x v="5"/>
    <x v="2"/>
    <x v="2"/>
    <x v="6"/>
    <x v="5"/>
    <n v="-63"/>
    <x v="33"/>
  </r>
  <r>
    <s v="5VQRLIEZ"/>
    <x v="22"/>
    <x v="0"/>
    <x v="56"/>
    <x v="0"/>
    <x v="121"/>
    <x v="83"/>
    <x v="445"/>
    <x v="5"/>
    <x v="2"/>
    <x v="0"/>
    <x v="10"/>
    <x v="0"/>
    <n v="70"/>
    <x v="31"/>
  </r>
  <r>
    <s v="WUNMIJW9"/>
    <x v="12"/>
    <x v="3"/>
    <x v="7"/>
    <x v="1"/>
    <x v="121"/>
    <x v="5"/>
    <x v="8"/>
    <x v="3"/>
    <x v="1"/>
    <x v="3"/>
    <x v="5"/>
    <x v="1"/>
    <m/>
    <x v="7"/>
  </r>
  <r>
    <s v="6U0CT07B"/>
    <x v="29"/>
    <x v="2"/>
    <x v="62"/>
    <x v="0"/>
    <x v="121"/>
    <x v="46"/>
    <x v="398"/>
    <x v="1"/>
    <x v="0"/>
    <x v="2"/>
    <x v="6"/>
    <x v="0"/>
    <n v="45"/>
    <x v="36"/>
  </r>
  <r>
    <s v="DFN1V29L"/>
    <x v="14"/>
    <x v="1"/>
    <x v="59"/>
    <x v="0"/>
    <x v="121"/>
    <x v="44"/>
    <x v="4"/>
    <x v="2"/>
    <x v="1"/>
    <x v="1"/>
    <x v="3"/>
    <x v="0"/>
    <n v="-6"/>
    <x v="42"/>
  </r>
  <r>
    <s v="VBZ862OS"/>
    <x v="16"/>
    <x v="2"/>
    <x v="66"/>
    <x v="0"/>
    <x v="121"/>
    <x v="16"/>
    <x v="231"/>
    <x v="2"/>
    <x v="1"/>
    <x v="2"/>
    <x v="9"/>
    <x v="0"/>
    <n v="49"/>
    <x v="106"/>
  </r>
  <r>
    <s v="LGLIB8TR"/>
    <x v="21"/>
    <x v="2"/>
    <x v="27"/>
    <x v="2"/>
    <x v="121"/>
    <x v="45"/>
    <x v="13"/>
    <x v="0"/>
    <x v="0"/>
    <x v="2"/>
    <x v="7"/>
    <x v="0"/>
    <n v="-550"/>
    <x v="77"/>
  </r>
  <r>
    <s v="JREGYB42"/>
    <x v="8"/>
    <x v="0"/>
    <x v="40"/>
    <x v="0"/>
    <x v="121"/>
    <x v="35"/>
    <x v="446"/>
    <x v="2"/>
    <x v="1"/>
    <x v="0"/>
    <x v="2"/>
    <x v="8"/>
    <n v="6"/>
    <x v="79"/>
  </r>
  <r>
    <s v="4V9NMGEA"/>
    <x v="10"/>
    <x v="2"/>
    <x v="7"/>
    <x v="1"/>
    <x v="121"/>
    <x v="5"/>
    <x v="8"/>
    <x v="3"/>
    <x v="1"/>
    <x v="2"/>
    <x v="5"/>
    <x v="1"/>
    <m/>
    <x v="7"/>
  </r>
  <r>
    <s v="9PWM6RYC"/>
    <x v="10"/>
    <x v="2"/>
    <x v="14"/>
    <x v="2"/>
    <x v="121"/>
    <x v="74"/>
    <x v="13"/>
    <x v="3"/>
    <x v="1"/>
    <x v="2"/>
    <x v="7"/>
    <x v="0"/>
    <n v="-550"/>
    <x v="30"/>
  </r>
  <r>
    <s v="EMUA57Q2"/>
    <x v="11"/>
    <x v="1"/>
    <x v="59"/>
    <x v="0"/>
    <x v="121"/>
    <x v="50"/>
    <x v="80"/>
    <x v="0"/>
    <x v="0"/>
    <x v="1"/>
    <x v="3"/>
    <x v="0"/>
    <n v="-1"/>
    <x v="59"/>
  </r>
  <r>
    <s v="DB3N4CHN"/>
    <x v="11"/>
    <x v="1"/>
    <x v="74"/>
    <x v="0"/>
    <x v="121"/>
    <x v="11"/>
    <x v="44"/>
    <x v="0"/>
    <x v="0"/>
    <x v="1"/>
    <x v="10"/>
    <x v="11"/>
    <n v="7"/>
    <x v="118"/>
  </r>
  <r>
    <s v="4CXUC4VR"/>
    <x v="4"/>
    <x v="2"/>
    <x v="14"/>
    <x v="1"/>
    <x v="121"/>
    <x v="5"/>
    <x v="8"/>
    <x v="3"/>
    <x v="1"/>
    <x v="2"/>
    <x v="7"/>
    <x v="0"/>
    <m/>
    <x v="7"/>
  </r>
  <r>
    <s v="79EHWR35"/>
    <x v="4"/>
    <x v="2"/>
    <x v="7"/>
    <x v="1"/>
    <x v="121"/>
    <x v="5"/>
    <x v="8"/>
    <x v="3"/>
    <x v="1"/>
    <x v="2"/>
    <x v="5"/>
    <x v="1"/>
    <m/>
    <x v="7"/>
  </r>
  <r>
    <s v="L0GMLGRR"/>
    <x v="4"/>
    <x v="1"/>
    <x v="7"/>
    <x v="1"/>
    <x v="121"/>
    <x v="5"/>
    <x v="8"/>
    <x v="3"/>
    <x v="1"/>
    <x v="1"/>
    <x v="5"/>
    <x v="1"/>
    <m/>
    <x v="7"/>
  </r>
  <r>
    <s v="OF7GY5F4"/>
    <x v="13"/>
    <x v="1"/>
    <x v="25"/>
    <x v="0"/>
    <x v="121"/>
    <x v="2"/>
    <x v="15"/>
    <x v="4"/>
    <x v="2"/>
    <x v="1"/>
    <x v="3"/>
    <x v="0"/>
    <n v="6"/>
    <x v="117"/>
  </r>
  <r>
    <s v="D3ZC338T"/>
    <x v="2"/>
    <x v="2"/>
    <x v="7"/>
    <x v="1"/>
    <x v="121"/>
    <x v="5"/>
    <x v="8"/>
    <x v="2"/>
    <x v="1"/>
    <x v="2"/>
    <x v="5"/>
    <x v="1"/>
    <m/>
    <x v="7"/>
  </r>
  <r>
    <s v="Q1ZKBGV5"/>
    <x v="3"/>
    <x v="1"/>
    <x v="57"/>
    <x v="0"/>
    <x v="122"/>
    <x v="54"/>
    <x v="16"/>
    <x v="0"/>
    <x v="0"/>
    <x v="1"/>
    <x v="10"/>
    <x v="9"/>
    <n v="-9"/>
    <x v="53"/>
  </r>
  <r>
    <s v="9JKODCAU"/>
    <x v="3"/>
    <x v="1"/>
    <x v="34"/>
    <x v="0"/>
    <x v="122"/>
    <x v="80"/>
    <x v="80"/>
    <x v="0"/>
    <x v="0"/>
    <x v="1"/>
    <x v="10"/>
    <x v="0"/>
    <n v="-1"/>
    <x v="20"/>
  </r>
  <r>
    <s v="LELWKXDX"/>
    <x v="28"/>
    <x v="4"/>
    <x v="56"/>
    <x v="0"/>
    <x v="122"/>
    <x v="84"/>
    <x v="447"/>
    <x v="5"/>
    <x v="2"/>
    <x v="4"/>
    <x v="10"/>
    <x v="0"/>
    <n v="691"/>
    <x v="35"/>
  </r>
  <r>
    <s v="DA95Q0VE"/>
    <x v="25"/>
    <x v="3"/>
    <x v="19"/>
    <x v="2"/>
    <x v="122"/>
    <x v="21"/>
    <x v="13"/>
    <x v="5"/>
    <x v="2"/>
    <x v="3"/>
    <x v="0"/>
    <x v="4"/>
    <n v="-3393"/>
    <x v="120"/>
  </r>
  <r>
    <s v="JE245P8R"/>
    <x v="1"/>
    <x v="0"/>
    <x v="29"/>
    <x v="0"/>
    <x v="122"/>
    <x v="52"/>
    <x v="448"/>
    <x v="1"/>
    <x v="0"/>
    <x v="0"/>
    <x v="6"/>
    <x v="0"/>
    <n v="53"/>
    <x v="47"/>
  </r>
  <r>
    <s v="SFQMEZIW"/>
    <x v="19"/>
    <x v="2"/>
    <x v="36"/>
    <x v="2"/>
    <x v="122"/>
    <x v="32"/>
    <x v="13"/>
    <x v="4"/>
    <x v="2"/>
    <x v="2"/>
    <x v="3"/>
    <x v="0"/>
    <n v="-550"/>
    <x v="74"/>
  </r>
  <r>
    <s v="B8RR21XP"/>
    <x v="29"/>
    <x v="0"/>
    <x v="52"/>
    <x v="2"/>
    <x v="122"/>
    <x v="28"/>
    <x v="13"/>
    <x v="1"/>
    <x v="0"/>
    <x v="0"/>
    <x v="1"/>
    <x v="0"/>
    <n v="-1096"/>
    <x v="110"/>
  </r>
  <r>
    <s v="U85VV1BU"/>
    <x v="16"/>
    <x v="2"/>
    <x v="37"/>
    <x v="0"/>
    <x v="122"/>
    <x v="55"/>
    <x v="401"/>
    <x v="2"/>
    <x v="1"/>
    <x v="2"/>
    <x v="6"/>
    <x v="0"/>
    <n v="18"/>
    <x v="64"/>
  </r>
  <r>
    <s v="V6HB68BL"/>
    <x v="16"/>
    <x v="2"/>
    <x v="4"/>
    <x v="0"/>
    <x v="122"/>
    <x v="75"/>
    <x v="449"/>
    <x v="2"/>
    <x v="1"/>
    <x v="2"/>
    <x v="0"/>
    <x v="0"/>
    <n v="17"/>
    <x v="51"/>
  </r>
  <r>
    <s v="H9JPB7GW"/>
    <x v="21"/>
    <x v="2"/>
    <x v="30"/>
    <x v="0"/>
    <x v="122"/>
    <x v="2"/>
    <x v="182"/>
    <x v="0"/>
    <x v="0"/>
    <x v="2"/>
    <x v="0"/>
    <x v="6"/>
    <n v="-8"/>
    <x v="121"/>
  </r>
  <r>
    <s v="8LFNU39A"/>
    <x v="20"/>
    <x v="2"/>
    <x v="31"/>
    <x v="2"/>
    <x v="122"/>
    <x v="52"/>
    <x v="13"/>
    <x v="1"/>
    <x v="0"/>
    <x v="2"/>
    <x v="10"/>
    <x v="0"/>
    <n v="-550"/>
    <x v="47"/>
  </r>
  <r>
    <s v="SWPTTVQZ"/>
    <x v="20"/>
    <x v="0"/>
    <x v="63"/>
    <x v="0"/>
    <x v="122"/>
    <x v="28"/>
    <x v="299"/>
    <x v="1"/>
    <x v="0"/>
    <x v="0"/>
    <x v="9"/>
    <x v="0"/>
    <n v="-34"/>
    <x v="110"/>
  </r>
  <r>
    <s v="GKJLM1UR"/>
    <x v="8"/>
    <x v="0"/>
    <x v="15"/>
    <x v="0"/>
    <x v="122"/>
    <x v="22"/>
    <x v="450"/>
    <x v="2"/>
    <x v="1"/>
    <x v="0"/>
    <x v="0"/>
    <x v="0"/>
    <n v="-39"/>
    <x v="113"/>
  </r>
  <r>
    <s v="8L1ZHTPL"/>
    <x v="0"/>
    <x v="0"/>
    <x v="57"/>
    <x v="0"/>
    <x v="122"/>
    <x v="59"/>
    <x v="148"/>
    <x v="0"/>
    <x v="0"/>
    <x v="0"/>
    <x v="10"/>
    <x v="9"/>
    <n v="-76"/>
    <x v="46"/>
  </r>
  <r>
    <s v="U7M26UZV"/>
    <x v="4"/>
    <x v="1"/>
    <x v="7"/>
    <x v="1"/>
    <x v="122"/>
    <x v="5"/>
    <x v="8"/>
    <x v="3"/>
    <x v="1"/>
    <x v="1"/>
    <x v="5"/>
    <x v="1"/>
    <m/>
    <x v="7"/>
  </r>
  <r>
    <s v="TV300INP"/>
    <x v="18"/>
    <x v="4"/>
    <x v="7"/>
    <x v="1"/>
    <x v="122"/>
    <x v="5"/>
    <x v="8"/>
    <x v="4"/>
    <x v="2"/>
    <x v="4"/>
    <x v="5"/>
    <x v="1"/>
    <m/>
    <x v="7"/>
  </r>
  <r>
    <s v="KBQ16F1I"/>
    <x v="2"/>
    <x v="2"/>
    <x v="7"/>
    <x v="1"/>
    <x v="122"/>
    <x v="5"/>
    <x v="8"/>
    <x v="2"/>
    <x v="1"/>
    <x v="2"/>
    <x v="5"/>
    <x v="1"/>
    <m/>
    <x v="7"/>
  </r>
  <r>
    <s v="4XX690SP"/>
    <x v="2"/>
    <x v="2"/>
    <x v="24"/>
    <x v="0"/>
    <x v="122"/>
    <x v="53"/>
    <x v="451"/>
    <x v="2"/>
    <x v="1"/>
    <x v="2"/>
    <x v="2"/>
    <x v="0"/>
    <n v="-15"/>
    <x v="62"/>
  </r>
  <r>
    <s v="JSDGELLK"/>
    <x v="3"/>
    <x v="2"/>
    <x v="1"/>
    <x v="0"/>
    <x v="123"/>
    <x v="66"/>
    <x v="441"/>
    <x v="0"/>
    <x v="0"/>
    <x v="2"/>
    <x v="1"/>
    <x v="0"/>
    <n v="-28"/>
    <x v="33"/>
  </r>
  <r>
    <s v="LV1754PS"/>
    <x v="3"/>
    <x v="2"/>
    <x v="38"/>
    <x v="0"/>
    <x v="123"/>
    <x v="38"/>
    <x v="452"/>
    <x v="0"/>
    <x v="0"/>
    <x v="2"/>
    <x v="10"/>
    <x v="7"/>
    <n v="-6"/>
    <x v="59"/>
  </r>
  <r>
    <s v="JIYYV11P"/>
    <x v="3"/>
    <x v="3"/>
    <x v="30"/>
    <x v="0"/>
    <x v="123"/>
    <x v="51"/>
    <x v="453"/>
    <x v="0"/>
    <x v="0"/>
    <x v="3"/>
    <x v="0"/>
    <x v="6"/>
    <n v="-312"/>
    <x v="39"/>
  </r>
  <r>
    <s v="FYN7C0CV"/>
    <x v="25"/>
    <x v="3"/>
    <x v="7"/>
    <x v="1"/>
    <x v="123"/>
    <x v="5"/>
    <x v="8"/>
    <x v="5"/>
    <x v="2"/>
    <x v="3"/>
    <x v="5"/>
    <x v="1"/>
    <m/>
    <x v="7"/>
  </r>
  <r>
    <s v="6TB7XA83"/>
    <x v="27"/>
    <x v="1"/>
    <x v="22"/>
    <x v="0"/>
    <x v="123"/>
    <x v="40"/>
    <x v="47"/>
    <x v="0"/>
    <x v="0"/>
    <x v="1"/>
    <x v="6"/>
    <x v="0"/>
    <n v="-4"/>
    <x v="57"/>
  </r>
  <r>
    <s v="U5UM9W8V"/>
    <x v="23"/>
    <x v="0"/>
    <x v="78"/>
    <x v="2"/>
    <x v="123"/>
    <x v="56"/>
    <x v="13"/>
    <x v="4"/>
    <x v="2"/>
    <x v="0"/>
    <x v="10"/>
    <x v="13"/>
    <n v="-1096"/>
    <x v="66"/>
  </r>
  <r>
    <s v="5JDWBOLS"/>
    <x v="26"/>
    <x v="2"/>
    <x v="7"/>
    <x v="1"/>
    <x v="123"/>
    <x v="5"/>
    <x v="8"/>
    <x v="5"/>
    <x v="2"/>
    <x v="2"/>
    <x v="5"/>
    <x v="1"/>
    <m/>
    <x v="7"/>
  </r>
  <r>
    <s v="POB32WHJ"/>
    <x v="26"/>
    <x v="0"/>
    <x v="23"/>
    <x v="2"/>
    <x v="123"/>
    <x v="35"/>
    <x v="13"/>
    <x v="5"/>
    <x v="2"/>
    <x v="0"/>
    <x v="10"/>
    <x v="0"/>
    <n v="-1096"/>
    <x v="67"/>
  </r>
  <r>
    <s v="4T8KR12S"/>
    <x v="1"/>
    <x v="0"/>
    <x v="81"/>
    <x v="0"/>
    <x v="123"/>
    <x v="19"/>
    <x v="242"/>
    <x v="1"/>
    <x v="0"/>
    <x v="0"/>
    <x v="0"/>
    <x v="14"/>
    <n v="-20"/>
    <x v="105"/>
  </r>
  <r>
    <s v="JA0D4V57"/>
    <x v="7"/>
    <x v="3"/>
    <x v="47"/>
    <x v="0"/>
    <x v="123"/>
    <x v="56"/>
    <x v="454"/>
    <x v="2"/>
    <x v="1"/>
    <x v="3"/>
    <x v="8"/>
    <x v="0"/>
    <n v="292"/>
    <x v="66"/>
  </r>
  <r>
    <s v="6CKB8I8U"/>
    <x v="29"/>
    <x v="0"/>
    <x v="74"/>
    <x v="2"/>
    <x v="123"/>
    <x v="57"/>
    <x v="13"/>
    <x v="1"/>
    <x v="0"/>
    <x v="0"/>
    <x v="10"/>
    <x v="11"/>
    <n v="-1096"/>
    <x v="65"/>
  </r>
  <r>
    <s v="7S1N6QHI"/>
    <x v="14"/>
    <x v="1"/>
    <x v="47"/>
    <x v="0"/>
    <x v="123"/>
    <x v="12"/>
    <x v="47"/>
    <x v="2"/>
    <x v="1"/>
    <x v="1"/>
    <x v="8"/>
    <x v="0"/>
    <n v="-4"/>
    <x v="109"/>
  </r>
  <r>
    <s v="CHI2T3IH"/>
    <x v="14"/>
    <x v="3"/>
    <x v="9"/>
    <x v="0"/>
    <x v="123"/>
    <x v="21"/>
    <x v="455"/>
    <x v="2"/>
    <x v="1"/>
    <x v="3"/>
    <x v="6"/>
    <x v="3"/>
    <n v="-229"/>
    <x v="106"/>
  </r>
  <r>
    <s v="X7HK448T"/>
    <x v="21"/>
    <x v="2"/>
    <x v="63"/>
    <x v="0"/>
    <x v="123"/>
    <x v="80"/>
    <x v="456"/>
    <x v="0"/>
    <x v="0"/>
    <x v="2"/>
    <x v="9"/>
    <x v="0"/>
    <n v="-54"/>
    <x v="16"/>
  </r>
  <r>
    <s v="1YYN3PBU"/>
    <x v="5"/>
    <x v="3"/>
    <x v="51"/>
    <x v="2"/>
    <x v="123"/>
    <x v="57"/>
    <x v="13"/>
    <x v="3"/>
    <x v="1"/>
    <x v="3"/>
    <x v="7"/>
    <x v="0"/>
    <n v="-3393"/>
    <x v="65"/>
  </r>
  <r>
    <s v="R4L36Y0P"/>
    <x v="20"/>
    <x v="2"/>
    <x v="28"/>
    <x v="0"/>
    <x v="123"/>
    <x v="13"/>
    <x v="145"/>
    <x v="1"/>
    <x v="0"/>
    <x v="2"/>
    <x v="9"/>
    <x v="0"/>
    <n v="29"/>
    <x v="122"/>
  </r>
  <r>
    <s v="CPTEPYPZ"/>
    <x v="8"/>
    <x v="2"/>
    <x v="66"/>
    <x v="2"/>
    <x v="123"/>
    <x v="47"/>
    <x v="13"/>
    <x v="2"/>
    <x v="1"/>
    <x v="2"/>
    <x v="9"/>
    <x v="0"/>
    <n v="-550"/>
    <x v="56"/>
  </r>
  <r>
    <s v="YNKWBEEN"/>
    <x v="17"/>
    <x v="2"/>
    <x v="39"/>
    <x v="0"/>
    <x v="123"/>
    <x v="86"/>
    <x v="457"/>
    <x v="5"/>
    <x v="2"/>
    <x v="2"/>
    <x v="1"/>
    <x v="0"/>
    <n v="-29"/>
    <x v="21"/>
  </r>
  <r>
    <s v="SARVIBLS"/>
    <x v="17"/>
    <x v="3"/>
    <x v="64"/>
    <x v="0"/>
    <x v="123"/>
    <x v="1"/>
    <x v="458"/>
    <x v="5"/>
    <x v="2"/>
    <x v="3"/>
    <x v="0"/>
    <x v="0"/>
    <n v="496"/>
    <x v="123"/>
  </r>
  <r>
    <s v="M4ZNQTEQ"/>
    <x v="15"/>
    <x v="3"/>
    <x v="58"/>
    <x v="0"/>
    <x v="123"/>
    <x v="15"/>
    <x v="459"/>
    <x v="4"/>
    <x v="2"/>
    <x v="3"/>
    <x v="0"/>
    <x v="0"/>
    <n v="-53"/>
    <x v="116"/>
  </r>
  <r>
    <s v="K0GWTWYL"/>
    <x v="11"/>
    <x v="1"/>
    <x v="35"/>
    <x v="2"/>
    <x v="123"/>
    <x v="19"/>
    <x v="13"/>
    <x v="0"/>
    <x v="0"/>
    <x v="1"/>
    <x v="9"/>
    <x v="0"/>
    <n v="-55"/>
    <x v="105"/>
  </r>
  <r>
    <s v="SAUAOZVO"/>
    <x v="3"/>
    <x v="4"/>
    <x v="43"/>
    <x v="0"/>
    <x v="124"/>
    <x v="78"/>
    <x v="460"/>
    <x v="0"/>
    <x v="0"/>
    <x v="4"/>
    <x v="0"/>
    <x v="0"/>
    <n v="-390"/>
    <x v="49"/>
  </r>
  <r>
    <s v="XIWKGJOW"/>
    <x v="4"/>
    <x v="6"/>
    <x v="37"/>
    <x v="0"/>
    <x v="120"/>
    <x v="2"/>
    <x v="461"/>
    <x v="3"/>
    <x v="1"/>
    <x v="6"/>
    <x v="6"/>
    <x v="0"/>
    <n v="-376"/>
    <x v="116"/>
  </r>
  <r>
    <s v="1XHLB0Q5"/>
    <x v="28"/>
    <x v="0"/>
    <x v="85"/>
    <x v="2"/>
    <x v="124"/>
    <x v="56"/>
    <x v="13"/>
    <x v="5"/>
    <x v="2"/>
    <x v="0"/>
    <x v="4"/>
    <x v="0"/>
    <n v="-1096"/>
    <x v="79"/>
  </r>
  <r>
    <s v="71GQNH5T"/>
    <x v="25"/>
    <x v="3"/>
    <x v="7"/>
    <x v="1"/>
    <x v="124"/>
    <x v="5"/>
    <x v="8"/>
    <x v="5"/>
    <x v="2"/>
    <x v="3"/>
    <x v="5"/>
    <x v="1"/>
    <m/>
    <x v="7"/>
  </r>
  <r>
    <s v="LSA39JBG"/>
    <x v="26"/>
    <x v="2"/>
    <x v="7"/>
    <x v="1"/>
    <x v="124"/>
    <x v="5"/>
    <x v="8"/>
    <x v="5"/>
    <x v="2"/>
    <x v="2"/>
    <x v="5"/>
    <x v="1"/>
    <m/>
    <x v="7"/>
  </r>
  <r>
    <s v="OJVA8ZEK"/>
    <x v="26"/>
    <x v="0"/>
    <x v="23"/>
    <x v="0"/>
    <x v="124"/>
    <x v="84"/>
    <x v="462"/>
    <x v="5"/>
    <x v="2"/>
    <x v="0"/>
    <x v="10"/>
    <x v="0"/>
    <n v="-130"/>
    <x v="39"/>
  </r>
  <r>
    <s v="UAX3F7D4"/>
    <x v="26"/>
    <x v="4"/>
    <x v="60"/>
    <x v="0"/>
    <x v="124"/>
    <x v="21"/>
    <x v="463"/>
    <x v="5"/>
    <x v="2"/>
    <x v="4"/>
    <x v="9"/>
    <x v="0"/>
    <n v="542"/>
    <x v="105"/>
  </r>
  <r>
    <s v="7PDUWDGT"/>
    <x v="26"/>
    <x v="3"/>
    <x v="59"/>
    <x v="0"/>
    <x v="124"/>
    <x v="17"/>
    <x v="464"/>
    <x v="5"/>
    <x v="2"/>
    <x v="3"/>
    <x v="3"/>
    <x v="0"/>
    <n v="366"/>
    <x v="114"/>
  </r>
  <r>
    <s v="BVOO33UA"/>
    <x v="9"/>
    <x v="3"/>
    <x v="5"/>
    <x v="0"/>
    <x v="124"/>
    <x v="90"/>
    <x v="465"/>
    <x v="3"/>
    <x v="1"/>
    <x v="3"/>
    <x v="4"/>
    <x v="0"/>
    <n v="4"/>
    <x v="21"/>
  </r>
  <r>
    <s v="SC7XGQVA"/>
    <x v="7"/>
    <x v="4"/>
    <x v="67"/>
    <x v="2"/>
    <x v="124"/>
    <x v="24"/>
    <x v="13"/>
    <x v="2"/>
    <x v="1"/>
    <x v="4"/>
    <x v="0"/>
    <x v="0"/>
    <n v="-5482"/>
    <x v="113"/>
  </r>
  <r>
    <s v="UY45Y7AM"/>
    <x v="7"/>
    <x v="1"/>
    <x v="9"/>
    <x v="2"/>
    <x v="124"/>
    <x v="38"/>
    <x v="13"/>
    <x v="2"/>
    <x v="1"/>
    <x v="1"/>
    <x v="6"/>
    <x v="3"/>
    <n v="-55"/>
    <x v="65"/>
  </r>
  <r>
    <s v="M92Y63Q3"/>
    <x v="29"/>
    <x v="1"/>
    <x v="55"/>
    <x v="0"/>
    <x v="124"/>
    <x v="39"/>
    <x v="77"/>
    <x v="1"/>
    <x v="0"/>
    <x v="1"/>
    <x v="4"/>
    <x v="0"/>
    <n v="4"/>
    <x v="76"/>
  </r>
  <r>
    <s v="AKTPC3M1"/>
    <x v="14"/>
    <x v="2"/>
    <x v="7"/>
    <x v="1"/>
    <x v="124"/>
    <x v="5"/>
    <x v="8"/>
    <x v="2"/>
    <x v="1"/>
    <x v="2"/>
    <x v="5"/>
    <x v="1"/>
    <m/>
    <x v="7"/>
  </r>
  <r>
    <s v="JXAYTFNI"/>
    <x v="21"/>
    <x v="2"/>
    <x v="0"/>
    <x v="2"/>
    <x v="124"/>
    <x v="50"/>
    <x v="13"/>
    <x v="0"/>
    <x v="0"/>
    <x v="2"/>
    <x v="0"/>
    <x v="0"/>
    <n v="-550"/>
    <x v="73"/>
  </r>
  <r>
    <s v="BMM5D5R4"/>
    <x v="21"/>
    <x v="2"/>
    <x v="22"/>
    <x v="2"/>
    <x v="124"/>
    <x v="72"/>
    <x v="13"/>
    <x v="0"/>
    <x v="0"/>
    <x v="2"/>
    <x v="6"/>
    <x v="0"/>
    <n v="-550"/>
    <x v="56"/>
  </r>
  <r>
    <s v="PSGTTYUT"/>
    <x v="21"/>
    <x v="2"/>
    <x v="38"/>
    <x v="0"/>
    <x v="124"/>
    <x v="46"/>
    <x v="466"/>
    <x v="0"/>
    <x v="0"/>
    <x v="2"/>
    <x v="10"/>
    <x v="7"/>
    <n v="-56"/>
    <x v="45"/>
  </r>
  <r>
    <s v="JRC2PMKX"/>
    <x v="21"/>
    <x v="0"/>
    <x v="1"/>
    <x v="0"/>
    <x v="124"/>
    <x v="63"/>
    <x v="467"/>
    <x v="0"/>
    <x v="0"/>
    <x v="0"/>
    <x v="1"/>
    <x v="0"/>
    <n v="-36"/>
    <x v="63"/>
  </r>
  <r>
    <s v="JA5G7YBO"/>
    <x v="5"/>
    <x v="1"/>
    <x v="76"/>
    <x v="1"/>
    <x v="124"/>
    <x v="5"/>
    <x v="8"/>
    <x v="3"/>
    <x v="1"/>
    <x v="1"/>
    <x v="0"/>
    <x v="0"/>
    <m/>
    <x v="7"/>
  </r>
  <r>
    <s v="6M5LV1ZE"/>
    <x v="20"/>
    <x v="1"/>
    <x v="62"/>
    <x v="2"/>
    <x v="124"/>
    <x v="64"/>
    <x v="13"/>
    <x v="1"/>
    <x v="0"/>
    <x v="1"/>
    <x v="6"/>
    <x v="0"/>
    <n v="-55"/>
    <x v="55"/>
  </r>
  <r>
    <s v="CZ8PPZTC"/>
    <x v="15"/>
    <x v="1"/>
    <x v="41"/>
    <x v="1"/>
    <x v="124"/>
    <x v="5"/>
    <x v="8"/>
    <x v="4"/>
    <x v="2"/>
    <x v="1"/>
    <x v="3"/>
    <x v="0"/>
    <m/>
    <x v="7"/>
  </r>
  <r>
    <s v="IBZQBCSU"/>
    <x v="15"/>
    <x v="1"/>
    <x v="16"/>
    <x v="2"/>
    <x v="124"/>
    <x v="62"/>
    <x v="13"/>
    <x v="4"/>
    <x v="2"/>
    <x v="1"/>
    <x v="9"/>
    <x v="0"/>
    <n v="-55"/>
    <x v="57"/>
  </r>
  <r>
    <s v="YABTM1G5"/>
    <x v="11"/>
    <x v="2"/>
    <x v="55"/>
    <x v="2"/>
    <x v="124"/>
    <x v="75"/>
    <x v="13"/>
    <x v="0"/>
    <x v="0"/>
    <x v="2"/>
    <x v="4"/>
    <x v="0"/>
    <n v="-550"/>
    <x v="47"/>
  </r>
  <r>
    <s v="FPTH6URQ"/>
    <x v="4"/>
    <x v="2"/>
    <x v="51"/>
    <x v="0"/>
    <x v="124"/>
    <x v="53"/>
    <x v="468"/>
    <x v="3"/>
    <x v="1"/>
    <x v="2"/>
    <x v="7"/>
    <x v="0"/>
    <n v="74"/>
    <x v="72"/>
  </r>
  <r>
    <s v="S3XE14XP"/>
    <x v="4"/>
    <x v="2"/>
    <x v="37"/>
    <x v="0"/>
    <x v="124"/>
    <x v="37"/>
    <x v="175"/>
    <x v="3"/>
    <x v="1"/>
    <x v="2"/>
    <x v="6"/>
    <x v="0"/>
    <n v="15"/>
    <x v="69"/>
  </r>
  <r>
    <s v="U6Q0T9KV"/>
    <x v="4"/>
    <x v="2"/>
    <x v="53"/>
    <x v="0"/>
    <x v="124"/>
    <x v="61"/>
    <x v="469"/>
    <x v="3"/>
    <x v="1"/>
    <x v="2"/>
    <x v="10"/>
    <x v="0"/>
    <n v="92"/>
    <x v="33"/>
  </r>
  <r>
    <s v="YQ0Y0YQS"/>
    <x v="13"/>
    <x v="3"/>
    <x v="83"/>
    <x v="1"/>
    <x v="124"/>
    <x v="5"/>
    <x v="8"/>
    <x v="4"/>
    <x v="2"/>
    <x v="3"/>
    <x v="2"/>
    <x v="15"/>
    <m/>
    <x v="7"/>
  </r>
  <r>
    <s v="HRWHRCH8"/>
    <x v="13"/>
    <x v="1"/>
    <x v="54"/>
    <x v="0"/>
    <x v="124"/>
    <x v="17"/>
    <x v="107"/>
    <x v="4"/>
    <x v="2"/>
    <x v="1"/>
    <x v="3"/>
    <x v="0"/>
    <n v="-7"/>
    <x v="114"/>
  </r>
  <r>
    <s v="8B29CRQL"/>
    <x v="13"/>
    <x v="1"/>
    <x v="80"/>
    <x v="0"/>
    <x v="124"/>
    <x v="62"/>
    <x v="27"/>
    <x v="4"/>
    <x v="2"/>
    <x v="1"/>
    <x v="6"/>
    <x v="0"/>
    <n v="5"/>
    <x v="57"/>
  </r>
  <r>
    <s v="3KM8WN7L"/>
    <x v="28"/>
    <x v="2"/>
    <x v="39"/>
    <x v="0"/>
    <x v="125"/>
    <x v="40"/>
    <x v="441"/>
    <x v="5"/>
    <x v="2"/>
    <x v="2"/>
    <x v="1"/>
    <x v="0"/>
    <n v="-28"/>
    <x v="75"/>
  </r>
  <r>
    <s v="5Z8S8UHK"/>
    <x v="25"/>
    <x v="2"/>
    <x v="7"/>
    <x v="1"/>
    <x v="125"/>
    <x v="5"/>
    <x v="8"/>
    <x v="5"/>
    <x v="2"/>
    <x v="2"/>
    <x v="5"/>
    <x v="1"/>
    <m/>
    <x v="7"/>
  </r>
  <r>
    <s v="S0XILDHQ"/>
    <x v="25"/>
    <x v="4"/>
    <x v="49"/>
    <x v="0"/>
    <x v="125"/>
    <x v="12"/>
    <x v="470"/>
    <x v="5"/>
    <x v="2"/>
    <x v="4"/>
    <x v="9"/>
    <x v="0"/>
    <n v="-781"/>
    <x v="124"/>
  </r>
  <r>
    <s v="ZVR3CS7N"/>
    <x v="1"/>
    <x v="4"/>
    <x v="62"/>
    <x v="2"/>
    <x v="125"/>
    <x v="47"/>
    <x v="13"/>
    <x v="1"/>
    <x v="0"/>
    <x v="4"/>
    <x v="6"/>
    <x v="0"/>
    <n v="-5482"/>
    <x v="57"/>
  </r>
  <r>
    <s v="9AMJKJX6"/>
    <x v="29"/>
    <x v="2"/>
    <x v="75"/>
    <x v="0"/>
    <x v="125"/>
    <x v="81"/>
    <x v="145"/>
    <x v="1"/>
    <x v="0"/>
    <x v="2"/>
    <x v="6"/>
    <x v="0"/>
    <n v="29"/>
    <x v="47"/>
  </r>
  <r>
    <s v="NMKAJZJ4"/>
    <x v="16"/>
    <x v="1"/>
    <x v="7"/>
    <x v="1"/>
    <x v="125"/>
    <x v="5"/>
    <x v="8"/>
    <x v="2"/>
    <x v="1"/>
    <x v="1"/>
    <x v="5"/>
    <x v="1"/>
    <m/>
    <x v="7"/>
  </r>
  <r>
    <s v="3NQBMKOK"/>
    <x v="16"/>
    <x v="2"/>
    <x v="39"/>
    <x v="0"/>
    <x v="125"/>
    <x v="91"/>
    <x v="466"/>
    <x v="2"/>
    <x v="1"/>
    <x v="2"/>
    <x v="1"/>
    <x v="0"/>
    <n v="-56"/>
    <x v="21"/>
  </r>
  <r>
    <s v="VBG91TQH"/>
    <x v="20"/>
    <x v="2"/>
    <x v="70"/>
    <x v="0"/>
    <x v="125"/>
    <x v="79"/>
    <x v="323"/>
    <x v="1"/>
    <x v="0"/>
    <x v="2"/>
    <x v="3"/>
    <x v="0"/>
    <n v="-5"/>
    <x v="35"/>
  </r>
  <r>
    <s v="QZE24X2H"/>
    <x v="8"/>
    <x v="2"/>
    <x v="47"/>
    <x v="0"/>
    <x v="125"/>
    <x v="59"/>
    <x v="325"/>
    <x v="2"/>
    <x v="1"/>
    <x v="2"/>
    <x v="8"/>
    <x v="0"/>
    <n v="34"/>
    <x v="50"/>
  </r>
  <r>
    <s v="WSPBQ5YR"/>
    <x v="0"/>
    <x v="3"/>
    <x v="22"/>
    <x v="0"/>
    <x v="125"/>
    <x v="71"/>
    <x v="471"/>
    <x v="0"/>
    <x v="0"/>
    <x v="3"/>
    <x v="6"/>
    <x v="0"/>
    <n v="321"/>
    <x v="39"/>
  </r>
  <r>
    <s v="YJJ1BLPQ"/>
    <x v="6"/>
    <x v="3"/>
    <x v="35"/>
    <x v="0"/>
    <x v="125"/>
    <x v="41"/>
    <x v="472"/>
    <x v="1"/>
    <x v="0"/>
    <x v="3"/>
    <x v="9"/>
    <x v="0"/>
    <n v="30"/>
    <x v="65"/>
  </r>
  <r>
    <s v="XUGTSB00"/>
    <x v="6"/>
    <x v="3"/>
    <x v="3"/>
    <x v="0"/>
    <x v="125"/>
    <x v="16"/>
    <x v="473"/>
    <x v="1"/>
    <x v="0"/>
    <x v="3"/>
    <x v="3"/>
    <x v="0"/>
    <n v="-226"/>
    <x v="110"/>
  </r>
  <r>
    <s v="3DKK3JF3"/>
    <x v="17"/>
    <x v="2"/>
    <x v="23"/>
    <x v="2"/>
    <x v="125"/>
    <x v="78"/>
    <x v="13"/>
    <x v="5"/>
    <x v="2"/>
    <x v="2"/>
    <x v="10"/>
    <x v="0"/>
    <n v="-550"/>
    <x v="68"/>
  </r>
  <r>
    <s v="I0TSIELX"/>
    <x v="10"/>
    <x v="0"/>
    <x v="66"/>
    <x v="0"/>
    <x v="125"/>
    <x v="78"/>
    <x v="338"/>
    <x v="3"/>
    <x v="1"/>
    <x v="0"/>
    <x v="9"/>
    <x v="0"/>
    <n v="-109"/>
    <x v="68"/>
  </r>
  <r>
    <s v="SX0SSL0H"/>
    <x v="15"/>
    <x v="0"/>
    <x v="7"/>
    <x v="1"/>
    <x v="125"/>
    <x v="5"/>
    <x v="8"/>
    <x v="4"/>
    <x v="2"/>
    <x v="0"/>
    <x v="5"/>
    <x v="1"/>
    <m/>
    <x v="7"/>
  </r>
  <r>
    <s v="420PORSF"/>
    <x v="15"/>
    <x v="3"/>
    <x v="53"/>
    <x v="2"/>
    <x v="125"/>
    <x v="46"/>
    <x v="13"/>
    <x v="4"/>
    <x v="2"/>
    <x v="3"/>
    <x v="10"/>
    <x v="0"/>
    <n v="-3393"/>
    <x v="43"/>
  </r>
  <r>
    <s v="DVCPCBMJ"/>
    <x v="11"/>
    <x v="3"/>
    <x v="55"/>
    <x v="2"/>
    <x v="125"/>
    <x v="72"/>
    <x v="13"/>
    <x v="0"/>
    <x v="0"/>
    <x v="3"/>
    <x v="4"/>
    <x v="0"/>
    <n v="-3393"/>
    <x v="60"/>
  </r>
  <r>
    <s v="UMZ986GC"/>
    <x v="11"/>
    <x v="3"/>
    <x v="52"/>
    <x v="0"/>
    <x v="125"/>
    <x v="58"/>
    <x v="474"/>
    <x v="0"/>
    <x v="0"/>
    <x v="3"/>
    <x v="1"/>
    <x v="0"/>
    <n v="35"/>
    <x v="61"/>
  </r>
  <r>
    <s v="I7BWM5O0"/>
    <x v="13"/>
    <x v="1"/>
    <x v="17"/>
    <x v="1"/>
    <x v="125"/>
    <x v="5"/>
    <x v="8"/>
    <x v="4"/>
    <x v="2"/>
    <x v="1"/>
    <x v="2"/>
    <x v="0"/>
    <m/>
    <x v="7"/>
  </r>
  <r>
    <s v="UPQRP36U"/>
    <x v="13"/>
    <x v="1"/>
    <x v="64"/>
    <x v="2"/>
    <x v="125"/>
    <x v="55"/>
    <x v="13"/>
    <x v="4"/>
    <x v="2"/>
    <x v="1"/>
    <x v="0"/>
    <x v="0"/>
    <n v="-55"/>
    <x v="56"/>
  </r>
  <r>
    <s v="RZI9HX5X"/>
    <x v="2"/>
    <x v="0"/>
    <x v="74"/>
    <x v="0"/>
    <x v="125"/>
    <x v="81"/>
    <x v="448"/>
    <x v="2"/>
    <x v="1"/>
    <x v="0"/>
    <x v="10"/>
    <x v="11"/>
    <n v="53"/>
    <x v="47"/>
  </r>
  <r>
    <s v="WFJPWN9O"/>
    <x v="3"/>
    <x v="4"/>
    <x v="57"/>
    <x v="0"/>
    <x v="126"/>
    <x v="79"/>
    <x v="475"/>
    <x v="0"/>
    <x v="0"/>
    <x v="4"/>
    <x v="10"/>
    <x v="9"/>
    <n v="541"/>
    <x v="36"/>
  </r>
  <r>
    <s v="6F79VYH8"/>
    <x v="28"/>
    <x v="2"/>
    <x v="7"/>
    <x v="1"/>
    <x v="126"/>
    <x v="5"/>
    <x v="8"/>
    <x v="5"/>
    <x v="2"/>
    <x v="2"/>
    <x v="5"/>
    <x v="1"/>
    <m/>
    <x v="7"/>
  </r>
  <r>
    <s v="ZQ4QTT1Z"/>
    <x v="28"/>
    <x v="0"/>
    <x v="7"/>
    <x v="1"/>
    <x v="126"/>
    <x v="5"/>
    <x v="8"/>
    <x v="5"/>
    <x v="2"/>
    <x v="0"/>
    <x v="5"/>
    <x v="1"/>
    <m/>
    <x v="7"/>
  </r>
  <r>
    <s v="2WH4NUR9"/>
    <x v="25"/>
    <x v="2"/>
    <x v="84"/>
    <x v="2"/>
    <x v="126"/>
    <x v="44"/>
    <x v="13"/>
    <x v="5"/>
    <x v="2"/>
    <x v="2"/>
    <x v="10"/>
    <x v="0"/>
    <n v="-550"/>
    <x v="44"/>
  </r>
  <r>
    <s v="S93L97VV"/>
    <x v="27"/>
    <x v="1"/>
    <x v="62"/>
    <x v="0"/>
    <x v="126"/>
    <x v="11"/>
    <x v="105"/>
    <x v="0"/>
    <x v="0"/>
    <x v="1"/>
    <x v="6"/>
    <x v="0"/>
    <n v="-8"/>
    <x v="113"/>
  </r>
  <r>
    <s v="HRU8FNE1"/>
    <x v="23"/>
    <x v="2"/>
    <x v="56"/>
    <x v="0"/>
    <x v="126"/>
    <x v="6"/>
    <x v="182"/>
    <x v="4"/>
    <x v="2"/>
    <x v="2"/>
    <x v="10"/>
    <x v="0"/>
    <n v="-8"/>
    <x v="123"/>
  </r>
  <r>
    <s v="ITIQJARB"/>
    <x v="24"/>
    <x v="4"/>
    <x v="8"/>
    <x v="0"/>
    <x v="126"/>
    <x v="8"/>
    <x v="476"/>
    <x v="1"/>
    <x v="0"/>
    <x v="4"/>
    <x v="3"/>
    <x v="2"/>
    <n v="-595"/>
    <x v="125"/>
  </r>
  <r>
    <s v="EAUV9J9L"/>
    <x v="24"/>
    <x v="3"/>
    <x v="28"/>
    <x v="0"/>
    <x v="126"/>
    <x v="21"/>
    <x v="477"/>
    <x v="1"/>
    <x v="0"/>
    <x v="3"/>
    <x v="9"/>
    <x v="0"/>
    <n v="331"/>
    <x v="109"/>
  </r>
  <r>
    <s v="9A4H9IAC"/>
    <x v="7"/>
    <x v="0"/>
    <x v="7"/>
    <x v="1"/>
    <x v="126"/>
    <x v="5"/>
    <x v="8"/>
    <x v="2"/>
    <x v="1"/>
    <x v="0"/>
    <x v="5"/>
    <x v="1"/>
    <m/>
    <x v="7"/>
  </r>
  <r>
    <s v="XWEZ1WNK"/>
    <x v="7"/>
    <x v="2"/>
    <x v="47"/>
    <x v="0"/>
    <x v="126"/>
    <x v="8"/>
    <x v="451"/>
    <x v="2"/>
    <x v="1"/>
    <x v="2"/>
    <x v="8"/>
    <x v="0"/>
    <n v="-15"/>
    <x v="125"/>
  </r>
  <r>
    <s v="ZTLLHCBU"/>
    <x v="16"/>
    <x v="2"/>
    <x v="52"/>
    <x v="1"/>
    <x v="126"/>
    <x v="5"/>
    <x v="8"/>
    <x v="2"/>
    <x v="1"/>
    <x v="2"/>
    <x v="1"/>
    <x v="0"/>
    <m/>
    <x v="7"/>
  </r>
  <r>
    <s v="JTSUYWUD"/>
    <x v="16"/>
    <x v="4"/>
    <x v="76"/>
    <x v="2"/>
    <x v="126"/>
    <x v="58"/>
    <x v="13"/>
    <x v="2"/>
    <x v="1"/>
    <x v="4"/>
    <x v="0"/>
    <x v="0"/>
    <n v="-5482"/>
    <x v="54"/>
  </r>
  <r>
    <s v="CJ5U6GX3"/>
    <x v="5"/>
    <x v="3"/>
    <x v="67"/>
    <x v="0"/>
    <x v="126"/>
    <x v="24"/>
    <x v="478"/>
    <x v="3"/>
    <x v="1"/>
    <x v="3"/>
    <x v="0"/>
    <x v="0"/>
    <n v="576"/>
    <x v="116"/>
  </r>
  <r>
    <s v="SLYFFVBE"/>
    <x v="8"/>
    <x v="0"/>
    <x v="76"/>
    <x v="1"/>
    <x v="126"/>
    <x v="5"/>
    <x v="8"/>
    <x v="2"/>
    <x v="1"/>
    <x v="0"/>
    <x v="0"/>
    <x v="0"/>
    <m/>
    <x v="7"/>
  </r>
  <r>
    <s v="HDUV7VJN"/>
    <x v="0"/>
    <x v="4"/>
    <x v="43"/>
    <x v="0"/>
    <x v="126"/>
    <x v="22"/>
    <x v="479"/>
    <x v="0"/>
    <x v="0"/>
    <x v="4"/>
    <x v="0"/>
    <x v="0"/>
    <n v="1323"/>
    <x v="121"/>
  </r>
  <r>
    <s v="5OCY2XME"/>
    <x v="6"/>
    <x v="0"/>
    <x v="70"/>
    <x v="0"/>
    <x v="126"/>
    <x v="83"/>
    <x v="270"/>
    <x v="1"/>
    <x v="0"/>
    <x v="0"/>
    <x v="3"/>
    <x v="0"/>
    <n v="94"/>
    <x v="35"/>
  </r>
  <r>
    <s v="1YB00UYY"/>
    <x v="15"/>
    <x v="4"/>
    <x v="59"/>
    <x v="0"/>
    <x v="126"/>
    <x v="78"/>
    <x v="480"/>
    <x v="4"/>
    <x v="2"/>
    <x v="4"/>
    <x v="3"/>
    <x v="0"/>
    <n v="-661"/>
    <x v="48"/>
  </r>
  <r>
    <s v="NCMT5KK3"/>
    <x v="4"/>
    <x v="2"/>
    <x v="73"/>
    <x v="1"/>
    <x v="126"/>
    <x v="5"/>
    <x v="8"/>
    <x v="3"/>
    <x v="1"/>
    <x v="2"/>
    <x v="1"/>
    <x v="0"/>
    <m/>
    <x v="7"/>
  </r>
  <r>
    <s v="Y23HQJRG"/>
    <x v="13"/>
    <x v="1"/>
    <x v="45"/>
    <x v="0"/>
    <x v="126"/>
    <x v="35"/>
    <x v="9"/>
    <x v="4"/>
    <x v="2"/>
    <x v="1"/>
    <x v="0"/>
    <x v="0"/>
    <n v="-2"/>
    <x v="77"/>
  </r>
  <r>
    <s v="81FNO0VM"/>
    <x v="18"/>
    <x v="0"/>
    <x v="7"/>
    <x v="1"/>
    <x v="126"/>
    <x v="5"/>
    <x v="8"/>
    <x v="4"/>
    <x v="2"/>
    <x v="0"/>
    <x v="5"/>
    <x v="1"/>
    <m/>
    <x v="7"/>
  </r>
  <r>
    <s v="RFQP9VCW"/>
    <x v="18"/>
    <x v="3"/>
    <x v="7"/>
    <x v="1"/>
    <x v="126"/>
    <x v="5"/>
    <x v="8"/>
    <x v="4"/>
    <x v="2"/>
    <x v="3"/>
    <x v="5"/>
    <x v="1"/>
    <m/>
    <x v="7"/>
  </r>
  <r>
    <s v="9HXSC391"/>
    <x v="25"/>
    <x v="3"/>
    <x v="16"/>
    <x v="0"/>
    <x v="127"/>
    <x v="55"/>
    <x v="426"/>
    <x v="5"/>
    <x v="2"/>
    <x v="3"/>
    <x v="9"/>
    <x v="0"/>
    <n v="-306"/>
    <x v="57"/>
  </r>
  <r>
    <s v="ENOMNCOJ"/>
    <x v="27"/>
    <x v="1"/>
    <x v="8"/>
    <x v="0"/>
    <x v="127"/>
    <x v="68"/>
    <x v="77"/>
    <x v="0"/>
    <x v="0"/>
    <x v="1"/>
    <x v="3"/>
    <x v="2"/>
    <n v="4"/>
    <x v="50"/>
  </r>
  <r>
    <s v="CG4TWLUR"/>
    <x v="23"/>
    <x v="0"/>
    <x v="50"/>
    <x v="0"/>
    <x v="127"/>
    <x v="42"/>
    <x v="481"/>
    <x v="4"/>
    <x v="2"/>
    <x v="0"/>
    <x v="1"/>
    <x v="0"/>
    <n v="-239"/>
    <x v="47"/>
  </r>
  <r>
    <s v="0FIG6ZP2"/>
    <x v="26"/>
    <x v="0"/>
    <x v="85"/>
    <x v="0"/>
    <x v="127"/>
    <x v="86"/>
    <x v="482"/>
    <x v="5"/>
    <x v="2"/>
    <x v="0"/>
    <x v="4"/>
    <x v="0"/>
    <n v="46"/>
    <x v="20"/>
  </r>
  <r>
    <s v="IA62KQBO"/>
    <x v="22"/>
    <x v="2"/>
    <x v="19"/>
    <x v="0"/>
    <x v="127"/>
    <x v="38"/>
    <x v="45"/>
    <x v="5"/>
    <x v="2"/>
    <x v="2"/>
    <x v="0"/>
    <x v="4"/>
    <n v="16"/>
    <x v="72"/>
  </r>
  <r>
    <s v="C54ZXDLT"/>
    <x v="19"/>
    <x v="3"/>
    <x v="20"/>
    <x v="0"/>
    <x v="127"/>
    <x v="12"/>
    <x v="483"/>
    <x v="4"/>
    <x v="2"/>
    <x v="3"/>
    <x v="4"/>
    <x v="0"/>
    <n v="898"/>
    <x v="113"/>
  </r>
  <r>
    <s v="X96MMTCI"/>
    <x v="9"/>
    <x v="0"/>
    <x v="14"/>
    <x v="0"/>
    <x v="127"/>
    <x v="87"/>
    <x v="241"/>
    <x v="3"/>
    <x v="1"/>
    <x v="0"/>
    <x v="7"/>
    <x v="0"/>
    <n v="-57"/>
    <x v="30"/>
  </r>
  <r>
    <s v="P4RDU8QM"/>
    <x v="9"/>
    <x v="3"/>
    <x v="66"/>
    <x v="0"/>
    <x v="127"/>
    <x v="62"/>
    <x v="484"/>
    <x v="3"/>
    <x v="1"/>
    <x v="3"/>
    <x v="9"/>
    <x v="0"/>
    <n v="-242"/>
    <x v="63"/>
  </r>
  <r>
    <s v="7C9Q2ZA3"/>
    <x v="29"/>
    <x v="2"/>
    <x v="27"/>
    <x v="0"/>
    <x v="127"/>
    <x v="29"/>
    <x v="19"/>
    <x v="1"/>
    <x v="0"/>
    <x v="2"/>
    <x v="7"/>
    <x v="0"/>
    <n v="40"/>
    <x v="105"/>
  </r>
  <r>
    <s v="NGCM47PC"/>
    <x v="2"/>
    <x v="6"/>
    <x v="7"/>
    <x v="1"/>
    <x v="126"/>
    <x v="5"/>
    <x v="8"/>
    <x v="2"/>
    <x v="1"/>
    <x v="6"/>
    <x v="5"/>
    <x v="1"/>
    <m/>
    <x v="7"/>
  </r>
  <r>
    <s v="YZ1EYM3Y"/>
    <x v="29"/>
    <x v="3"/>
    <x v="3"/>
    <x v="0"/>
    <x v="127"/>
    <x v="12"/>
    <x v="485"/>
    <x v="1"/>
    <x v="0"/>
    <x v="3"/>
    <x v="3"/>
    <x v="0"/>
    <n v="-176"/>
    <x v="113"/>
  </r>
  <r>
    <s v="M7J5BV9Q"/>
    <x v="14"/>
    <x v="2"/>
    <x v="18"/>
    <x v="0"/>
    <x v="127"/>
    <x v="8"/>
    <x v="486"/>
    <x v="2"/>
    <x v="1"/>
    <x v="2"/>
    <x v="4"/>
    <x v="0"/>
    <n v="47"/>
    <x v="123"/>
  </r>
  <r>
    <s v="EHP6OQ69"/>
    <x v="21"/>
    <x v="3"/>
    <x v="35"/>
    <x v="2"/>
    <x v="127"/>
    <x v="38"/>
    <x v="13"/>
    <x v="0"/>
    <x v="0"/>
    <x v="3"/>
    <x v="9"/>
    <x v="0"/>
    <n v="-3393"/>
    <x v="72"/>
  </r>
  <r>
    <s v="JDXSS1HT"/>
    <x v="5"/>
    <x v="2"/>
    <x v="36"/>
    <x v="1"/>
    <x v="127"/>
    <x v="5"/>
    <x v="8"/>
    <x v="3"/>
    <x v="1"/>
    <x v="2"/>
    <x v="3"/>
    <x v="0"/>
    <m/>
    <x v="7"/>
  </r>
  <r>
    <s v="4R1NMA9E"/>
    <x v="5"/>
    <x v="2"/>
    <x v="67"/>
    <x v="2"/>
    <x v="127"/>
    <x v="36"/>
    <x v="13"/>
    <x v="3"/>
    <x v="1"/>
    <x v="2"/>
    <x v="0"/>
    <x v="0"/>
    <n v="-550"/>
    <x v="65"/>
  </r>
  <r>
    <s v="CDA8Y12G"/>
    <x v="5"/>
    <x v="1"/>
    <x v="76"/>
    <x v="0"/>
    <x v="127"/>
    <x v="49"/>
    <x v="15"/>
    <x v="3"/>
    <x v="1"/>
    <x v="1"/>
    <x v="0"/>
    <x v="0"/>
    <n v="6"/>
    <x v="77"/>
  </r>
  <r>
    <s v="RYLLRATF"/>
    <x v="5"/>
    <x v="3"/>
    <x v="51"/>
    <x v="0"/>
    <x v="127"/>
    <x v="81"/>
    <x v="287"/>
    <x v="3"/>
    <x v="1"/>
    <x v="3"/>
    <x v="7"/>
    <x v="0"/>
    <n v="77"/>
    <x v="68"/>
  </r>
  <r>
    <s v="KEF5O2Q6"/>
    <x v="0"/>
    <x v="2"/>
    <x v="72"/>
    <x v="2"/>
    <x v="127"/>
    <x v="85"/>
    <x v="13"/>
    <x v="0"/>
    <x v="0"/>
    <x v="2"/>
    <x v="3"/>
    <x v="10"/>
    <n v="-550"/>
    <x v="16"/>
  </r>
  <r>
    <s v="Y38ULZPM"/>
    <x v="10"/>
    <x v="1"/>
    <x v="83"/>
    <x v="0"/>
    <x v="127"/>
    <x v="52"/>
    <x v="107"/>
    <x v="3"/>
    <x v="1"/>
    <x v="1"/>
    <x v="2"/>
    <x v="15"/>
    <n v="-7"/>
    <x v="53"/>
  </r>
  <r>
    <s v="YFP8IZ98"/>
    <x v="15"/>
    <x v="1"/>
    <x v="23"/>
    <x v="0"/>
    <x v="127"/>
    <x v="80"/>
    <x v="15"/>
    <x v="4"/>
    <x v="2"/>
    <x v="1"/>
    <x v="10"/>
    <x v="0"/>
    <n v="6"/>
    <x v="27"/>
  </r>
  <r>
    <s v="U9CDTLZM"/>
    <x v="4"/>
    <x v="1"/>
    <x v="76"/>
    <x v="2"/>
    <x v="127"/>
    <x v="64"/>
    <x v="13"/>
    <x v="3"/>
    <x v="1"/>
    <x v="1"/>
    <x v="0"/>
    <x v="0"/>
    <n v="-55"/>
    <x v="61"/>
  </r>
  <r>
    <s v="V5AN4BZF"/>
    <x v="13"/>
    <x v="2"/>
    <x v="36"/>
    <x v="2"/>
    <x v="127"/>
    <x v="78"/>
    <x v="13"/>
    <x v="4"/>
    <x v="2"/>
    <x v="2"/>
    <x v="3"/>
    <x v="0"/>
    <n v="-550"/>
    <x v="55"/>
  </r>
  <r>
    <s v="58J6HCYK"/>
    <x v="2"/>
    <x v="2"/>
    <x v="47"/>
    <x v="2"/>
    <x v="127"/>
    <x v="48"/>
    <x v="13"/>
    <x v="2"/>
    <x v="1"/>
    <x v="2"/>
    <x v="8"/>
    <x v="0"/>
    <n v="-550"/>
    <x v="44"/>
  </r>
  <r>
    <s v="GDGR4C37"/>
    <x v="2"/>
    <x v="0"/>
    <x v="42"/>
    <x v="2"/>
    <x v="127"/>
    <x v="69"/>
    <x v="13"/>
    <x v="2"/>
    <x v="1"/>
    <x v="0"/>
    <x v="4"/>
    <x v="0"/>
    <n v="-1096"/>
    <x v="64"/>
  </r>
  <r>
    <s v="COOYICXU"/>
    <x v="3"/>
    <x v="2"/>
    <x v="75"/>
    <x v="2"/>
    <x v="128"/>
    <x v="55"/>
    <x v="13"/>
    <x v="0"/>
    <x v="0"/>
    <x v="2"/>
    <x v="6"/>
    <x v="0"/>
    <n v="-550"/>
    <x v="58"/>
  </r>
  <r>
    <s v="UALNIVAY"/>
    <x v="3"/>
    <x v="4"/>
    <x v="74"/>
    <x v="2"/>
    <x v="128"/>
    <x v="53"/>
    <x v="13"/>
    <x v="0"/>
    <x v="0"/>
    <x v="4"/>
    <x v="10"/>
    <x v="11"/>
    <n v="-5482"/>
    <x v="67"/>
  </r>
  <r>
    <s v="E5UW8AGQ"/>
    <x v="3"/>
    <x v="2"/>
    <x v="81"/>
    <x v="0"/>
    <x v="128"/>
    <x v="79"/>
    <x v="398"/>
    <x v="0"/>
    <x v="0"/>
    <x v="2"/>
    <x v="0"/>
    <x v="14"/>
    <n v="45"/>
    <x v="42"/>
  </r>
  <r>
    <s v="EWA9JFBA"/>
    <x v="3"/>
    <x v="1"/>
    <x v="6"/>
    <x v="0"/>
    <x v="128"/>
    <x v="59"/>
    <x v="47"/>
    <x v="0"/>
    <x v="0"/>
    <x v="1"/>
    <x v="3"/>
    <x v="0"/>
    <n v="-4"/>
    <x v="68"/>
  </r>
  <r>
    <s v="99DK6OHX"/>
    <x v="28"/>
    <x v="1"/>
    <x v="60"/>
    <x v="2"/>
    <x v="128"/>
    <x v="84"/>
    <x v="13"/>
    <x v="5"/>
    <x v="2"/>
    <x v="1"/>
    <x v="9"/>
    <x v="0"/>
    <n v="-55"/>
    <x v="41"/>
  </r>
  <r>
    <s v="T1F2I8ED"/>
    <x v="23"/>
    <x v="0"/>
    <x v="7"/>
    <x v="1"/>
    <x v="128"/>
    <x v="5"/>
    <x v="8"/>
    <x v="4"/>
    <x v="2"/>
    <x v="0"/>
    <x v="5"/>
    <x v="1"/>
    <m/>
    <x v="7"/>
  </r>
  <r>
    <s v="26CH1NDR"/>
    <x v="26"/>
    <x v="2"/>
    <x v="26"/>
    <x v="1"/>
    <x v="128"/>
    <x v="5"/>
    <x v="8"/>
    <x v="5"/>
    <x v="2"/>
    <x v="2"/>
    <x v="6"/>
    <x v="5"/>
    <m/>
    <x v="7"/>
  </r>
  <r>
    <s v="ISAWVDYZ"/>
    <x v="26"/>
    <x v="2"/>
    <x v="7"/>
    <x v="1"/>
    <x v="128"/>
    <x v="5"/>
    <x v="8"/>
    <x v="5"/>
    <x v="2"/>
    <x v="2"/>
    <x v="5"/>
    <x v="1"/>
    <m/>
    <x v="7"/>
  </r>
  <r>
    <s v="ZGZSYIJV"/>
    <x v="1"/>
    <x v="0"/>
    <x v="35"/>
    <x v="2"/>
    <x v="128"/>
    <x v="41"/>
    <x v="13"/>
    <x v="1"/>
    <x v="0"/>
    <x v="0"/>
    <x v="9"/>
    <x v="0"/>
    <n v="-1096"/>
    <x v="72"/>
  </r>
  <r>
    <s v="6LI7FXQT"/>
    <x v="1"/>
    <x v="1"/>
    <x v="8"/>
    <x v="2"/>
    <x v="128"/>
    <x v="52"/>
    <x v="13"/>
    <x v="1"/>
    <x v="0"/>
    <x v="1"/>
    <x v="3"/>
    <x v="2"/>
    <n v="-55"/>
    <x v="64"/>
  </r>
  <r>
    <s v="D01U0UR8"/>
    <x v="1"/>
    <x v="2"/>
    <x v="63"/>
    <x v="0"/>
    <x v="128"/>
    <x v="65"/>
    <x v="170"/>
    <x v="1"/>
    <x v="0"/>
    <x v="2"/>
    <x v="9"/>
    <x v="0"/>
    <n v="21"/>
    <x v="30"/>
  </r>
  <r>
    <s v="9LFX3HBC"/>
    <x v="12"/>
    <x v="3"/>
    <x v="46"/>
    <x v="0"/>
    <x v="128"/>
    <x v="25"/>
    <x v="487"/>
    <x v="3"/>
    <x v="1"/>
    <x v="3"/>
    <x v="3"/>
    <x v="0"/>
    <n v="-60"/>
    <x v="105"/>
  </r>
  <r>
    <s v="JP3IMU5X"/>
    <x v="24"/>
    <x v="4"/>
    <x v="70"/>
    <x v="0"/>
    <x v="128"/>
    <x v="63"/>
    <x v="488"/>
    <x v="1"/>
    <x v="0"/>
    <x v="4"/>
    <x v="3"/>
    <x v="0"/>
    <n v="-629"/>
    <x v="73"/>
  </r>
  <r>
    <s v="5I8WOI8P"/>
    <x v="24"/>
    <x v="1"/>
    <x v="43"/>
    <x v="0"/>
    <x v="128"/>
    <x v="84"/>
    <x v="47"/>
    <x v="1"/>
    <x v="0"/>
    <x v="1"/>
    <x v="0"/>
    <x v="0"/>
    <n v="-4"/>
    <x v="41"/>
  </r>
  <r>
    <s v="LJBQ7P0V"/>
    <x v="7"/>
    <x v="1"/>
    <x v="21"/>
    <x v="1"/>
    <x v="128"/>
    <x v="5"/>
    <x v="8"/>
    <x v="2"/>
    <x v="1"/>
    <x v="1"/>
    <x v="1"/>
    <x v="0"/>
    <m/>
    <x v="7"/>
  </r>
  <r>
    <s v="ZRYPU2QW"/>
    <x v="7"/>
    <x v="3"/>
    <x v="7"/>
    <x v="1"/>
    <x v="128"/>
    <x v="5"/>
    <x v="8"/>
    <x v="2"/>
    <x v="1"/>
    <x v="3"/>
    <x v="5"/>
    <x v="1"/>
    <m/>
    <x v="7"/>
  </r>
  <r>
    <s v="7C9BUYV0"/>
    <x v="7"/>
    <x v="2"/>
    <x v="5"/>
    <x v="2"/>
    <x v="128"/>
    <x v="54"/>
    <x v="13"/>
    <x v="2"/>
    <x v="1"/>
    <x v="2"/>
    <x v="4"/>
    <x v="0"/>
    <n v="-550"/>
    <x v="57"/>
  </r>
  <r>
    <s v="NY9ARKRE"/>
    <x v="20"/>
    <x v="1"/>
    <x v="1"/>
    <x v="0"/>
    <x v="128"/>
    <x v="59"/>
    <x v="47"/>
    <x v="1"/>
    <x v="0"/>
    <x v="1"/>
    <x v="1"/>
    <x v="0"/>
    <n v="-4"/>
    <x v="68"/>
  </r>
  <r>
    <s v="8QBIFURM"/>
    <x v="11"/>
    <x v="3"/>
    <x v="1"/>
    <x v="2"/>
    <x v="128"/>
    <x v="22"/>
    <x v="13"/>
    <x v="0"/>
    <x v="0"/>
    <x v="3"/>
    <x v="1"/>
    <x v="0"/>
    <n v="-3393"/>
    <x v="125"/>
  </r>
  <r>
    <s v="0A1LN7GB"/>
    <x v="13"/>
    <x v="1"/>
    <x v="7"/>
    <x v="1"/>
    <x v="128"/>
    <x v="5"/>
    <x v="8"/>
    <x v="4"/>
    <x v="2"/>
    <x v="1"/>
    <x v="5"/>
    <x v="1"/>
    <m/>
    <x v="7"/>
  </r>
  <r>
    <s v="ZWAJWK40"/>
    <x v="13"/>
    <x v="1"/>
    <x v="16"/>
    <x v="0"/>
    <x v="128"/>
    <x v="80"/>
    <x v="107"/>
    <x v="4"/>
    <x v="2"/>
    <x v="1"/>
    <x v="9"/>
    <x v="0"/>
    <n v="-7"/>
    <x v="38"/>
  </r>
  <r>
    <s v="WQ0C723A"/>
    <x v="2"/>
    <x v="4"/>
    <x v="39"/>
    <x v="0"/>
    <x v="128"/>
    <x v="40"/>
    <x v="489"/>
    <x v="2"/>
    <x v="1"/>
    <x v="4"/>
    <x v="1"/>
    <x v="0"/>
    <n v="-267"/>
    <x v="65"/>
  </r>
  <r>
    <s v="RCQ32MXL"/>
    <x v="3"/>
    <x v="0"/>
    <x v="81"/>
    <x v="2"/>
    <x v="129"/>
    <x v="50"/>
    <x v="13"/>
    <x v="0"/>
    <x v="0"/>
    <x v="0"/>
    <x v="0"/>
    <x v="14"/>
    <n v="-1096"/>
    <x v="67"/>
  </r>
  <r>
    <s v="396WP6JS"/>
    <x v="3"/>
    <x v="1"/>
    <x v="27"/>
    <x v="0"/>
    <x v="129"/>
    <x v="16"/>
    <x v="20"/>
    <x v="0"/>
    <x v="0"/>
    <x v="1"/>
    <x v="7"/>
    <x v="0"/>
    <n v="3"/>
    <x v="114"/>
  </r>
  <r>
    <s v="57689GK9"/>
    <x v="27"/>
    <x v="3"/>
    <x v="35"/>
    <x v="0"/>
    <x v="129"/>
    <x v="19"/>
    <x v="490"/>
    <x v="0"/>
    <x v="0"/>
    <x v="3"/>
    <x v="9"/>
    <x v="0"/>
    <n v="194"/>
    <x v="113"/>
  </r>
  <r>
    <s v="S2WDGIHL"/>
    <x v="27"/>
    <x v="3"/>
    <x v="17"/>
    <x v="0"/>
    <x v="129"/>
    <x v="78"/>
    <x v="491"/>
    <x v="0"/>
    <x v="0"/>
    <x v="3"/>
    <x v="2"/>
    <x v="0"/>
    <n v="-478"/>
    <x v="64"/>
  </r>
  <r>
    <s v="TF7HCU69"/>
    <x v="19"/>
    <x v="0"/>
    <x v="64"/>
    <x v="0"/>
    <x v="129"/>
    <x v="83"/>
    <x v="299"/>
    <x v="4"/>
    <x v="2"/>
    <x v="0"/>
    <x v="0"/>
    <x v="0"/>
    <n v="-34"/>
    <x v="42"/>
  </r>
  <r>
    <s v="0EX7ML4W"/>
    <x v="24"/>
    <x v="4"/>
    <x v="35"/>
    <x v="2"/>
    <x v="129"/>
    <x v="33"/>
    <x v="13"/>
    <x v="1"/>
    <x v="0"/>
    <x v="4"/>
    <x v="9"/>
    <x v="0"/>
    <n v="-5482"/>
    <x v="76"/>
  </r>
  <r>
    <s v="1B27CZ2M"/>
    <x v="7"/>
    <x v="4"/>
    <x v="7"/>
    <x v="1"/>
    <x v="129"/>
    <x v="5"/>
    <x v="8"/>
    <x v="2"/>
    <x v="1"/>
    <x v="4"/>
    <x v="5"/>
    <x v="1"/>
    <m/>
    <x v="7"/>
  </r>
  <r>
    <s v="839AMI93"/>
    <x v="16"/>
    <x v="2"/>
    <x v="7"/>
    <x v="1"/>
    <x v="129"/>
    <x v="5"/>
    <x v="8"/>
    <x v="2"/>
    <x v="1"/>
    <x v="2"/>
    <x v="5"/>
    <x v="1"/>
    <m/>
    <x v="7"/>
  </r>
  <r>
    <s v="BFGASJAW"/>
    <x v="16"/>
    <x v="2"/>
    <x v="7"/>
    <x v="1"/>
    <x v="129"/>
    <x v="5"/>
    <x v="8"/>
    <x v="2"/>
    <x v="1"/>
    <x v="2"/>
    <x v="5"/>
    <x v="1"/>
    <m/>
    <x v="7"/>
  </r>
  <r>
    <s v="5BSHJG7W"/>
    <x v="16"/>
    <x v="2"/>
    <x v="39"/>
    <x v="2"/>
    <x v="129"/>
    <x v="75"/>
    <x v="13"/>
    <x v="2"/>
    <x v="1"/>
    <x v="2"/>
    <x v="1"/>
    <x v="0"/>
    <n v="-550"/>
    <x v="53"/>
  </r>
  <r>
    <s v="HW38EMKM"/>
    <x v="8"/>
    <x v="4"/>
    <x v="39"/>
    <x v="2"/>
    <x v="129"/>
    <x v="19"/>
    <x v="13"/>
    <x v="2"/>
    <x v="1"/>
    <x v="4"/>
    <x v="1"/>
    <x v="0"/>
    <n v="-5482"/>
    <x v="113"/>
  </r>
  <r>
    <s v="5XPYFICK"/>
    <x v="15"/>
    <x v="1"/>
    <x v="75"/>
    <x v="1"/>
    <x v="129"/>
    <x v="5"/>
    <x v="8"/>
    <x v="4"/>
    <x v="2"/>
    <x v="1"/>
    <x v="6"/>
    <x v="0"/>
    <m/>
    <x v="7"/>
  </r>
  <r>
    <s v="B5QCN9H7"/>
    <x v="13"/>
    <x v="1"/>
    <x v="85"/>
    <x v="2"/>
    <x v="129"/>
    <x v="78"/>
    <x v="13"/>
    <x v="4"/>
    <x v="2"/>
    <x v="1"/>
    <x v="4"/>
    <x v="0"/>
    <n v="-55"/>
    <x v="64"/>
  </r>
  <r>
    <s v="X7M4GO0J"/>
    <x v="13"/>
    <x v="0"/>
    <x v="78"/>
    <x v="0"/>
    <x v="129"/>
    <x v="90"/>
    <x v="492"/>
    <x v="4"/>
    <x v="2"/>
    <x v="0"/>
    <x v="10"/>
    <x v="13"/>
    <n v="-22"/>
    <x v="16"/>
  </r>
  <r>
    <s v="JYI35PPE"/>
    <x v="2"/>
    <x v="1"/>
    <x v="83"/>
    <x v="2"/>
    <x v="129"/>
    <x v="39"/>
    <x v="13"/>
    <x v="2"/>
    <x v="1"/>
    <x v="1"/>
    <x v="2"/>
    <x v="15"/>
    <n v="-55"/>
    <x v="84"/>
  </r>
  <r>
    <s v="6XHE52MV"/>
    <x v="3"/>
    <x v="1"/>
    <x v="75"/>
    <x v="2"/>
    <x v="130"/>
    <x v="75"/>
    <x v="13"/>
    <x v="0"/>
    <x v="0"/>
    <x v="1"/>
    <x v="6"/>
    <x v="0"/>
    <n v="-55"/>
    <x v="64"/>
  </r>
  <r>
    <s v="0YN6EALP"/>
    <x v="3"/>
    <x v="1"/>
    <x v="62"/>
    <x v="0"/>
    <x v="130"/>
    <x v="11"/>
    <x v="5"/>
    <x v="0"/>
    <x v="0"/>
    <x v="1"/>
    <x v="6"/>
    <x v="0"/>
    <n v="2"/>
    <x v="121"/>
  </r>
  <r>
    <s v="A4LUP6W6"/>
    <x v="25"/>
    <x v="2"/>
    <x v="21"/>
    <x v="0"/>
    <x v="130"/>
    <x v="55"/>
    <x v="187"/>
    <x v="5"/>
    <x v="2"/>
    <x v="2"/>
    <x v="1"/>
    <x v="0"/>
    <n v="36"/>
    <x v="63"/>
  </r>
  <r>
    <s v="KUK2H5MD"/>
    <x v="27"/>
    <x v="0"/>
    <x v="34"/>
    <x v="0"/>
    <x v="130"/>
    <x v="66"/>
    <x v="493"/>
    <x v="0"/>
    <x v="0"/>
    <x v="0"/>
    <x v="10"/>
    <x v="0"/>
    <n v="88"/>
    <x v="42"/>
  </r>
  <r>
    <s v="HTW9348H"/>
    <x v="22"/>
    <x v="2"/>
    <x v="36"/>
    <x v="2"/>
    <x v="130"/>
    <x v="62"/>
    <x v="13"/>
    <x v="5"/>
    <x v="2"/>
    <x v="2"/>
    <x v="3"/>
    <x v="0"/>
    <n v="-550"/>
    <x v="62"/>
  </r>
  <r>
    <s v="ILR33OAV"/>
    <x v="7"/>
    <x v="3"/>
    <x v="7"/>
    <x v="1"/>
    <x v="130"/>
    <x v="5"/>
    <x v="8"/>
    <x v="2"/>
    <x v="1"/>
    <x v="3"/>
    <x v="5"/>
    <x v="1"/>
    <m/>
    <x v="7"/>
  </r>
  <r>
    <s v="A6CE8BHR"/>
    <x v="7"/>
    <x v="0"/>
    <x v="46"/>
    <x v="2"/>
    <x v="130"/>
    <x v="84"/>
    <x v="13"/>
    <x v="2"/>
    <x v="1"/>
    <x v="0"/>
    <x v="3"/>
    <x v="0"/>
    <n v="-1096"/>
    <x v="44"/>
  </r>
  <r>
    <s v="UI1UION3"/>
    <x v="7"/>
    <x v="2"/>
    <x v="4"/>
    <x v="0"/>
    <x v="130"/>
    <x v="74"/>
    <x v="494"/>
    <x v="2"/>
    <x v="1"/>
    <x v="2"/>
    <x v="0"/>
    <x v="0"/>
    <n v="-24"/>
    <x v="41"/>
  </r>
  <r>
    <s v="ZPX96Q40"/>
    <x v="7"/>
    <x v="4"/>
    <x v="59"/>
    <x v="0"/>
    <x v="130"/>
    <x v="83"/>
    <x v="495"/>
    <x v="2"/>
    <x v="1"/>
    <x v="4"/>
    <x v="3"/>
    <x v="0"/>
    <n v="-138"/>
    <x v="45"/>
  </r>
  <r>
    <s v="FGH181PC"/>
    <x v="14"/>
    <x v="2"/>
    <x v="73"/>
    <x v="0"/>
    <x v="130"/>
    <x v="46"/>
    <x v="343"/>
    <x v="2"/>
    <x v="1"/>
    <x v="2"/>
    <x v="1"/>
    <x v="0"/>
    <n v="-22"/>
    <x v="50"/>
  </r>
  <r>
    <s v="8OBC9CQE"/>
    <x v="14"/>
    <x v="3"/>
    <x v="67"/>
    <x v="0"/>
    <x v="130"/>
    <x v="13"/>
    <x v="496"/>
    <x v="2"/>
    <x v="1"/>
    <x v="3"/>
    <x v="0"/>
    <x v="0"/>
    <n v="-139"/>
    <x v="118"/>
  </r>
  <r>
    <s v="2Y84YR3K"/>
    <x v="16"/>
    <x v="2"/>
    <x v="4"/>
    <x v="0"/>
    <x v="130"/>
    <x v="58"/>
    <x v="81"/>
    <x v="2"/>
    <x v="1"/>
    <x v="2"/>
    <x v="0"/>
    <x v="0"/>
    <n v="-34"/>
    <x v="58"/>
  </r>
  <r>
    <s v="97QHOOWD"/>
    <x v="16"/>
    <x v="2"/>
    <x v="47"/>
    <x v="0"/>
    <x v="130"/>
    <x v="27"/>
    <x v="61"/>
    <x v="2"/>
    <x v="1"/>
    <x v="2"/>
    <x v="8"/>
    <x v="0"/>
    <n v="-12"/>
    <x v="105"/>
  </r>
  <r>
    <s v="YL7XWUYO"/>
    <x v="21"/>
    <x v="2"/>
    <x v="1"/>
    <x v="0"/>
    <x v="130"/>
    <x v="65"/>
    <x v="497"/>
    <x v="0"/>
    <x v="0"/>
    <x v="2"/>
    <x v="1"/>
    <x v="0"/>
    <n v="-91"/>
    <x v="34"/>
  </r>
  <r>
    <s v="VO8TFB31"/>
    <x v="8"/>
    <x v="2"/>
    <x v="5"/>
    <x v="2"/>
    <x v="130"/>
    <x v="85"/>
    <x v="13"/>
    <x v="2"/>
    <x v="1"/>
    <x v="2"/>
    <x v="4"/>
    <x v="0"/>
    <n v="-550"/>
    <x v="52"/>
  </r>
  <r>
    <s v="HZU0L5GS"/>
    <x v="0"/>
    <x v="3"/>
    <x v="29"/>
    <x v="0"/>
    <x v="130"/>
    <x v="44"/>
    <x v="498"/>
    <x v="0"/>
    <x v="0"/>
    <x v="3"/>
    <x v="6"/>
    <x v="0"/>
    <n v="-63"/>
    <x v="49"/>
  </r>
  <r>
    <s v="8RF8XVYF"/>
    <x v="11"/>
    <x v="2"/>
    <x v="31"/>
    <x v="0"/>
    <x v="130"/>
    <x v="33"/>
    <x v="127"/>
    <x v="0"/>
    <x v="0"/>
    <x v="2"/>
    <x v="10"/>
    <x v="0"/>
    <n v="39"/>
    <x v="77"/>
  </r>
  <r>
    <s v="ZILYYA1V"/>
    <x v="4"/>
    <x v="1"/>
    <x v="37"/>
    <x v="0"/>
    <x v="130"/>
    <x v="18"/>
    <x v="152"/>
    <x v="3"/>
    <x v="1"/>
    <x v="1"/>
    <x v="6"/>
    <x v="0"/>
    <n v="-10"/>
    <x v="107"/>
  </r>
  <r>
    <s v="BY2L60V1"/>
    <x v="2"/>
    <x v="1"/>
    <x v="7"/>
    <x v="1"/>
    <x v="130"/>
    <x v="5"/>
    <x v="8"/>
    <x v="2"/>
    <x v="1"/>
    <x v="1"/>
    <x v="5"/>
    <x v="1"/>
    <m/>
    <x v="7"/>
  </r>
  <r>
    <s v="NH0WGTR4"/>
    <x v="3"/>
    <x v="1"/>
    <x v="63"/>
    <x v="2"/>
    <x v="131"/>
    <x v="60"/>
    <x v="13"/>
    <x v="0"/>
    <x v="0"/>
    <x v="1"/>
    <x v="9"/>
    <x v="0"/>
    <n v="-55"/>
    <x v="58"/>
  </r>
  <r>
    <s v="73HO9OZC"/>
    <x v="25"/>
    <x v="2"/>
    <x v="11"/>
    <x v="1"/>
    <x v="131"/>
    <x v="5"/>
    <x v="8"/>
    <x v="5"/>
    <x v="2"/>
    <x v="2"/>
    <x v="8"/>
    <x v="0"/>
    <m/>
    <x v="7"/>
  </r>
  <r>
    <s v="WBJX6O2D"/>
    <x v="25"/>
    <x v="4"/>
    <x v="60"/>
    <x v="0"/>
    <x v="131"/>
    <x v="79"/>
    <x v="499"/>
    <x v="5"/>
    <x v="2"/>
    <x v="4"/>
    <x v="9"/>
    <x v="0"/>
    <n v="182"/>
    <x v="41"/>
  </r>
  <r>
    <s v="1IHNDN80"/>
    <x v="27"/>
    <x v="3"/>
    <x v="81"/>
    <x v="2"/>
    <x v="131"/>
    <x v="34"/>
    <x v="13"/>
    <x v="0"/>
    <x v="0"/>
    <x v="3"/>
    <x v="0"/>
    <x v="14"/>
    <n v="-3393"/>
    <x v="80"/>
  </r>
  <r>
    <s v="T14K7M5G"/>
    <x v="23"/>
    <x v="0"/>
    <x v="65"/>
    <x v="0"/>
    <x v="131"/>
    <x v="79"/>
    <x v="492"/>
    <x v="4"/>
    <x v="2"/>
    <x v="0"/>
    <x v="7"/>
    <x v="0"/>
    <n v="-22"/>
    <x v="41"/>
  </r>
  <r>
    <s v="XPP2Q5WQ"/>
    <x v="1"/>
    <x v="0"/>
    <x v="57"/>
    <x v="2"/>
    <x v="131"/>
    <x v="34"/>
    <x v="13"/>
    <x v="1"/>
    <x v="0"/>
    <x v="0"/>
    <x v="10"/>
    <x v="9"/>
    <n v="-1096"/>
    <x v="80"/>
  </r>
  <r>
    <s v="HG07756D"/>
    <x v="12"/>
    <x v="2"/>
    <x v="11"/>
    <x v="0"/>
    <x v="131"/>
    <x v="20"/>
    <x v="246"/>
    <x v="3"/>
    <x v="1"/>
    <x v="2"/>
    <x v="8"/>
    <x v="0"/>
    <n v="-69"/>
    <x v="107"/>
  </r>
  <r>
    <s v="E7YSM99K"/>
    <x v="12"/>
    <x v="0"/>
    <x v="69"/>
    <x v="0"/>
    <x v="131"/>
    <x v="42"/>
    <x v="500"/>
    <x v="3"/>
    <x v="1"/>
    <x v="0"/>
    <x v="3"/>
    <x v="0"/>
    <n v="5"/>
    <x v="55"/>
  </r>
  <r>
    <s v="4D1FP59D"/>
    <x v="24"/>
    <x v="2"/>
    <x v="17"/>
    <x v="0"/>
    <x v="131"/>
    <x v="76"/>
    <x v="441"/>
    <x v="1"/>
    <x v="0"/>
    <x v="2"/>
    <x v="2"/>
    <x v="0"/>
    <n v="-28"/>
    <x v="28"/>
  </r>
  <r>
    <s v="3E4VTH6E"/>
    <x v="9"/>
    <x v="1"/>
    <x v="2"/>
    <x v="1"/>
    <x v="131"/>
    <x v="5"/>
    <x v="8"/>
    <x v="3"/>
    <x v="1"/>
    <x v="1"/>
    <x v="2"/>
    <x v="0"/>
    <m/>
    <x v="7"/>
  </r>
  <r>
    <s v="TK29F68V"/>
    <x v="9"/>
    <x v="1"/>
    <x v="47"/>
    <x v="0"/>
    <x v="131"/>
    <x v="66"/>
    <x v="4"/>
    <x v="3"/>
    <x v="1"/>
    <x v="1"/>
    <x v="8"/>
    <x v="0"/>
    <n v="-6"/>
    <x v="45"/>
  </r>
  <r>
    <s v="GTANESSU"/>
    <x v="21"/>
    <x v="0"/>
    <x v="70"/>
    <x v="0"/>
    <x v="131"/>
    <x v="55"/>
    <x v="501"/>
    <x v="0"/>
    <x v="0"/>
    <x v="0"/>
    <x v="3"/>
    <x v="0"/>
    <n v="-105"/>
    <x v="59"/>
  </r>
  <r>
    <s v="LA0O6BHX"/>
    <x v="21"/>
    <x v="4"/>
    <x v="52"/>
    <x v="0"/>
    <x v="131"/>
    <x v="69"/>
    <x v="502"/>
    <x v="0"/>
    <x v="0"/>
    <x v="4"/>
    <x v="1"/>
    <x v="0"/>
    <n v="-973"/>
    <x v="60"/>
  </r>
  <r>
    <s v="J4V3VKQ5"/>
    <x v="8"/>
    <x v="2"/>
    <x v="10"/>
    <x v="0"/>
    <x v="131"/>
    <x v="27"/>
    <x v="503"/>
    <x v="2"/>
    <x v="1"/>
    <x v="2"/>
    <x v="7"/>
    <x v="0"/>
    <n v="-59"/>
    <x v="118"/>
  </r>
  <r>
    <s v="G281LUYF"/>
    <x v="6"/>
    <x v="0"/>
    <x v="35"/>
    <x v="2"/>
    <x v="131"/>
    <x v="37"/>
    <x v="13"/>
    <x v="1"/>
    <x v="0"/>
    <x v="0"/>
    <x v="9"/>
    <x v="0"/>
    <n v="-1096"/>
    <x v="78"/>
  </r>
  <r>
    <s v="4NAK1XFV"/>
    <x v="15"/>
    <x v="1"/>
    <x v="49"/>
    <x v="2"/>
    <x v="131"/>
    <x v="40"/>
    <x v="13"/>
    <x v="4"/>
    <x v="2"/>
    <x v="1"/>
    <x v="9"/>
    <x v="0"/>
    <n v="-55"/>
    <x v="72"/>
  </r>
  <r>
    <s v="Y34MVXP3"/>
    <x v="15"/>
    <x v="3"/>
    <x v="45"/>
    <x v="0"/>
    <x v="131"/>
    <x v="86"/>
    <x v="504"/>
    <x v="4"/>
    <x v="2"/>
    <x v="3"/>
    <x v="0"/>
    <x v="0"/>
    <n v="50"/>
    <x v="52"/>
  </r>
  <r>
    <s v="N8G3G1UF"/>
    <x v="11"/>
    <x v="1"/>
    <x v="27"/>
    <x v="0"/>
    <x v="131"/>
    <x v="78"/>
    <x v="27"/>
    <x v="0"/>
    <x v="0"/>
    <x v="1"/>
    <x v="7"/>
    <x v="0"/>
    <n v="5"/>
    <x v="54"/>
  </r>
  <r>
    <s v="SDXZB8MC"/>
    <x v="11"/>
    <x v="1"/>
    <x v="74"/>
    <x v="0"/>
    <x v="131"/>
    <x v="70"/>
    <x v="9"/>
    <x v="0"/>
    <x v="0"/>
    <x v="1"/>
    <x v="10"/>
    <x v="11"/>
    <n v="-2"/>
    <x v="30"/>
  </r>
  <r>
    <s v="PFUE2JYB"/>
    <x v="4"/>
    <x v="1"/>
    <x v="11"/>
    <x v="0"/>
    <x v="131"/>
    <x v="64"/>
    <x v="84"/>
    <x v="3"/>
    <x v="1"/>
    <x v="1"/>
    <x v="8"/>
    <x v="0"/>
    <n v="1"/>
    <x v="57"/>
  </r>
  <r>
    <s v="4A8SFEJ2"/>
    <x v="2"/>
    <x v="2"/>
    <x v="12"/>
    <x v="0"/>
    <x v="131"/>
    <x v="11"/>
    <x v="505"/>
    <x v="2"/>
    <x v="1"/>
    <x v="2"/>
    <x v="1"/>
    <x v="0"/>
    <n v="115"/>
    <x v="119"/>
  </r>
  <r>
    <s v="HEG8WPQF"/>
    <x v="3"/>
    <x v="0"/>
    <x v="75"/>
    <x v="0"/>
    <x v="132"/>
    <x v="56"/>
    <x v="506"/>
    <x v="0"/>
    <x v="0"/>
    <x v="0"/>
    <x v="6"/>
    <x v="0"/>
    <n v="44"/>
    <x v="78"/>
  </r>
  <r>
    <s v="0FST40LV"/>
    <x v="3"/>
    <x v="1"/>
    <x v="81"/>
    <x v="0"/>
    <x v="132"/>
    <x v="60"/>
    <x v="171"/>
    <x v="0"/>
    <x v="0"/>
    <x v="1"/>
    <x v="0"/>
    <x v="14"/>
    <n v="-3"/>
    <x v="75"/>
  </r>
  <r>
    <s v="I7WERQ6B"/>
    <x v="3"/>
    <x v="1"/>
    <x v="17"/>
    <x v="0"/>
    <x v="132"/>
    <x v="84"/>
    <x v="171"/>
    <x v="0"/>
    <x v="0"/>
    <x v="1"/>
    <x v="2"/>
    <x v="0"/>
    <n v="-3"/>
    <x v="50"/>
  </r>
  <r>
    <s v="T7UYHDUN"/>
    <x v="28"/>
    <x v="4"/>
    <x v="56"/>
    <x v="2"/>
    <x v="132"/>
    <x v="29"/>
    <x v="13"/>
    <x v="5"/>
    <x v="2"/>
    <x v="4"/>
    <x v="10"/>
    <x v="0"/>
    <n v="-5482"/>
    <x v="112"/>
  </r>
  <r>
    <s v="Y28VHZKQ"/>
    <x v="25"/>
    <x v="3"/>
    <x v="7"/>
    <x v="1"/>
    <x v="132"/>
    <x v="5"/>
    <x v="8"/>
    <x v="5"/>
    <x v="2"/>
    <x v="3"/>
    <x v="5"/>
    <x v="1"/>
    <m/>
    <x v="7"/>
  </r>
  <r>
    <s v="V0EIMVES"/>
    <x v="27"/>
    <x v="4"/>
    <x v="29"/>
    <x v="0"/>
    <x v="132"/>
    <x v="57"/>
    <x v="507"/>
    <x v="0"/>
    <x v="0"/>
    <x v="4"/>
    <x v="6"/>
    <x v="0"/>
    <n v="-361"/>
    <x v="76"/>
  </r>
  <r>
    <s v="DL4SZAGH"/>
    <x v="27"/>
    <x v="3"/>
    <x v="34"/>
    <x v="0"/>
    <x v="132"/>
    <x v="20"/>
    <x v="508"/>
    <x v="0"/>
    <x v="0"/>
    <x v="3"/>
    <x v="10"/>
    <x v="0"/>
    <n v="218"/>
    <x v="120"/>
  </r>
  <r>
    <s v="RVIU1YQ8"/>
    <x v="23"/>
    <x v="1"/>
    <x v="85"/>
    <x v="0"/>
    <x v="132"/>
    <x v="29"/>
    <x v="1"/>
    <x v="4"/>
    <x v="2"/>
    <x v="1"/>
    <x v="4"/>
    <x v="0"/>
    <n v="-5"/>
    <x v="112"/>
  </r>
  <r>
    <s v="ZNSWDHTJ"/>
    <x v="1"/>
    <x v="2"/>
    <x v="34"/>
    <x v="0"/>
    <x v="132"/>
    <x v="41"/>
    <x v="332"/>
    <x v="1"/>
    <x v="0"/>
    <x v="2"/>
    <x v="10"/>
    <x v="0"/>
    <n v="68"/>
    <x v="67"/>
  </r>
  <r>
    <s v="A2G8VYZY"/>
    <x v="1"/>
    <x v="0"/>
    <x v="57"/>
    <x v="0"/>
    <x v="132"/>
    <x v="11"/>
    <x v="509"/>
    <x v="1"/>
    <x v="0"/>
    <x v="0"/>
    <x v="10"/>
    <x v="9"/>
    <n v="151"/>
    <x v="125"/>
  </r>
  <r>
    <s v="F5I33E1I"/>
    <x v="12"/>
    <x v="1"/>
    <x v="77"/>
    <x v="1"/>
    <x v="132"/>
    <x v="5"/>
    <x v="8"/>
    <x v="3"/>
    <x v="1"/>
    <x v="1"/>
    <x v="0"/>
    <x v="12"/>
    <m/>
    <x v="7"/>
  </r>
  <r>
    <s v="Y9B94N72"/>
    <x v="19"/>
    <x v="1"/>
    <x v="80"/>
    <x v="0"/>
    <x v="132"/>
    <x v="43"/>
    <x v="103"/>
    <x v="4"/>
    <x v="2"/>
    <x v="1"/>
    <x v="6"/>
    <x v="0"/>
    <n v="0"/>
    <x v="80"/>
  </r>
  <r>
    <s v="34MBPHRL"/>
    <x v="9"/>
    <x v="0"/>
    <x v="67"/>
    <x v="0"/>
    <x v="132"/>
    <x v="65"/>
    <x v="510"/>
    <x v="3"/>
    <x v="1"/>
    <x v="0"/>
    <x v="0"/>
    <x v="0"/>
    <n v="61"/>
    <x v="36"/>
  </r>
  <r>
    <s v="K73K8IQ3"/>
    <x v="16"/>
    <x v="2"/>
    <x v="74"/>
    <x v="0"/>
    <x v="132"/>
    <x v="55"/>
    <x v="125"/>
    <x v="2"/>
    <x v="1"/>
    <x v="2"/>
    <x v="10"/>
    <x v="11"/>
    <n v="-13"/>
    <x v="65"/>
  </r>
  <r>
    <s v="4IT33RBO"/>
    <x v="5"/>
    <x v="2"/>
    <x v="7"/>
    <x v="1"/>
    <x v="132"/>
    <x v="5"/>
    <x v="8"/>
    <x v="3"/>
    <x v="1"/>
    <x v="2"/>
    <x v="5"/>
    <x v="1"/>
    <m/>
    <x v="7"/>
  </r>
  <r>
    <s v="JV1NCDKP"/>
    <x v="0"/>
    <x v="1"/>
    <x v="70"/>
    <x v="0"/>
    <x v="132"/>
    <x v="53"/>
    <x v="5"/>
    <x v="0"/>
    <x v="0"/>
    <x v="1"/>
    <x v="3"/>
    <x v="0"/>
    <n v="2"/>
    <x v="70"/>
  </r>
  <r>
    <s v="ECCVMNUZ"/>
    <x v="10"/>
    <x v="1"/>
    <x v="9"/>
    <x v="0"/>
    <x v="132"/>
    <x v="47"/>
    <x v="511"/>
    <x v="3"/>
    <x v="1"/>
    <x v="1"/>
    <x v="6"/>
    <x v="3"/>
    <n v="11"/>
    <x v="73"/>
  </r>
  <r>
    <s v="7VKQWIXD"/>
    <x v="28"/>
    <x v="0"/>
    <x v="7"/>
    <x v="1"/>
    <x v="133"/>
    <x v="5"/>
    <x v="8"/>
    <x v="5"/>
    <x v="2"/>
    <x v="0"/>
    <x v="5"/>
    <x v="1"/>
    <m/>
    <x v="7"/>
  </r>
  <r>
    <s v="3OAEEV0S"/>
    <x v="25"/>
    <x v="3"/>
    <x v="64"/>
    <x v="0"/>
    <x v="133"/>
    <x v="21"/>
    <x v="512"/>
    <x v="5"/>
    <x v="2"/>
    <x v="3"/>
    <x v="0"/>
    <x v="0"/>
    <n v="110"/>
    <x v="117"/>
  </r>
  <r>
    <s v="RTH5O6ZW"/>
    <x v="25"/>
    <x v="3"/>
    <x v="26"/>
    <x v="0"/>
    <x v="133"/>
    <x v="66"/>
    <x v="513"/>
    <x v="5"/>
    <x v="2"/>
    <x v="3"/>
    <x v="6"/>
    <x v="5"/>
    <n v="207"/>
    <x v="41"/>
  </r>
  <r>
    <s v="GH6U8WWN"/>
    <x v="26"/>
    <x v="2"/>
    <x v="85"/>
    <x v="0"/>
    <x v="133"/>
    <x v="16"/>
    <x v="514"/>
    <x v="5"/>
    <x v="2"/>
    <x v="2"/>
    <x v="4"/>
    <x v="0"/>
    <n v="-125"/>
    <x v="119"/>
  </r>
  <r>
    <s v="2Y2R082L"/>
    <x v="1"/>
    <x v="1"/>
    <x v="22"/>
    <x v="0"/>
    <x v="133"/>
    <x v="35"/>
    <x v="44"/>
    <x v="1"/>
    <x v="0"/>
    <x v="1"/>
    <x v="6"/>
    <x v="0"/>
    <n v="7"/>
    <x v="81"/>
  </r>
  <r>
    <s v="1R38Y0C1"/>
    <x v="12"/>
    <x v="3"/>
    <x v="32"/>
    <x v="0"/>
    <x v="133"/>
    <x v="19"/>
    <x v="515"/>
    <x v="3"/>
    <x v="1"/>
    <x v="3"/>
    <x v="9"/>
    <x v="0"/>
    <n v="-7"/>
    <x v="121"/>
  </r>
  <r>
    <s v="8JS4BWQ7"/>
    <x v="24"/>
    <x v="2"/>
    <x v="81"/>
    <x v="0"/>
    <x v="133"/>
    <x v="29"/>
    <x v="156"/>
    <x v="1"/>
    <x v="0"/>
    <x v="2"/>
    <x v="0"/>
    <x v="14"/>
    <n v="65"/>
    <x v="113"/>
  </r>
  <r>
    <s v="78TOITP2"/>
    <x v="24"/>
    <x v="1"/>
    <x v="35"/>
    <x v="0"/>
    <x v="133"/>
    <x v="40"/>
    <x v="103"/>
    <x v="1"/>
    <x v="0"/>
    <x v="1"/>
    <x v="9"/>
    <x v="0"/>
    <n v="0"/>
    <x v="79"/>
  </r>
  <r>
    <s v="MRCYKUX4"/>
    <x v="9"/>
    <x v="3"/>
    <x v="7"/>
    <x v="1"/>
    <x v="133"/>
    <x v="5"/>
    <x v="8"/>
    <x v="3"/>
    <x v="1"/>
    <x v="3"/>
    <x v="5"/>
    <x v="1"/>
    <m/>
    <x v="7"/>
  </r>
  <r>
    <s v="3PVNGGBX"/>
    <x v="5"/>
    <x v="2"/>
    <x v="25"/>
    <x v="1"/>
    <x v="133"/>
    <x v="5"/>
    <x v="8"/>
    <x v="3"/>
    <x v="1"/>
    <x v="2"/>
    <x v="3"/>
    <x v="0"/>
    <m/>
    <x v="7"/>
  </r>
  <r>
    <s v="MN6E59H6"/>
    <x v="5"/>
    <x v="4"/>
    <x v="7"/>
    <x v="1"/>
    <x v="133"/>
    <x v="5"/>
    <x v="8"/>
    <x v="3"/>
    <x v="1"/>
    <x v="4"/>
    <x v="5"/>
    <x v="1"/>
    <m/>
    <x v="7"/>
  </r>
  <r>
    <s v="BSA76OL5"/>
    <x v="20"/>
    <x v="2"/>
    <x v="70"/>
    <x v="2"/>
    <x v="133"/>
    <x v="36"/>
    <x v="13"/>
    <x v="1"/>
    <x v="0"/>
    <x v="2"/>
    <x v="3"/>
    <x v="0"/>
    <n v="-550"/>
    <x v="69"/>
  </r>
  <r>
    <s v="YHNBSXPN"/>
    <x v="8"/>
    <x v="0"/>
    <x v="2"/>
    <x v="0"/>
    <x v="133"/>
    <x v="25"/>
    <x v="516"/>
    <x v="2"/>
    <x v="1"/>
    <x v="0"/>
    <x v="2"/>
    <x v="0"/>
    <n v="-77"/>
    <x v="112"/>
  </r>
  <r>
    <s v="TW6D3KT4"/>
    <x v="8"/>
    <x v="3"/>
    <x v="76"/>
    <x v="0"/>
    <x v="133"/>
    <x v="50"/>
    <x v="517"/>
    <x v="2"/>
    <x v="1"/>
    <x v="3"/>
    <x v="0"/>
    <x v="0"/>
    <n v="-595"/>
    <x v="70"/>
  </r>
  <r>
    <s v="Z8RI8RLU"/>
    <x v="0"/>
    <x v="2"/>
    <x v="81"/>
    <x v="0"/>
    <x v="133"/>
    <x v="68"/>
    <x v="518"/>
    <x v="0"/>
    <x v="0"/>
    <x v="2"/>
    <x v="0"/>
    <x v="14"/>
    <n v="-48"/>
    <x v="53"/>
  </r>
  <r>
    <s v="FT0L8HZZ"/>
    <x v="0"/>
    <x v="3"/>
    <x v="70"/>
    <x v="0"/>
    <x v="133"/>
    <x v="28"/>
    <x v="519"/>
    <x v="0"/>
    <x v="0"/>
    <x v="3"/>
    <x v="3"/>
    <x v="0"/>
    <n v="-70"/>
    <x v="126"/>
  </r>
  <r>
    <s v="AW0GW33Q"/>
    <x v="17"/>
    <x v="0"/>
    <x v="59"/>
    <x v="2"/>
    <x v="133"/>
    <x v="79"/>
    <x v="13"/>
    <x v="5"/>
    <x v="2"/>
    <x v="0"/>
    <x v="3"/>
    <x v="0"/>
    <n v="-1096"/>
    <x v="44"/>
  </r>
  <r>
    <s v="IJLPV177"/>
    <x v="10"/>
    <x v="1"/>
    <x v="40"/>
    <x v="2"/>
    <x v="133"/>
    <x v="18"/>
    <x v="13"/>
    <x v="3"/>
    <x v="1"/>
    <x v="1"/>
    <x v="2"/>
    <x v="8"/>
    <n v="-55"/>
    <x v="105"/>
  </r>
  <r>
    <s v="9UVKASFY"/>
    <x v="4"/>
    <x v="4"/>
    <x v="40"/>
    <x v="2"/>
    <x v="133"/>
    <x v="69"/>
    <x v="13"/>
    <x v="3"/>
    <x v="1"/>
    <x v="4"/>
    <x v="2"/>
    <x v="8"/>
    <n v="-5482"/>
    <x v="58"/>
  </r>
  <r>
    <s v="KKSMEP2A"/>
    <x v="4"/>
    <x v="3"/>
    <x v="11"/>
    <x v="2"/>
    <x v="133"/>
    <x v="92"/>
    <x v="13"/>
    <x v="3"/>
    <x v="1"/>
    <x v="3"/>
    <x v="8"/>
    <x v="0"/>
    <n v="-3393"/>
    <x v="37"/>
  </r>
  <r>
    <s v="E96ZTKHC"/>
    <x v="4"/>
    <x v="2"/>
    <x v="12"/>
    <x v="0"/>
    <x v="133"/>
    <x v="11"/>
    <x v="182"/>
    <x v="3"/>
    <x v="1"/>
    <x v="2"/>
    <x v="1"/>
    <x v="0"/>
    <n v="-8"/>
    <x v="123"/>
  </r>
  <r>
    <s v="EK0ZZHKT"/>
    <x v="25"/>
    <x v="3"/>
    <x v="85"/>
    <x v="2"/>
    <x v="134"/>
    <x v="89"/>
    <x v="13"/>
    <x v="5"/>
    <x v="2"/>
    <x v="3"/>
    <x v="4"/>
    <x v="0"/>
    <n v="-3393"/>
    <x v="33"/>
  </r>
  <r>
    <s v="9U6RAS0M"/>
    <x v="25"/>
    <x v="2"/>
    <x v="49"/>
    <x v="0"/>
    <x v="134"/>
    <x v="20"/>
    <x v="61"/>
    <x v="5"/>
    <x v="2"/>
    <x v="2"/>
    <x v="9"/>
    <x v="0"/>
    <n v="-12"/>
    <x v="105"/>
  </r>
  <r>
    <s v="GOM8T4Y4"/>
    <x v="1"/>
    <x v="0"/>
    <x v="1"/>
    <x v="0"/>
    <x v="134"/>
    <x v="56"/>
    <x v="520"/>
    <x v="1"/>
    <x v="0"/>
    <x v="0"/>
    <x v="1"/>
    <x v="0"/>
    <n v="82"/>
    <x v="90"/>
  </r>
  <r>
    <s v="E7OPE1O8"/>
    <x v="1"/>
    <x v="1"/>
    <x v="38"/>
    <x v="0"/>
    <x v="134"/>
    <x v="19"/>
    <x v="27"/>
    <x v="1"/>
    <x v="0"/>
    <x v="1"/>
    <x v="10"/>
    <x v="7"/>
    <n v="5"/>
    <x v="119"/>
  </r>
  <r>
    <s v="647E6ED0"/>
    <x v="1"/>
    <x v="3"/>
    <x v="52"/>
    <x v="0"/>
    <x v="134"/>
    <x v="48"/>
    <x v="521"/>
    <x v="1"/>
    <x v="0"/>
    <x v="3"/>
    <x v="1"/>
    <x v="0"/>
    <n v="-518"/>
    <x v="55"/>
  </r>
  <r>
    <s v="V4XHHFO3"/>
    <x v="12"/>
    <x v="2"/>
    <x v="76"/>
    <x v="1"/>
    <x v="134"/>
    <x v="5"/>
    <x v="8"/>
    <x v="3"/>
    <x v="1"/>
    <x v="2"/>
    <x v="0"/>
    <x v="0"/>
    <m/>
    <x v="7"/>
  </r>
  <r>
    <s v="PEX6S873"/>
    <x v="12"/>
    <x v="5"/>
    <x v="5"/>
    <x v="2"/>
    <x v="134"/>
    <x v="62"/>
    <x v="13"/>
    <x v="3"/>
    <x v="1"/>
    <x v="5"/>
    <x v="4"/>
    <x v="0"/>
    <n v="-26768"/>
    <x v="79"/>
  </r>
  <r>
    <s v="M9OTPNII"/>
    <x v="19"/>
    <x v="4"/>
    <x v="80"/>
    <x v="0"/>
    <x v="134"/>
    <x v="47"/>
    <x v="522"/>
    <x v="4"/>
    <x v="2"/>
    <x v="4"/>
    <x v="6"/>
    <x v="0"/>
    <n v="695"/>
    <x v="66"/>
  </r>
  <r>
    <s v="EZRICI17"/>
    <x v="24"/>
    <x v="3"/>
    <x v="34"/>
    <x v="2"/>
    <x v="134"/>
    <x v="90"/>
    <x v="13"/>
    <x v="1"/>
    <x v="0"/>
    <x v="3"/>
    <x v="10"/>
    <x v="0"/>
    <n v="-3393"/>
    <x v="38"/>
  </r>
  <r>
    <s v="MHN0SWM2"/>
    <x v="21"/>
    <x v="4"/>
    <x v="30"/>
    <x v="0"/>
    <x v="134"/>
    <x v="92"/>
    <x v="523"/>
    <x v="0"/>
    <x v="0"/>
    <x v="4"/>
    <x v="0"/>
    <x v="6"/>
    <n v="-955"/>
    <x v="34"/>
  </r>
  <r>
    <s v="8SKE4TT5"/>
    <x v="8"/>
    <x v="0"/>
    <x v="66"/>
    <x v="2"/>
    <x v="134"/>
    <x v="75"/>
    <x v="13"/>
    <x v="2"/>
    <x v="1"/>
    <x v="0"/>
    <x v="9"/>
    <x v="0"/>
    <n v="-1096"/>
    <x v="60"/>
  </r>
  <r>
    <s v="IGELOJ42"/>
    <x v="0"/>
    <x v="4"/>
    <x v="0"/>
    <x v="0"/>
    <x v="134"/>
    <x v="68"/>
    <x v="524"/>
    <x v="0"/>
    <x v="0"/>
    <x v="4"/>
    <x v="0"/>
    <x v="0"/>
    <n v="620"/>
    <x v="64"/>
  </r>
  <r>
    <s v="0LMA8GMJ"/>
    <x v="15"/>
    <x v="4"/>
    <x v="50"/>
    <x v="0"/>
    <x v="134"/>
    <x v="33"/>
    <x v="525"/>
    <x v="4"/>
    <x v="2"/>
    <x v="4"/>
    <x v="1"/>
    <x v="0"/>
    <n v="-499"/>
    <x v="84"/>
  </r>
  <r>
    <s v="E40RN3MN"/>
    <x v="11"/>
    <x v="1"/>
    <x v="70"/>
    <x v="0"/>
    <x v="134"/>
    <x v="25"/>
    <x v="105"/>
    <x v="0"/>
    <x v="0"/>
    <x v="1"/>
    <x v="3"/>
    <x v="0"/>
    <n v="-8"/>
    <x v="113"/>
  </r>
  <r>
    <s v="093R7PK9"/>
    <x v="4"/>
    <x v="1"/>
    <x v="18"/>
    <x v="0"/>
    <x v="134"/>
    <x v="79"/>
    <x v="171"/>
    <x v="3"/>
    <x v="1"/>
    <x v="1"/>
    <x v="4"/>
    <x v="0"/>
    <n v="-3"/>
    <x v="51"/>
  </r>
  <r>
    <s v="7IFEKEMG"/>
    <x v="13"/>
    <x v="1"/>
    <x v="41"/>
    <x v="0"/>
    <x v="134"/>
    <x v="46"/>
    <x v="9"/>
    <x v="4"/>
    <x v="2"/>
    <x v="1"/>
    <x v="3"/>
    <x v="0"/>
    <n v="-2"/>
    <x v="48"/>
  </r>
  <r>
    <s v="4XZ4RY1N"/>
    <x v="18"/>
    <x v="0"/>
    <x v="7"/>
    <x v="1"/>
    <x v="134"/>
    <x v="5"/>
    <x v="8"/>
    <x v="4"/>
    <x v="2"/>
    <x v="0"/>
    <x v="5"/>
    <x v="1"/>
    <m/>
    <x v="7"/>
  </r>
  <r>
    <s v="K2KK9SW2"/>
    <x v="3"/>
    <x v="2"/>
    <x v="75"/>
    <x v="0"/>
    <x v="135"/>
    <x v="34"/>
    <x v="180"/>
    <x v="0"/>
    <x v="0"/>
    <x v="2"/>
    <x v="6"/>
    <x v="0"/>
    <n v="0"/>
    <x v="88"/>
  </r>
  <r>
    <s v="Z0RLNFVY"/>
    <x v="28"/>
    <x v="0"/>
    <x v="7"/>
    <x v="1"/>
    <x v="135"/>
    <x v="5"/>
    <x v="8"/>
    <x v="5"/>
    <x v="2"/>
    <x v="0"/>
    <x v="5"/>
    <x v="1"/>
    <m/>
    <x v="7"/>
  </r>
  <r>
    <s v="K4ETVW4H"/>
    <x v="28"/>
    <x v="1"/>
    <x v="54"/>
    <x v="0"/>
    <x v="135"/>
    <x v="50"/>
    <x v="9"/>
    <x v="5"/>
    <x v="2"/>
    <x v="1"/>
    <x v="3"/>
    <x v="0"/>
    <n v="-2"/>
    <x v="78"/>
  </r>
  <r>
    <s v="RQULJHTU"/>
    <x v="26"/>
    <x v="4"/>
    <x v="7"/>
    <x v="1"/>
    <x v="135"/>
    <x v="5"/>
    <x v="8"/>
    <x v="5"/>
    <x v="2"/>
    <x v="4"/>
    <x v="5"/>
    <x v="1"/>
    <m/>
    <x v="7"/>
  </r>
  <r>
    <s v="RZZ9K7UN"/>
    <x v="26"/>
    <x v="4"/>
    <x v="78"/>
    <x v="0"/>
    <x v="135"/>
    <x v="91"/>
    <x v="526"/>
    <x v="5"/>
    <x v="2"/>
    <x v="4"/>
    <x v="10"/>
    <x v="13"/>
    <n v="-75"/>
    <x v="38"/>
  </r>
  <r>
    <s v="3918OU6O"/>
    <x v="1"/>
    <x v="2"/>
    <x v="34"/>
    <x v="2"/>
    <x v="135"/>
    <x v="34"/>
    <x v="13"/>
    <x v="1"/>
    <x v="0"/>
    <x v="2"/>
    <x v="10"/>
    <x v="0"/>
    <n v="-550"/>
    <x v="88"/>
  </r>
  <r>
    <s v="YZ9ZKK3P"/>
    <x v="9"/>
    <x v="1"/>
    <x v="11"/>
    <x v="0"/>
    <x v="135"/>
    <x v="37"/>
    <x v="84"/>
    <x v="3"/>
    <x v="1"/>
    <x v="1"/>
    <x v="8"/>
    <x v="0"/>
    <n v="1"/>
    <x v="81"/>
  </r>
  <r>
    <s v="GK1NH8G7"/>
    <x v="14"/>
    <x v="2"/>
    <x v="82"/>
    <x v="1"/>
    <x v="135"/>
    <x v="5"/>
    <x v="8"/>
    <x v="2"/>
    <x v="1"/>
    <x v="2"/>
    <x v="10"/>
    <x v="0"/>
    <m/>
    <x v="7"/>
  </r>
  <r>
    <s v="OPCLCCQH"/>
    <x v="14"/>
    <x v="0"/>
    <x v="53"/>
    <x v="1"/>
    <x v="135"/>
    <x v="5"/>
    <x v="8"/>
    <x v="2"/>
    <x v="1"/>
    <x v="0"/>
    <x v="10"/>
    <x v="0"/>
    <m/>
    <x v="7"/>
  </r>
  <r>
    <s v="E1921PBZ"/>
    <x v="16"/>
    <x v="2"/>
    <x v="11"/>
    <x v="0"/>
    <x v="135"/>
    <x v="54"/>
    <x v="527"/>
    <x v="2"/>
    <x v="1"/>
    <x v="2"/>
    <x v="8"/>
    <x v="0"/>
    <n v="-82"/>
    <x v="73"/>
  </r>
  <r>
    <s v="0E761F02"/>
    <x v="16"/>
    <x v="2"/>
    <x v="39"/>
    <x v="0"/>
    <x v="135"/>
    <x v="34"/>
    <x v="145"/>
    <x v="2"/>
    <x v="1"/>
    <x v="2"/>
    <x v="1"/>
    <x v="0"/>
    <n v="29"/>
    <x v="88"/>
  </r>
  <r>
    <s v="HDBNC8W1"/>
    <x v="21"/>
    <x v="3"/>
    <x v="13"/>
    <x v="0"/>
    <x v="135"/>
    <x v="79"/>
    <x v="528"/>
    <x v="0"/>
    <x v="0"/>
    <x v="3"/>
    <x v="7"/>
    <x v="0"/>
    <n v="-208"/>
    <x v="50"/>
  </r>
  <r>
    <s v="KP6NOWM7"/>
    <x v="5"/>
    <x v="1"/>
    <x v="5"/>
    <x v="0"/>
    <x v="135"/>
    <x v="68"/>
    <x v="80"/>
    <x v="3"/>
    <x v="1"/>
    <x v="1"/>
    <x v="4"/>
    <x v="0"/>
    <n v="-1"/>
    <x v="61"/>
  </r>
  <r>
    <s v="HPYLUU5P"/>
    <x v="8"/>
    <x v="1"/>
    <x v="83"/>
    <x v="0"/>
    <x v="135"/>
    <x v="85"/>
    <x v="44"/>
    <x v="2"/>
    <x v="1"/>
    <x v="1"/>
    <x v="2"/>
    <x v="15"/>
    <n v="7"/>
    <x v="31"/>
  </r>
  <r>
    <s v="I7AH5FW0"/>
    <x v="0"/>
    <x v="2"/>
    <x v="22"/>
    <x v="2"/>
    <x v="135"/>
    <x v="54"/>
    <x v="13"/>
    <x v="0"/>
    <x v="0"/>
    <x v="2"/>
    <x v="6"/>
    <x v="0"/>
    <n v="-550"/>
    <x v="73"/>
  </r>
  <r>
    <s v="RSFYKC1F"/>
    <x v="0"/>
    <x v="2"/>
    <x v="72"/>
    <x v="0"/>
    <x v="135"/>
    <x v="77"/>
    <x v="211"/>
    <x v="0"/>
    <x v="0"/>
    <x v="2"/>
    <x v="3"/>
    <x v="10"/>
    <n v="69"/>
    <x v="33"/>
  </r>
  <r>
    <s v="RMW0TRSZ"/>
    <x v="10"/>
    <x v="1"/>
    <x v="32"/>
    <x v="2"/>
    <x v="135"/>
    <x v="47"/>
    <x v="13"/>
    <x v="3"/>
    <x v="1"/>
    <x v="1"/>
    <x v="9"/>
    <x v="0"/>
    <n v="-55"/>
    <x v="79"/>
  </r>
  <r>
    <s v="GNENBXRW"/>
    <x v="10"/>
    <x v="1"/>
    <x v="2"/>
    <x v="2"/>
    <x v="135"/>
    <x v="36"/>
    <x v="13"/>
    <x v="3"/>
    <x v="1"/>
    <x v="1"/>
    <x v="2"/>
    <x v="0"/>
    <n v="-55"/>
    <x v="74"/>
  </r>
  <r>
    <s v="L20NI94X"/>
    <x v="10"/>
    <x v="3"/>
    <x v="66"/>
    <x v="2"/>
    <x v="135"/>
    <x v="48"/>
    <x v="13"/>
    <x v="3"/>
    <x v="1"/>
    <x v="3"/>
    <x v="9"/>
    <x v="0"/>
    <n v="-3393"/>
    <x v="53"/>
  </r>
  <r>
    <s v="AF7XJNED"/>
    <x v="15"/>
    <x v="4"/>
    <x v="7"/>
    <x v="1"/>
    <x v="135"/>
    <x v="5"/>
    <x v="8"/>
    <x v="4"/>
    <x v="2"/>
    <x v="4"/>
    <x v="5"/>
    <x v="1"/>
    <m/>
    <x v="7"/>
  </r>
  <r>
    <s v="9XV6GX8D"/>
    <x v="2"/>
    <x v="2"/>
    <x v="5"/>
    <x v="0"/>
    <x v="135"/>
    <x v="51"/>
    <x v="132"/>
    <x v="2"/>
    <x v="1"/>
    <x v="2"/>
    <x v="4"/>
    <x v="0"/>
    <n v="55"/>
    <x v="48"/>
  </r>
  <r>
    <s v="IDIMBX0N"/>
    <x v="3"/>
    <x v="4"/>
    <x v="30"/>
    <x v="0"/>
    <x v="136"/>
    <x v="13"/>
    <x v="529"/>
    <x v="0"/>
    <x v="0"/>
    <x v="4"/>
    <x v="0"/>
    <x v="6"/>
    <n v="582"/>
    <x v="114"/>
  </r>
  <r>
    <s v="W75XU368"/>
    <x v="25"/>
    <x v="2"/>
    <x v="58"/>
    <x v="0"/>
    <x v="136"/>
    <x v="65"/>
    <x v="530"/>
    <x v="5"/>
    <x v="2"/>
    <x v="2"/>
    <x v="0"/>
    <x v="0"/>
    <n v="91"/>
    <x v="43"/>
  </r>
  <r>
    <s v="WIY2Q0Q5"/>
    <x v="25"/>
    <x v="2"/>
    <x v="16"/>
    <x v="0"/>
    <x v="136"/>
    <x v="36"/>
    <x v="503"/>
    <x v="5"/>
    <x v="2"/>
    <x v="2"/>
    <x v="9"/>
    <x v="0"/>
    <n v="-59"/>
    <x v="76"/>
  </r>
  <r>
    <s v="EJDHOY6M"/>
    <x v="23"/>
    <x v="2"/>
    <x v="7"/>
    <x v="1"/>
    <x v="136"/>
    <x v="5"/>
    <x v="8"/>
    <x v="4"/>
    <x v="2"/>
    <x v="2"/>
    <x v="5"/>
    <x v="1"/>
    <m/>
    <x v="7"/>
  </r>
  <r>
    <s v="DF1011UT"/>
    <x v="23"/>
    <x v="0"/>
    <x v="29"/>
    <x v="1"/>
    <x v="136"/>
    <x v="5"/>
    <x v="8"/>
    <x v="4"/>
    <x v="2"/>
    <x v="0"/>
    <x v="6"/>
    <x v="0"/>
    <m/>
    <x v="7"/>
  </r>
  <r>
    <s v="4PXSBQU8"/>
    <x v="1"/>
    <x v="1"/>
    <x v="1"/>
    <x v="0"/>
    <x v="136"/>
    <x v="69"/>
    <x v="105"/>
    <x v="1"/>
    <x v="0"/>
    <x v="1"/>
    <x v="1"/>
    <x v="0"/>
    <n v="-8"/>
    <x v="59"/>
  </r>
  <r>
    <s v="QRKHWNRB"/>
    <x v="12"/>
    <x v="1"/>
    <x v="51"/>
    <x v="0"/>
    <x v="136"/>
    <x v="77"/>
    <x v="196"/>
    <x v="3"/>
    <x v="1"/>
    <x v="1"/>
    <x v="7"/>
    <x v="0"/>
    <n v="8"/>
    <x v="30"/>
  </r>
  <r>
    <s v="1YGNHE69"/>
    <x v="19"/>
    <x v="3"/>
    <x v="77"/>
    <x v="0"/>
    <x v="136"/>
    <x v="40"/>
    <x v="531"/>
    <x v="4"/>
    <x v="2"/>
    <x v="3"/>
    <x v="0"/>
    <x v="12"/>
    <n v="-102"/>
    <x v="74"/>
  </r>
  <r>
    <s v="IBS3H6Z4"/>
    <x v="9"/>
    <x v="0"/>
    <x v="7"/>
    <x v="1"/>
    <x v="136"/>
    <x v="5"/>
    <x v="8"/>
    <x v="3"/>
    <x v="1"/>
    <x v="0"/>
    <x v="5"/>
    <x v="1"/>
    <m/>
    <x v="7"/>
  </r>
  <r>
    <s v="TAEUD0HP"/>
    <x v="9"/>
    <x v="0"/>
    <x v="67"/>
    <x v="0"/>
    <x v="136"/>
    <x v="74"/>
    <x v="532"/>
    <x v="3"/>
    <x v="1"/>
    <x v="0"/>
    <x v="0"/>
    <x v="0"/>
    <n v="92"/>
    <x v="49"/>
  </r>
  <r>
    <s v="04YGLJ3N"/>
    <x v="16"/>
    <x v="4"/>
    <x v="7"/>
    <x v="1"/>
    <x v="136"/>
    <x v="5"/>
    <x v="8"/>
    <x v="2"/>
    <x v="1"/>
    <x v="4"/>
    <x v="5"/>
    <x v="1"/>
    <m/>
    <x v="7"/>
  </r>
  <r>
    <s v="72TBO2HA"/>
    <x v="16"/>
    <x v="2"/>
    <x v="5"/>
    <x v="2"/>
    <x v="136"/>
    <x v="37"/>
    <x v="13"/>
    <x v="2"/>
    <x v="1"/>
    <x v="2"/>
    <x v="4"/>
    <x v="0"/>
    <n v="-550"/>
    <x v="82"/>
  </r>
  <r>
    <s v="FCW4SAAP"/>
    <x v="16"/>
    <x v="2"/>
    <x v="12"/>
    <x v="0"/>
    <x v="136"/>
    <x v="79"/>
    <x v="533"/>
    <x v="2"/>
    <x v="1"/>
    <x v="2"/>
    <x v="1"/>
    <x v="0"/>
    <n v="-72"/>
    <x v="47"/>
  </r>
  <r>
    <s v="DEH0MYSO"/>
    <x v="16"/>
    <x v="1"/>
    <x v="24"/>
    <x v="0"/>
    <x v="136"/>
    <x v="58"/>
    <x v="27"/>
    <x v="2"/>
    <x v="1"/>
    <x v="1"/>
    <x v="2"/>
    <x v="0"/>
    <n v="5"/>
    <x v="73"/>
  </r>
  <r>
    <s v="T02CX0BY"/>
    <x v="17"/>
    <x v="3"/>
    <x v="44"/>
    <x v="0"/>
    <x v="136"/>
    <x v="20"/>
    <x v="534"/>
    <x v="5"/>
    <x v="2"/>
    <x v="3"/>
    <x v="8"/>
    <x v="0"/>
    <n v="-843"/>
    <x v="109"/>
  </r>
  <r>
    <s v="IN9S33CD"/>
    <x v="10"/>
    <x v="4"/>
    <x v="35"/>
    <x v="1"/>
    <x v="136"/>
    <x v="5"/>
    <x v="8"/>
    <x v="3"/>
    <x v="1"/>
    <x v="4"/>
    <x v="9"/>
    <x v="0"/>
    <m/>
    <x v="7"/>
  </r>
  <r>
    <s v="SSX3QRTB"/>
    <x v="15"/>
    <x v="1"/>
    <x v="41"/>
    <x v="2"/>
    <x v="136"/>
    <x v="37"/>
    <x v="13"/>
    <x v="4"/>
    <x v="2"/>
    <x v="1"/>
    <x v="3"/>
    <x v="0"/>
    <n v="-55"/>
    <x v="82"/>
  </r>
  <r>
    <s v="UBX7TMQG"/>
    <x v="11"/>
    <x v="4"/>
    <x v="52"/>
    <x v="2"/>
    <x v="136"/>
    <x v="33"/>
    <x v="13"/>
    <x v="0"/>
    <x v="0"/>
    <x v="4"/>
    <x v="1"/>
    <x v="0"/>
    <n v="-5482"/>
    <x v="99"/>
  </r>
  <r>
    <s v="RR5AMWPQ"/>
    <x v="11"/>
    <x v="1"/>
    <x v="30"/>
    <x v="2"/>
    <x v="136"/>
    <x v="63"/>
    <x v="13"/>
    <x v="0"/>
    <x v="0"/>
    <x v="1"/>
    <x v="0"/>
    <x v="6"/>
    <n v="-55"/>
    <x v="77"/>
  </r>
  <r>
    <s v="FHLNW3WH"/>
    <x v="11"/>
    <x v="3"/>
    <x v="48"/>
    <x v="0"/>
    <x v="136"/>
    <x v="92"/>
    <x v="535"/>
    <x v="0"/>
    <x v="0"/>
    <x v="3"/>
    <x v="8"/>
    <x v="0"/>
    <n v="-15"/>
    <x v="36"/>
  </r>
  <r>
    <s v="1GT10YJD"/>
    <x v="4"/>
    <x v="4"/>
    <x v="7"/>
    <x v="1"/>
    <x v="136"/>
    <x v="5"/>
    <x v="8"/>
    <x v="3"/>
    <x v="1"/>
    <x v="4"/>
    <x v="5"/>
    <x v="1"/>
    <m/>
    <x v="7"/>
  </r>
  <r>
    <s v="4UZCVHEV"/>
    <x v="13"/>
    <x v="2"/>
    <x v="7"/>
    <x v="1"/>
    <x v="136"/>
    <x v="5"/>
    <x v="8"/>
    <x v="4"/>
    <x v="2"/>
    <x v="2"/>
    <x v="5"/>
    <x v="1"/>
    <m/>
    <x v="7"/>
  </r>
  <r>
    <s v="DJH67UIZ"/>
    <x v="13"/>
    <x v="1"/>
    <x v="7"/>
    <x v="1"/>
    <x v="136"/>
    <x v="5"/>
    <x v="8"/>
    <x v="4"/>
    <x v="2"/>
    <x v="1"/>
    <x v="5"/>
    <x v="1"/>
    <m/>
    <x v="7"/>
  </r>
  <r>
    <s v="7VGJ2B7O"/>
    <x v="13"/>
    <x v="1"/>
    <x v="7"/>
    <x v="1"/>
    <x v="136"/>
    <x v="5"/>
    <x v="8"/>
    <x v="4"/>
    <x v="2"/>
    <x v="1"/>
    <x v="5"/>
    <x v="1"/>
    <m/>
    <x v="7"/>
  </r>
  <r>
    <s v="PRMMZX9O"/>
    <x v="2"/>
    <x v="0"/>
    <x v="83"/>
    <x v="0"/>
    <x v="136"/>
    <x v="42"/>
    <x v="372"/>
    <x v="2"/>
    <x v="1"/>
    <x v="0"/>
    <x v="2"/>
    <x v="15"/>
    <n v="-97"/>
    <x v="56"/>
  </r>
  <r>
    <s v="ZZFES7ID"/>
    <x v="2"/>
    <x v="1"/>
    <x v="67"/>
    <x v="0"/>
    <x v="136"/>
    <x v="48"/>
    <x v="171"/>
    <x v="2"/>
    <x v="1"/>
    <x v="1"/>
    <x v="0"/>
    <x v="0"/>
    <n v="-3"/>
    <x v="64"/>
  </r>
  <r>
    <s v="G7PNQB9M"/>
    <x v="3"/>
    <x v="0"/>
    <x v="17"/>
    <x v="2"/>
    <x v="137"/>
    <x v="60"/>
    <x v="13"/>
    <x v="0"/>
    <x v="0"/>
    <x v="0"/>
    <x v="2"/>
    <x v="0"/>
    <n v="-1096"/>
    <x v="73"/>
  </r>
  <r>
    <s v="Z0R5O2VW"/>
    <x v="25"/>
    <x v="4"/>
    <x v="80"/>
    <x v="2"/>
    <x v="137"/>
    <x v="58"/>
    <x v="13"/>
    <x v="5"/>
    <x v="2"/>
    <x v="4"/>
    <x v="6"/>
    <x v="0"/>
    <n v="-5482"/>
    <x v="72"/>
  </r>
  <r>
    <s v="VS0TWECS"/>
    <x v="25"/>
    <x v="2"/>
    <x v="58"/>
    <x v="0"/>
    <x v="137"/>
    <x v="67"/>
    <x v="417"/>
    <x v="5"/>
    <x v="2"/>
    <x v="2"/>
    <x v="0"/>
    <x v="0"/>
    <n v="-20"/>
    <x v="43"/>
  </r>
  <r>
    <s v="XN7EV14M"/>
    <x v="27"/>
    <x v="2"/>
    <x v="29"/>
    <x v="0"/>
    <x v="137"/>
    <x v="56"/>
    <x v="61"/>
    <x v="0"/>
    <x v="0"/>
    <x v="2"/>
    <x v="6"/>
    <x v="0"/>
    <n v="-12"/>
    <x v="82"/>
  </r>
  <r>
    <s v="P5BRH80Z"/>
    <x v="27"/>
    <x v="1"/>
    <x v="34"/>
    <x v="0"/>
    <x v="137"/>
    <x v="27"/>
    <x v="9"/>
    <x v="0"/>
    <x v="0"/>
    <x v="1"/>
    <x v="10"/>
    <x v="0"/>
    <n v="-2"/>
    <x v="114"/>
  </r>
  <r>
    <s v="QUFCX2MF"/>
    <x v="12"/>
    <x v="1"/>
    <x v="12"/>
    <x v="2"/>
    <x v="137"/>
    <x v="69"/>
    <x v="13"/>
    <x v="3"/>
    <x v="1"/>
    <x v="1"/>
    <x v="1"/>
    <x v="0"/>
    <n v="-55"/>
    <x v="65"/>
  </r>
  <r>
    <s v="RW13VT8T"/>
    <x v="19"/>
    <x v="4"/>
    <x v="26"/>
    <x v="0"/>
    <x v="137"/>
    <x v="53"/>
    <x v="536"/>
    <x v="4"/>
    <x v="2"/>
    <x v="4"/>
    <x v="6"/>
    <x v="5"/>
    <n v="-487"/>
    <x v="99"/>
  </r>
  <r>
    <s v="H2IOHZ8R"/>
    <x v="7"/>
    <x v="2"/>
    <x v="7"/>
    <x v="1"/>
    <x v="137"/>
    <x v="5"/>
    <x v="8"/>
    <x v="2"/>
    <x v="1"/>
    <x v="2"/>
    <x v="5"/>
    <x v="1"/>
    <m/>
    <x v="7"/>
  </r>
  <r>
    <s v="5LJ47CVS"/>
    <x v="7"/>
    <x v="2"/>
    <x v="10"/>
    <x v="2"/>
    <x v="137"/>
    <x v="80"/>
    <x v="13"/>
    <x v="2"/>
    <x v="1"/>
    <x v="2"/>
    <x v="7"/>
    <x v="0"/>
    <n v="-550"/>
    <x v="36"/>
  </r>
  <r>
    <s v="87XTACKH"/>
    <x v="29"/>
    <x v="0"/>
    <x v="8"/>
    <x v="0"/>
    <x v="137"/>
    <x v="64"/>
    <x v="537"/>
    <x v="1"/>
    <x v="0"/>
    <x v="0"/>
    <x v="3"/>
    <x v="2"/>
    <n v="41"/>
    <x v="62"/>
  </r>
  <r>
    <s v="0Z2CQ0MQ"/>
    <x v="14"/>
    <x v="2"/>
    <x v="10"/>
    <x v="0"/>
    <x v="137"/>
    <x v="26"/>
    <x v="538"/>
    <x v="2"/>
    <x v="1"/>
    <x v="2"/>
    <x v="7"/>
    <x v="0"/>
    <n v="-97"/>
    <x v="113"/>
  </r>
  <r>
    <s v="4SK6YLB0"/>
    <x v="14"/>
    <x v="0"/>
    <x v="74"/>
    <x v="0"/>
    <x v="137"/>
    <x v="69"/>
    <x v="245"/>
    <x v="2"/>
    <x v="1"/>
    <x v="0"/>
    <x v="10"/>
    <x v="11"/>
    <n v="-31"/>
    <x v="65"/>
  </r>
  <r>
    <s v="9Y3JDP1B"/>
    <x v="14"/>
    <x v="3"/>
    <x v="69"/>
    <x v="0"/>
    <x v="137"/>
    <x v="82"/>
    <x v="539"/>
    <x v="2"/>
    <x v="1"/>
    <x v="3"/>
    <x v="3"/>
    <x v="0"/>
    <n v="-833"/>
    <x v="45"/>
  </r>
  <r>
    <s v="COWC9H9T"/>
    <x v="5"/>
    <x v="0"/>
    <x v="79"/>
    <x v="0"/>
    <x v="137"/>
    <x v="20"/>
    <x v="540"/>
    <x v="3"/>
    <x v="1"/>
    <x v="0"/>
    <x v="0"/>
    <x v="0"/>
    <n v="75"/>
    <x v="110"/>
  </r>
  <r>
    <s v="ZTHMJWYZ"/>
    <x v="5"/>
    <x v="1"/>
    <x v="53"/>
    <x v="0"/>
    <x v="137"/>
    <x v="80"/>
    <x v="9"/>
    <x v="3"/>
    <x v="1"/>
    <x v="1"/>
    <x v="10"/>
    <x v="0"/>
    <n v="-2"/>
    <x v="36"/>
  </r>
  <r>
    <s v="MMGWAWBA"/>
    <x v="20"/>
    <x v="4"/>
    <x v="13"/>
    <x v="0"/>
    <x v="137"/>
    <x v="42"/>
    <x v="541"/>
    <x v="1"/>
    <x v="0"/>
    <x v="4"/>
    <x v="7"/>
    <x v="0"/>
    <n v="1071"/>
    <x v="60"/>
  </r>
  <r>
    <s v="8LPO6YCO"/>
    <x v="20"/>
    <x v="3"/>
    <x v="72"/>
    <x v="0"/>
    <x v="137"/>
    <x v="49"/>
    <x v="542"/>
    <x v="1"/>
    <x v="0"/>
    <x v="3"/>
    <x v="3"/>
    <x v="10"/>
    <n v="149"/>
    <x v="86"/>
  </r>
  <r>
    <s v="I7MDOGGU"/>
    <x v="8"/>
    <x v="2"/>
    <x v="7"/>
    <x v="1"/>
    <x v="137"/>
    <x v="5"/>
    <x v="8"/>
    <x v="2"/>
    <x v="1"/>
    <x v="2"/>
    <x v="5"/>
    <x v="1"/>
    <m/>
    <x v="7"/>
  </r>
  <r>
    <s v="CDUIUYY2"/>
    <x v="0"/>
    <x v="3"/>
    <x v="35"/>
    <x v="0"/>
    <x v="137"/>
    <x v="79"/>
    <x v="543"/>
    <x v="0"/>
    <x v="0"/>
    <x v="3"/>
    <x v="9"/>
    <x v="0"/>
    <n v="226"/>
    <x v="49"/>
  </r>
  <r>
    <s v="10IY4PV4"/>
    <x v="10"/>
    <x v="3"/>
    <x v="7"/>
    <x v="1"/>
    <x v="137"/>
    <x v="5"/>
    <x v="8"/>
    <x v="3"/>
    <x v="1"/>
    <x v="3"/>
    <x v="5"/>
    <x v="1"/>
    <m/>
    <x v="7"/>
  </r>
  <r>
    <s v="A1TDRYHZ"/>
    <x v="15"/>
    <x v="3"/>
    <x v="38"/>
    <x v="1"/>
    <x v="137"/>
    <x v="5"/>
    <x v="8"/>
    <x v="4"/>
    <x v="2"/>
    <x v="3"/>
    <x v="10"/>
    <x v="7"/>
    <m/>
    <x v="7"/>
  </r>
  <r>
    <s v="2JY9SQ2L"/>
    <x v="4"/>
    <x v="1"/>
    <x v="7"/>
    <x v="1"/>
    <x v="137"/>
    <x v="5"/>
    <x v="8"/>
    <x v="3"/>
    <x v="1"/>
    <x v="1"/>
    <x v="5"/>
    <x v="1"/>
    <m/>
    <x v="7"/>
  </r>
  <r>
    <s v="9328IHHL"/>
    <x v="18"/>
    <x v="3"/>
    <x v="84"/>
    <x v="0"/>
    <x v="137"/>
    <x v="40"/>
    <x v="544"/>
    <x v="4"/>
    <x v="2"/>
    <x v="3"/>
    <x v="10"/>
    <x v="0"/>
    <n v="196"/>
    <x v="76"/>
  </r>
  <r>
    <s v="ZFB7CBR6"/>
    <x v="2"/>
    <x v="4"/>
    <x v="33"/>
    <x v="0"/>
    <x v="137"/>
    <x v="57"/>
    <x v="545"/>
    <x v="2"/>
    <x v="1"/>
    <x v="4"/>
    <x v="0"/>
    <x v="0"/>
    <n v="780"/>
    <x v="84"/>
  </r>
  <r>
    <s v="3N3RAHXR"/>
    <x v="25"/>
    <x v="0"/>
    <x v="40"/>
    <x v="1"/>
    <x v="138"/>
    <x v="5"/>
    <x v="8"/>
    <x v="5"/>
    <x v="2"/>
    <x v="0"/>
    <x v="2"/>
    <x v="8"/>
    <m/>
    <x v="7"/>
  </r>
  <r>
    <s v="6RJE18RW"/>
    <x v="25"/>
    <x v="0"/>
    <x v="23"/>
    <x v="0"/>
    <x v="138"/>
    <x v="29"/>
    <x v="64"/>
    <x v="5"/>
    <x v="2"/>
    <x v="0"/>
    <x v="10"/>
    <x v="0"/>
    <n v="65"/>
    <x v="119"/>
  </r>
  <r>
    <s v="QXU90OP8"/>
    <x v="23"/>
    <x v="2"/>
    <x v="21"/>
    <x v="0"/>
    <x v="138"/>
    <x v="30"/>
    <x v="187"/>
    <x v="4"/>
    <x v="2"/>
    <x v="2"/>
    <x v="1"/>
    <x v="0"/>
    <n v="36"/>
    <x v="123"/>
  </r>
  <r>
    <s v="NXXSU27K"/>
    <x v="23"/>
    <x v="1"/>
    <x v="25"/>
    <x v="0"/>
    <x v="138"/>
    <x v="25"/>
    <x v="114"/>
    <x v="4"/>
    <x v="2"/>
    <x v="1"/>
    <x v="3"/>
    <x v="0"/>
    <n v="-14"/>
    <x v="121"/>
  </r>
  <r>
    <s v="RACLHBXN"/>
    <x v="26"/>
    <x v="0"/>
    <x v="7"/>
    <x v="1"/>
    <x v="138"/>
    <x v="5"/>
    <x v="8"/>
    <x v="5"/>
    <x v="2"/>
    <x v="0"/>
    <x v="5"/>
    <x v="1"/>
    <m/>
    <x v="7"/>
  </r>
  <r>
    <s v="06YL7WVJ"/>
    <x v="1"/>
    <x v="0"/>
    <x v="3"/>
    <x v="0"/>
    <x v="138"/>
    <x v="21"/>
    <x v="393"/>
    <x v="1"/>
    <x v="0"/>
    <x v="0"/>
    <x v="3"/>
    <x v="0"/>
    <n v="-167"/>
    <x v="126"/>
  </r>
  <r>
    <s v="K4Y8R0FX"/>
    <x v="1"/>
    <x v="1"/>
    <x v="81"/>
    <x v="0"/>
    <x v="138"/>
    <x v="44"/>
    <x v="57"/>
    <x v="1"/>
    <x v="0"/>
    <x v="1"/>
    <x v="0"/>
    <x v="14"/>
    <n v="10"/>
    <x v="56"/>
  </r>
  <r>
    <s v="F8O0IY28"/>
    <x v="22"/>
    <x v="2"/>
    <x v="78"/>
    <x v="0"/>
    <x v="138"/>
    <x v="18"/>
    <x v="277"/>
    <x v="5"/>
    <x v="2"/>
    <x v="2"/>
    <x v="10"/>
    <x v="13"/>
    <n v="24"/>
    <x v="112"/>
  </r>
  <r>
    <s v="T0SEVT4K"/>
    <x v="9"/>
    <x v="3"/>
    <x v="69"/>
    <x v="0"/>
    <x v="138"/>
    <x v="87"/>
    <x v="546"/>
    <x v="3"/>
    <x v="1"/>
    <x v="3"/>
    <x v="3"/>
    <x v="0"/>
    <n v="-365"/>
    <x v="44"/>
  </r>
  <r>
    <s v="36VPT9RZ"/>
    <x v="7"/>
    <x v="2"/>
    <x v="67"/>
    <x v="0"/>
    <x v="138"/>
    <x v="13"/>
    <x v="547"/>
    <x v="2"/>
    <x v="1"/>
    <x v="2"/>
    <x v="0"/>
    <x v="0"/>
    <n v="-147"/>
    <x v="117"/>
  </r>
  <r>
    <s v="R2RL1Y49"/>
    <x v="14"/>
    <x v="2"/>
    <x v="10"/>
    <x v="2"/>
    <x v="138"/>
    <x v="63"/>
    <x v="13"/>
    <x v="2"/>
    <x v="1"/>
    <x v="2"/>
    <x v="7"/>
    <x v="0"/>
    <n v="-550"/>
    <x v="71"/>
  </r>
  <r>
    <s v="7Q7SA3EK"/>
    <x v="14"/>
    <x v="3"/>
    <x v="39"/>
    <x v="0"/>
    <x v="138"/>
    <x v="51"/>
    <x v="548"/>
    <x v="2"/>
    <x v="1"/>
    <x v="3"/>
    <x v="1"/>
    <x v="0"/>
    <n v="-103"/>
    <x v="64"/>
  </r>
  <r>
    <s v="THKCN7HU"/>
    <x v="16"/>
    <x v="2"/>
    <x v="7"/>
    <x v="1"/>
    <x v="138"/>
    <x v="5"/>
    <x v="8"/>
    <x v="2"/>
    <x v="1"/>
    <x v="2"/>
    <x v="5"/>
    <x v="1"/>
    <m/>
    <x v="7"/>
  </r>
  <r>
    <s v="6JI36HIE"/>
    <x v="16"/>
    <x v="3"/>
    <x v="10"/>
    <x v="2"/>
    <x v="138"/>
    <x v="76"/>
    <x v="13"/>
    <x v="2"/>
    <x v="1"/>
    <x v="3"/>
    <x v="7"/>
    <x v="0"/>
    <n v="-3393"/>
    <x v="36"/>
  </r>
  <r>
    <s v="B5CBSTM5"/>
    <x v="16"/>
    <x v="3"/>
    <x v="32"/>
    <x v="0"/>
    <x v="138"/>
    <x v="31"/>
    <x v="396"/>
    <x v="2"/>
    <x v="1"/>
    <x v="3"/>
    <x v="9"/>
    <x v="0"/>
    <n v="157"/>
    <x v="113"/>
  </r>
  <r>
    <s v="SNBYNW8H"/>
    <x v="0"/>
    <x v="3"/>
    <x v="38"/>
    <x v="0"/>
    <x v="138"/>
    <x v="76"/>
    <x v="549"/>
    <x v="0"/>
    <x v="0"/>
    <x v="3"/>
    <x v="10"/>
    <x v="7"/>
    <n v="264"/>
    <x v="36"/>
  </r>
  <r>
    <s v="IEN6RBZI"/>
    <x v="17"/>
    <x v="0"/>
    <x v="21"/>
    <x v="0"/>
    <x v="138"/>
    <x v="89"/>
    <x v="119"/>
    <x v="5"/>
    <x v="2"/>
    <x v="0"/>
    <x v="1"/>
    <x v="0"/>
    <n v="-50"/>
    <x v="35"/>
  </r>
  <r>
    <s v="9P026O47"/>
    <x v="11"/>
    <x v="1"/>
    <x v="17"/>
    <x v="0"/>
    <x v="138"/>
    <x v="69"/>
    <x v="1"/>
    <x v="0"/>
    <x v="0"/>
    <x v="1"/>
    <x v="2"/>
    <x v="0"/>
    <n v="-5"/>
    <x v="62"/>
  </r>
  <r>
    <s v="AJLNEUVY"/>
    <x v="11"/>
    <x v="3"/>
    <x v="63"/>
    <x v="0"/>
    <x v="138"/>
    <x v="27"/>
    <x v="550"/>
    <x v="0"/>
    <x v="0"/>
    <x v="3"/>
    <x v="9"/>
    <x v="0"/>
    <n v="-522"/>
    <x v="116"/>
  </r>
  <r>
    <s v="LJIAOC0Q"/>
    <x v="13"/>
    <x v="1"/>
    <x v="41"/>
    <x v="0"/>
    <x v="138"/>
    <x v="44"/>
    <x v="171"/>
    <x v="4"/>
    <x v="2"/>
    <x v="1"/>
    <x v="3"/>
    <x v="0"/>
    <n v="-3"/>
    <x v="56"/>
  </r>
  <r>
    <s v="2BYD4WQ7"/>
    <x v="3"/>
    <x v="1"/>
    <x v="63"/>
    <x v="2"/>
    <x v="139"/>
    <x v="62"/>
    <x v="13"/>
    <x v="0"/>
    <x v="0"/>
    <x v="1"/>
    <x v="9"/>
    <x v="0"/>
    <n v="-55"/>
    <x v="77"/>
  </r>
  <r>
    <s v="HP6DSCMH"/>
    <x v="28"/>
    <x v="2"/>
    <x v="39"/>
    <x v="0"/>
    <x v="139"/>
    <x v="83"/>
    <x v="71"/>
    <x v="5"/>
    <x v="2"/>
    <x v="2"/>
    <x v="1"/>
    <x v="0"/>
    <n v="14"/>
    <x v="68"/>
  </r>
  <r>
    <s v="FM4S93O6"/>
    <x v="25"/>
    <x v="4"/>
    <x v="80"/>
    <x v="2"/>
    <x v="139"/>
    <x v="54"/>
    <x v="13"/>
    <x v="5"/>
    <x v="2"/>
    <x v="4"/>
    <x v="6"/>
    <x v="0"/>
    <n v="-5482"/>
    <x v="69"/>
  </r>
  <r>
    <s v="ALHQU8W8"/>
    <x v="23"/>
    <x v="2"/>
    <x v="33"/>
    <x v="1"/>
    <x v="139"/>
    <x v="5"/>
    <x v="8"/>
    <x v="4"/>
    <x v="2"/>
    <x v="2"/>
    <x v="0"/>
    <x v="0"/>
    <m/>
    <x v="7"/>
  </r>
  <r>
    <s v="GGPSSI5Q"/>
    <x v="26"/>
    <x v="3"/>
    <x v="19"/>
    <x v="0"/>
    <x v="139"/>
    <x v="42"/>
    <x v="551"/>
    <x v="5"/>
    <x v="2"/>
    <x v="3"/>
    <x v="0"/>
    <x v="4"/>
    <n v="387"/>
    <x v="58"/>
  </r>
  <r>
    <s v="4D95LU0H"/>
    <x v="1"/>
    <x v="2"/>
    <x v="22"/>
    <x v="0"/>
    <x v="139"/>
    <x v="89"/>
    <x v="503"/>
    <x v="1"/>
    <x v="0"/>
    <x v="2"/>
    <x v="6"/>
    <x v="0"/>
    <n v="-59"/>
    <x v="36"/>
  </r>
  <r>
    <s v="KA79LTFF"/>
    <x v="1"/>
    <x v="2"/>
    <x v="52"/>
    <x v="0"/>
    <x v="139"/>
    <x v="18"/>
    <x v="552"/>
    <x v="1"/>
    <x v="0"/>
    <x v="2"/>
    <x v="1"/>
    <x v="0"/>
    <n v="54"/>
    <x v="113"/>
  </r>
  <r>
    <s v="OBBVVO9O"/>
    <x v="12"/>
    <x v="5"/>
    <x v="67"/>
    <x v="2"/>
    <x v="139"/>
    <x v="69"/>
    <x v="13"/>
    <x v="3"/>
    <x v="1"/>
    <x v="5"/>
    <x v="0"/>
    <x v="0"/>
    <n v="-26768"/>
    <x v="73"/>
  </r>
  <r>
    <s v="83HX5CIJ"/>
    <x v="14"/>
    <x v="2"/>
    <x v="10"/>
    <x v="2"/>
    <x v="139"/>
    <x v="14"/>
    <x v="13"/>
    <x v="2"/>
    <x v="1"/>
    <x v="2"/>
    <x v="7"/>
    <x v="0"/>
    <n v="-550"/>
    <x v="123"/>
  </r>
  <r>
    <s v="SGV1FR3O"/>
    <x v="14"/>
    <x v="2"/>
    <x v="5"/>
    <x v="0"/>
    <x v="139"/>
    <x v="76"/>
    <x v="401"/>
    <x v="2"/>
    <x v="1"/>
    <x v="2"/>
    <x v="4"/>
    <x v="0"/>
    <n v="18"/>
    <x v="39"/>
  </r>
  <r>
    <s v="TJ6U9HZ3"/>
    <x v="16"/>
    <x v="2"/>
    <x v="67"/>
    <x v="0"/>
    <x v="139"/>
    <x v="89"/>
    <x v="6"/>
    <x v="2"/>
    <x v="1"/>
    <x v="2"/>
    <x v="0"/>
    <x v="0"/>
    <n v="51"/>
    <x v="36"/>
  </r>
  <r>
    <s v="K72CEXGZ"/>
    <x v="8"/>
    <x v="0"/>
    <x v="7"/>
    <x v="1"/>
    <x v="139"/>
    <x v="5"/>
    <x v="8"/>
    <x v="2"/>
    <x v="1"/>
    <x v="0"/>
    <x v="5"/>
    <x v="1"/>
    <m/>
    <x v="7"/>
  </r>
  <r>
    <s v="1N99TLIA"/>
    <x v="8"/>
    <x v="3"/>
    <x v="76"/>
    <x v="2"/>
    <x v="139"/>
    <x v="42"/>
    <x v="13"/>
    <x v="2"/>
    <x v="1"/>
    <x v="3"/>
    <x v="0"/>
    <x v="0"/>
    <n v="-3393"/>
    <x v="58"/>
  </r>
  <r>
    <s v="JYE2QFGE"/>
    <x v="6"/>
    <x v="4"/>
    <x v="30"/>
    <x v="0"/>
    <x v="139"/>
    <x v="35"/>
    <x v="256"/>
    <x v="1"/>
    <x v="0"/>
    <x v="4"/>
    <x v="0"/>
    <x v="6"/>
    <n v="134"/>
    <x v="88"/>
  </r>
  <r>
    <s v="MIU04JC2"/>
    <x v="11"/>
    <x v="1"/>
    <x v="22"/>
    <x v="2"/>
    <x v="139"/>
    <x v="92"/>
    <x v="13"/>
    <x v="0"/>
    <x v="0"/>
    <x v="1"/>
    <x v="6"/>
    <x v="0"/>
    <n v="-55"/>
    <x v="45"/>
  </r>
  <r>
    <s v="VF2OKZY5"/>
    <x v="4"/>
    <x v="3"/>
    <x v="12"/>
    <x v="2"/>
    <x v="139"/>
    <x v="83"/>
    <x v="13"/>
    <x v="3"/>
    <x v="1"/>
    <x v="3"/>
    <x v="1"/>
    <x v="0"/>
    <n v="-3393"/>
    <x v="68"/>
  </r>
  <r>
    <s v="QSBKLWSW"/>
    <x v="13"/>
    <x v="2"/>
    <x v="60"/>
    <x v="0"/>
    <x v="139"/>
    <x v="91"/>
    <x v="182"/>
    <x v="4"/>
    <x v="2"/>
    <x v="2"/>
    <x v="9"/>
    <x v="0"/>
    <n v="-8"/>
    <x v="33"/>
  </r>
  <r>
    <s v="0GTJE2VQ"/>
    <x v="18"/>
    <x v="2"/>
    <x v="64"/>
    <x v="0"/>
    <x v="139"/>
    <x v="61"/>
    <x v="411"/>
    <x v="4"/>
    <x v="2"/>
    <x v="2"/>
    <x v="0"/>
    <x v="0"/>
    <n v="-53"/>
    <x v="47"/>
  </r>
  <r>
    <s v="DDBH2FPP"/>
    <x v="3"/>
    <x v="0"/>
    <x v="38"/>
    <x v="0"/>
    <x v="140"/>
    <x v="87"/>
    <x v="124"/>
    <x v="0"/>
    <x v="0"/>
    <x v="0"/>
    <x v="10"/>
    <x v="7"/>
    <n v="-59"/>
    <x v="50"/>
  </r>
  <r>
    <s v="P1SGQODJ"/>
    <x v="28"/>
    <x v="0"/>
    <x v="38"/>
    <x v="1"/>
    <x v="140"/>
    <x v="5"/>
    <x v="8"/>
    <x v="5"/>
    <x v="2"/>
    <x v="0"/>
    <x v="10"/>
    <x v="7"/>
    <m/>
    <x v="7"/>
  </r>
  <r>
    <s v="N8F2PFQP"/>
    <x v="28"/>
    <x v="0"/>
    <x v="54"/>
    <x v="0"/>
    <x v="140"/>
    <x v="93"/>
    <x v="553"/>
    <x v="5"/>
    <x v="2"/>
    <x v="0"/>
    <x v="3"/>
    <x v="0"/>
    <n v="-104"/>
    <x v="110"/>
  </r>
  <r>
    <s v="WELHHO3U"/>
    <x v="27"/>
    <x v="0"/>
    <x v="28"/>
    <x v="0"/>
    <x v="140"/>
    <x v="18"/>
    <x v="462"/>
    <x v="0"/>
    <x v="0"/>
    <x v="0"/>
    <x v="9"/>
    <x v="0"/>
    <n v="-130"/>
    <x v="114"/>
  </r>
  <r>
    <s v="CUAYGT78"/>
    <x v="26"/>
    <x v="3"/>
    <x v="21"/>
    <x v="2"/>
    <x v="140"/>
    <x v="85"/>
    <x v="13"/>
    <x v="5"/>
    <x v="2"/>
    <x v="3"/>
    <x v="1"/>
    <x v="0"/>
    <n v="-3393"/>
    <x v="35"/>
  </r>
  <r>
    <s v="9KDR9PQX"/>
    <x v="19"/>
    <x v="4"/>
    <x v="16"/>
    <x v="2"/>
    <x v="140"/>
    <x v="94"/>
    <x v="13"/>
    <x v="4"/>
    <x v="2"/>
    <x v="4"/>
    <x v="9"/>
    <x v="0"/>
    <n v="-5482"/>
    <x v="112"/>
  </r>
  <r>
    <s v="8A5HA974"/>
    <x v="29"/>
    <x v="2"/>
    <x v="17"/>
    <x v="2"/>
    <x v="140"/>
    <x v="94"/>
    <x v="13"/>
    <x v="1"/>
    <x v="0"/>
    <x v="2"/>
    <x v="2"/>
    <x v="0"/>
    <n v="-550"/>
    <x v="112"/>
  </r>
  <r>
    <s v="M1L0IWB6"/>
    <x v="29"/>
    <x v="3"/>
    <x v="3"/>
    <x v="0"/>
    <x v="140"/>
    <x v="53"/>
    <x v="554"/>
    <x v="1"/>
    <x v="0"/>
    <x v="3"/>
    <x v="3"/>
    <x v="0"/>
    <n v="-161"/>
    <x v="80"/>
  </r>
  <r>
    <s v="I2U6MKUT"/>
    <x v="17"/>
    <x v="2"/>
    <x v="19"/>
    <x v="0"/>
    <x v="140"/>
    <x v="78"/>
    <x v="555"/>
    <x v="5"/>
    <x v="2"/>
    <x v="2"/>
    <x v="0"/>
    <x v="4"/>
    <n v="-2"/>
    <x v="62"/>
  </r>
  <r>
    <s v="5C8HCDXT"/>
    <x v="18"/>
    <x v="3"/>
    <x v="7"/>
    <x v="1"/>
    <x v="140"/>
    <x v="5"/>
    <x v="8"/>
    <x v="4"/>
    <x v="2"/>
    <x v="3"/>
    <x v="5"/>
    <x v="1"/>
    <m/>
    <x v="7"/>
  </r>
  <r>
    <s v="RK6UFTI8"/>
    <x v="18"/>
    <x v="3"/>
    <x v="58"/>
    <x v="2"/>
    <x v="140"/>
    <x v="13"/>
    <x v="13"/>
    <x v="4"/>
    <x v="2"/>
    <x v="3"/>
    <x v="0"/>
    <x v="0"/>
    <n v="-3393"/>
    <x v="119"/>
  </r>
  <r>
    <s v="ECOU1XXZ"/>
    <x v="3"/>
    <x v="1"/>
    <x v="3"/>
    <x v="0"/>
    <x v="141"/>
    <x v="75"/>
    <x v="171"/>
    <x v="0"/>
    <x v="0"/>
    <x v="1"/>
    <x v="3"/>
    <x v="0"/>
    <n v="-3"/>
    <x v="62"/>
  </r>
  <r>
    <s v="4RDJBBB6"/>
    <x v="26"/>
    <x v="1"/>
    <x v="7"/>
    <x v="1"/>
    <x v="141"/>
    <x v="5"/>
    <x v="8"/>
    <x v="5"/>
    <x v="2"/>
    <x v="1"/>
    <x v="5"/>
    <x v="1"/>
    <m/>
    <x v="7"/>
  </r>
  <r>
    <s v="GZCWM6GK"/>
    <x v="12"/>
    <x v="1"/>
    <x v="48"/>
    <x v="1"/>
    <x v="141"/>
    <x v="5"/>
    <x v="8"/>
    <x v="3"/>
    <x v="1"/>
    <x v="1"/>
    <x v="8"/>
    <x v="0"/>
    <m/>
    <x v="7"/>
  </r>
  <r>
    <s v="U0G8KIPB"/>
    <x v="24"/>
    <x v="1"/>
    <x v="1"/>
    <x v="0"/>
    <x v="141"/>
    <x v="92"/>
    <x v="4"/>
    <x v="1"/>
    <x v="0"/>
    <x v="1"/>
    <x v="1"/>
    <x v="0"/>
    <n v="-6"/>
    <x v="41"/>
  </r>
  <r>
    <s v="2YVVZN5L"/>
    <x v="29"/>
    <x v="0"/>
    <x v="29"/>
    <x v="2"/>
    <x v="141"/>
    <x v="43"/>
    <x v="13"/>
    <x v="1"/>
    <x v="0"/>
    <x v="0"/>
    <x v="6"/>
    <x v="0"/>
    <n v="-1096"/>
    <x v="92"/>
  </r>
  <r>
    <s v="3JUL12VK"/>
    <x v="14"/>
    <x v="2"/>
    <x v="7"/>
    <x v="1"/>
    <x v="141"/>
    <x v="5"/>
    <x v="8"/>
    <x v="2"/>
    <x v="1"/>
    <x v="2"/>
    <x v="5"/>
    <x v="1"/>
    <m/>
    <x v="7"/>
  </r>
  <r>
    <s v="TGW7OYMD"/>
    <x v="14"/>
    <x v="2"/>
    <x v="39"/>
    <x v="0"/>
    <x v="141"/>
    <x v="77"/>
    <x v="556"/>
    <x v="2"/>
    <x v="1"/>
    <x v="2"/>
    <x v="1"/>
    <x v="0"/>
    <n v="-103"/>
    <x v="39"/>
  </r>
  <r>
    <s v="XJ9RQU4K"/>
    <x v="21"/>
    <x v="3"/>
    <x v="70"/>
    <x v="0"/>
    <x v="141"/>
    <x v="61"/>
    <x v="557"/>
    <x v="0"/>
    <x v="0"/>
    <x v="3"/>
    <x v="3"/>
    <x v="0"/>
    <n v="37"/>
    <x v="68"/>
  </r>
  <r>
    <s v="9Y85N0W5"/>
    <x v="5"/>
    <x v="3"/>
    <x v="7"/>
    <x v="1"/>
    <x v="141"/>
    <x v="5"/>
    <x v="8"/>
    <x v="3"/>
    <x v="1"/>
    <x v="3"/>
    <x v="5"/>
    <x v="1"/>
    <m/>
    <x v="7"/>
  </r>
  <r>
    <s v="4TRMURKI"/>
    <x v="6"/>
    <x v="2"/>
    <x v="59"/>
    <x v="2"/>
    <x v="141"/>
    <x v="67"/>
    <x v="13"/>
    <x v="1"/>
    <x v="0"/>
    <x v="2"/>
    <x v="3"/>
    <x v="0"/>
    <n v="-550"/>
    <x v="51"/>
  </r>
  <r>
    <s v="TJXY9DQG"/>
    <x v="17"/>
    <x v="3"/>
    <x v="56"/>
    <x v="0"/>
    <x v="141"/>
    <x v="74"/>
    <x v="558"/>
    <x v="5"/>
    <x v="2"/>
    <x v="3"/>
    <x v="10"/>
    <x v="0"/>
    <n v="-148"/>
    <x v="64"/>
  </r>
  <r>
    <s v="DV9ZB9KL"/>
    <x v="11"/>
    <x v="2"/>
    <x v="8"/>
    <x v="2"/>
    <x v="141"/>
    <x v="27"/>
    <x v="13"/>
    <x v="0"/>
    <x v="0"/>
    <x v="2"/>
    <x v="3"/>
    <x v="2"/>
    <n v="-550"/>
    <x v="119"/>
  </r>
  <r>
    <s v="J712QVSG"/>
    <x v="11"/>
    <x v="1"/>
    <x v="3"/>
    <x v="0"/>
    <x v="141"/>
    <x v="13"/>
    <x v="15"/>
    <x v="0"/>
    <x v="0"/>
    <x v="1"/>
    <x v="3"/>
    <x v="0"/>
    <n v="6"/>
    <x v="125"/>
  </r>
  <r>
    <s v="LCBVIPRA"/>
    <x v="4"/>
    <x v="1"/>
    <x v="32"/>
    <x v="0"/>
    <x v="141"/>
    <x v="91"/>
    <x v="27"/>
    <x v="3"/>
    <x v="1"/>
    <x v="1"/>
    <x v="9"/>
    <x v="0"/>
    <n v="5"/>
    <x v="37"/>
  </r>
  <r>
    <s v="88R08IL1"/>
    <x v="13"/>
    <x v="1"/>
    <x v="39"/>
    <x v="2"/>
    <x v="141"/>
    <x v="94"/>
    <x v="13"/>
    <x v="4"/>
    <x v="2"/>
    <x v="1"/>
    <x v="1"/>
    <x v="0"/>
    <n v="-55"/>
    <x v="113"/>
  </r>
  <r>
    <s v="4U9D1IZ5"/>
    <x v="2"/>
    <x v="2"/>
    <x v="7"/>
    <x v="1"/>
    <x v="141"/>
    <x v="5"/>
    <x v="8"/>
    <x v="2"/>
    <x v="1"/>
    <x v="2"/>
    <x v="5"/>
    <x v="1"/>
    <m/>
    <x v="7"/>
  </r>
  <r>
    <s v="WNMF0OHM"/>
    <x v="3"/>
    <x v="4"/>
    <x v="22"/>
    <x v="0"/>
    <x v="142"/>
    <x v="94"/>
    <x v="559"/>
    <x v="0"/>
    <x v="0"/>
    <x v="4"/>
    <x v="6"/>
    <x v="0"/>
    <n v="-422"/>
    <x v="114"/>
  </r>
  <r>
    <s v="I0D1O3GX"/>
    <x v="28"/>
    <x v="2"/>
    <x v="20"/>
    <x v="2"/>
    <x v="142"/>
    <x v="94"/>
    <x v="13"/>
    <x v="5"/>
    <x v="2"/>
    <x v="2"/>
    <x v="4"/>
    <x v="0"/>
    <n v="-550"/>
    <x v="114"/>
  </r>
  <r>
    <s v="PO158L29"/>
    <x v="25"/>
    <x v="2"/>
    <x v="76"/>
    <x v="1"/>
    <x v="142"/>
    <x v="5"/>
    <x v="8"/>
    <x v="5"/>
    <x v="2"/>
    <x v="2"/>
    <x v="0"/>
    <x v="0"/>
    <m/>
    <x v="7"/>
  </r>
  <r>
    <s v="7LNGJB3S"/>
    <x v="25"/>
    <x v="2"/>
    <x v="39"/>
    <x v="0"/>
    <x v="142"/>
    <x v="94"/>
    <x v="207"/>
    <x v="5"/>
    <x v="2"/>
    <x v="2"/>
    <x v="1"/>
    <x v="0"/>
    <n v="35"/>
    <x v="114"/>
  </r>
  <r>
    <s v="1VCAS7FL"/>
    <x v="21"/>
    <x v="1"/>
    <x v="59"/>
    <x v="2"/>
    <x v="142"/>
    <x v="95"/>
    <x v="13"/>
    <x v="0"/>
    <x v="0"/>
    <x v="1"/>
    <x v="3"/>
    <x v="0"/>
    <n v="-55"/>
    <x v="110"/>
  </r>
  <r>
    <s v="G2TASA8C"/>
    <x v="21"/>
    <x v="1"/>
    <x v="52"/>
    <x v="2"/>
    <x v="142"/>
    <x v="73"/>
    <x v="13"/>
    <x v="0"/>
    <x v="0"/>
    <x v="1"/>
    <x v="1"/>
    <x v="0"/>
    <n v="-55"/>
    <x v="68"/>
  </r>
  <r>
    <s v="CRW2CCMB"/>
    <x v="5"/>
    <x v="2"/>
    <x v="40"/>
    <x v="0"/>
    <x v="142"/>
    <x v="48"/>
    <x v="179"/>
    <x v="3"/>
    <x v="1"/>
    <x v="2"/>
    <x v="2"/>
    <x v="8"/>
    <n v="22"/>
    <x v="58"/>
  </r>
  <r>
    <s v="7FER10E1"/>
    <x v="5"/>
    <x v="1"/>
    <x v="32"/>
    <x v="0"/>
    <x v="142"/>
    <x v="84"/>
    <x v="80"/>
    <x v="3"/>
    <x v="1"/>
    <x v="1"/>
    <x v="9"/>
    <x v="0"/>
    <n v="-1"/>
    <x v="56"/>
  </r>
  <r>
    <s v="K96NUCWR"/>
    <x v="0"/>
    <x v="2"/>
    <x v="52"/>
    <x v="2"/>
    <x v="142"/>
    <x v="94"/>
    <x v="13"/>
    <x v="0"/>
    <x v="0"/>
    <x v="2"/>
    <x v="1"/>
    <x v="0"/>
    <n v="-550"/>
    <x v="114"/>
  </r>
  <r>
    <s v="SE609QTE"/>
    <x v="11"/>
    <x v="1"/>
    <x v="28"/>
    <x v="0"/>
    <x v="142"/>
    <x v="39"/>
    <x v="27"/>
    <x v="0"/>
    <x v="0"/>
    <x v="1"/>
    <x v="9"/>
    <x v="0"/>
    <n v="5"/>
    <x v="97"/>
  </r>
  <r>
    <s v="CT9XECID"/>
    <x v="11"/>
    <x v="3"/>
    <x v="6"/>
    <x v="0"/>
    <x v="142"/>
    <x v="94"/>
    <x v="560"/>
    <x v="0"/>
    <x v="0"/>
    <x v="3"/>
    <x v="3"/>
    <x v="0"/>
    <n v="-142"/>
    <x v="114"/>
  </r>
  <r>
    <s v="SUO8VZQ8"/>
    <x v="4"/>
    <x v="4"/>
    <x v="46"/>
    <x v="0"/>
    <x v="142"/>
    <x v="61"/>
    <x v="561"/>
    <x v="3"/>
    <x v="1"/>
    <x v="4"/>
    <x v="3"/>
    <x v="0"/>
    <n v="448"/>
    <x v="48"/>
  </r>
  <r>
    <s v="9LX9MAPU"/>
    <x v="13"/>
    <x v="0"/>
    <x v="26"/>
    <x v="0"/>
    <x v="142"/>
    <x v="94"/>
    <x v="562"/>
    <x v="4"/>
    <x v="2"/>
    <x v="0"/>
    <x v="6"/>
    <x v="5"/>
    <n v="-155"/>
    <x v="114"/>
  </r>
  <r>
    <s v="PHP5V833"/>
    <x v="3"/>
    <x v="2"/>
    <x v="0"/>
    <x v="2"/>
    <x v="143"/>
    <x v="40"/>
    <x v="13"/>
    <x v="0"/>
    <x v="0"/>
    <x v="2"/>
    <x v="0"/>
    <x v="0"/>
    <n v="-550"/>
    <x v="90"/>
  </r>
  <r>
    <s v="7XEB6TFB"/>
    <x v="3"/>
    <x v="1"/>
    <x v="62"/>
    <x v="0"/>
    <x v="143"/>
    <x v="46"/>
    <x v="84"/>
    <x v="0"/>
    <x v="0"/>
    <x v="1"/>
    <x v="6"/>
    <x v="0"/>
    <n v="1"/>
    <x v="58"/>
  </r>
  <r>
    <s v="KV9LW061"/>
    <x v="3"/>
    <x v="3"/>
    <x v="1"/>
    <x v="0"/>
    <x v="143"/>
    <x v="96"/>
    <x v="563"/>
    <x v="0"/>
    <x v="0"/>
    <x v="3"/>
    <x v="1"/>
    <x v="0"/>
    <n v="52"/>
    <x v="112"/>
  </r>
  <r>
    <s v="M41NS5DN"/>
    <x v="25"/>
    <x v="4"/>
    <x v="7"/>
    <x v="1"/>
    <x v="143"/>
    <x v="5"/>
    <x v="8"/>
    <x v="5"/>
    <x v="2"/>
    <x v="4"/>
    <x v="5"/>
    <x v="1"/>
    <m/>
    <x v="7"/>
  </r>
  <r>
    <s v="QIHWKCFK"/>
    <x v="25"/>
    <x v="3"/>
    <x v="67"/>
    <x v="1"/>
    <x v="143"/>
    <x v="5"/>
    <x v="8"/>
    <x v="5"/>
    <x v="2"/>
    <x v="3"/>
    <x v="0"/>
    <x v="0"/>
    <m/>
    <x v="7"/>
  </r>
  <r>
    <s v="8RZ1A49O"/>
    <x v="27"/>
    <x v="1"/>
    <x v="8"/>
    <x v="0"/>
    <x v="143"/>
    <x v="20"/>
    <x v="80"/>
    <x v="0"/>
    <x v="0"/>
    <x v="1"/>
    <x v="3"/>
    <x v="2"/>
    <n v="-1"/>
    <x v="117"/>
  </r>
  <r>
    <s v="GEJLL5L3"/>
    <x v="23"/>
    <x v="2"/>
    <x v="7"/>
    <x v="1"/>
    <x v="143"/>
    <x v="5"/>
    <x v="8"/>
    <x v="4"/>
    <x v="2"/>
    <x v="2"/>
    <x v="5"/>
    <x v="1"/>
    <m/>
    <x v="7"/>
  </r>
  <r>
    <s v="V4EKF9RF"/>
    <x v="23"/>
    <x v="3"/>
    <x v="26"/>
    <x v="0"/>
    <x v="143"/>
    <x v="20"/>
    <x v="564"/>
    <x v="4"/>
    <x v="2"/>
    <x v="3"/>
    <x v="6"/>
    <x v="5"/>
    <n v="105"/>
    <x v="117"/>
  </r>
  <r>
    <s v="VJ1EK4A3"/>
    <x v="26"/>
    <x v="2"/>
    <x v="16"/>
    <x v="0"/>
    <x v="143"/>
    <x v="97"/>
    <x v="210"/>
    <x v="5"/>
    <x v="2"/>
    <x v="2"/>
    <x v="9"/>
    <x v="0"/>
    <n v="-10"/>
    <x v="114"/>
  </r>
  <r>
    <s v="KIJB458K"/>
    <x v="1"/>
    <x v="4"/>
    <x v="43"/>
    <x v="2"/>
    <x v="143"/>
    <x v="93"/>
    <x v="13"/>
    <x v="1"/>
    <x v="0"/>
    <x v="4"/>
    <x v="0"/>
    <x v="0"/>
    <n v="-5482"/>
    <x v="113"/>
  </r>
  <r>
    <s v="8PHJ7N4E"/>
    <x v="1"/>
    <x v="4"/>
    <x v="55"/>
    <x v="0"/>
    <x v="143"/>
    <x v="41"/>
    <x v="565"/>
    <x v="1"/>
    <x v="0"/>
    <x v="4"/>
    <x v="4"/>
    <x v="0"/>
    <n v="-268"/>
    <x v="82"/>
  </r>
  <r>
    <s v="KMB8TJ0I"/>
    <x v="9"/>
    <x v="3"/>
    <x v="7"/>
    <x v="1"/>
    <x v="143"/>
    <x v="5"/>
    <x v="8"/>
    <x v="3"/>
    <x v="1"/>
    <x v="3"/>
    <x v="5"/>
    <x v="1"/>
    <m/>
    <x v="7"/>
  </r>
  <r>
    <s v="9X5HUUJ5"/>
    <x v="7"/>
    <x v="0"/>
    <x v="39"/>
    <x v="2"/>
    <x v="143"/>
    <x v="97"/>
    <x v="13"/>
    <x v="2"/>
    <x v="1"/>
    <x v="0"/>
    <x v="1"/>
    <x v="0"/>
    <n v="-1096"/>
    <x v="114"/>
  </r>
  <r>
    <s v="CR6ZLEWC"/>
    <x v="16"/>
    <x v="4"/>
    <x v="7"/>
    <x v="1"/>
    <x v="143"/>
    <x v="5"/>
    <x v="8"/>
    <x v="2"/>
    <x v="1"/>
    <x v="4"/>
    <x v="5"/>
    <x v="1"/>
    <m/>
    <x v="7"/>
  </r>
  <r>
    <s v="21S1ETXM"/>
    <x v="16"/>
    <x v="0"/>
    <x v="12"/>
    <x v="2"/>
    <x v="143"/>
    <x v="93"/>
    <x v="13"/>
    <x v="2"/>
    <x v="1"/>
    <x v="0"/>
    <x v="1"/>
    <x v="0"/>
    <n v="-1096"/>
    <x v="113"/>
  </r>
  <r>
    <s v="54JFGNXN"/>
    <x v="21"/>
    <x v="2"/>
    <x v="0"/>
    <x v="0"/>
    <x v="143"/>
    <x v="69"/>
    <x v="566"/>
    <x v="0"/>
    <x v="0"/>
    <x v="2"/>
    <x v="0"/>
    <x v="0"/>
    <n v="98"/>
    <x v="69"/>
  </r>
  <r>
    <s v="WLXPA3LB"/>
    <x v="21"/>
    <x v="3"/>
    <x v="52"/>
    <x v="0"/>
    <x v="143"/>
    <x v="88"/>
    <x v="567"/>
    <x v="0"/>
    <x v="0"/>
    <x v="3"/>
    <x v="1"/>
    <x v="0"/>
    <n v="-353"/>
    <x v="34"/>
  </r>
  <r>
    <s v="3WQMBMSN"/>
    <x v="20"/>
    <x v="0"/>
    <x v="13"/>
    <x v="0"/>
    <x v="143"/>
    <x v="88"/>
    <x v="172"/>
    <x v="1"/>
    <x v="0"/>
    <x v="0"/>
    <x v="7"/>
    <x v="0"/>
    <n v="89"/>
    <x v="34"/>
  </r>
  <r>
    <s v="XIKWT7HM"/>
    <x v="20"/>
    <x v="1"/>
    <x v="35"/>
    <x v="0"/>
    <x v="143"/>
    <x v="13"/>
    <x v="107"/>
    <x v="1"/>
    <x v="0"/>
    <x v="1"/>
    <x v="9"/>
    <x v="0"/>
    <n v="-7"/>
    <x v="126"/>
  </r>
  <r>
    <s v="J9QQVBQX"/>
    <x v="8"/>
    <x v="0"/>
    <x v="4"/>
    <x v="2"/>
    <x v="143"/>
    <x v="94"/>
    <x v="13"/>
    <x v="2"/>
    <x v="1"/>
    <x v="0"/>
    <x v="0"/>
    <x v="0"/>
    <n v="-1096"/>
    <x v="116"/>
  </r>
  <r>
    <s v="I51MJ7PP"/>
    <x v="8"/>
    <x v="0"/>
    <x v="5"/>
    <x v="0"/>
    <x v="143"/>
    <x v="88"/>
    <x v="568"/>
    <x v="2"/>
    <x v="1"/>
    <x v="0"/>
    <x v="4"/>
    <x v="0"/>
    <n v="-75"/>
    <x v="34"/>
  </r>
  <r>
    <s v="V690FQG4"/>
    <x v="8"/>
    <x v="0"/>
    <x v="12"/>
    <x v="0"/>
    <x v="143"/>
    <x v="64"/>
    <x v="569"/>
    <x v="2"/>
    <x v="1"/>
    <x v="0"/>
    <x v="1"/>
    <x v="0"/>
    <n v="168"/>
    <x v="67"/>
  </r>
  <r>
    <s v="OSB9S3PI"/>
    <x v="0"/>
    <x v="1"/>
    <x v="6"/>
    <x v="2"/>
    <x v="143"/>
    <x v="54"/>
    <x v="13"/>
    <x v="0"/>
    <x v="0"/>
    <x v="1"/>
    <x v="3"/>
    <x v="0"/>
    <n v="-55"/>
    <x v="77"/>
  </r>
  <r>
    <s v="JWRSTAU8"/>
    <x v="0"/>
    <x v="2"/>
    <x v="3"/>
    <x v="0"/>
    <x v="143"/>
    <x v="83"/>
    <x v="570"/>
    <x v="0"/>
    <x v="0"/>
    <x v="2"/>
    <x v="3"/>
    <x v="0"/>
    <n v="-47"/>
    <x v="64"/>
  </r>
  <r>
    <s v="8SEGAAT7"/>
    <x v="11"/>
    <x v="0"/>
    <x v="75"/>
    <x v="2"/>
    <x v="143"/>
    <x v="93"/>
    <x v="13"/>
    <x v="0"/>
    <x v="0"/>
    <x v="0"/>
    <x v="6"/>
    <x v="0"/>
    <n v="-1096"/>
    <x v="113"/>
  </r>
  <r>
    <s v="4L36DJTM"/>
    <x v="11"/>
    <x v="1"/>
    <x v="38"/>
    <x v="0"/>
    <x v="143"/>
    <x v="97"/>
    <x v="171"/>
    <x v="0"/>
    <x v="0"/>
    <x v="1"/>
    <x v="10"/>
    <x v="7"/>
    <n v="-3"/>
    <x v="114"/>
  </r>
  <r>
    <s v="YB20NWM1"/>
    <x v="4"/>
    <x v="1"/>
    <x v="7"/>
    <x v="1"/>
    <x v="143"/>
    <x v="5"/>
    <x v="8"/>
    <x v="3"/>
    <x v="1"/>
    <x v="1"/>
    <x v="5"/>
    <x v="1"/>
    <m/>
    <x v="7"/>
  </r>
  <r>
    <s v="7Z3S4XV9"/>
    <x v="4"/>
    <x v="2"/>
    <x v="53"/>
    <x v="2"/>
    <x v="143"/>
    <x v="93"/>
    <x v="13"/>
    <x v="3"/>
    <x v="1"/>
    <x v="2"/>
    <x v="10"/>
    <x v="0"/>
    <n v="-550"/>
    <x v="113"/>
  </r>
  <r>
    <s v="SQOW8W0G"/>
    <x v="13"/>
    <x v="2"/>
    <x v="65"/>
    <x v="2"/>
    <x v="143"/>
    <x v="39"/>
    <x v="13"/>
    <x v="4"/>
    <x v="2"/>
    <x v="2"/>
    <x v="7"/>
    <x v="0"/>
    <n v="-550"/>
    <x v="92"/>
  </r>
  <r>
    <s v="W3LGBNI2"/>
    <x v="13"/>
    <x v="1"/>
    <x v="64"/>
    <x v="2"/>
    <x v="143"/>
    <x v="98"/>
    <x v="13"/>
    <x v="4"/>
    <x v="2"/>
    <x v="1"/>
    <x v="0"/>
    <x v="0"/>
    <n v="-55"/>
    <x v="110"/>
  </r>
  <r>
    <s v="J2B3UZXA"/>
    <x v="13"/>
    <x v="2"/>
    <x v="64"/>
    <x v="0"/>
    <x v="143"/>
    <x v="13"/>
    <x v="247"/>
    <x v="4"/>
    <x v="2"/>
    <x v="2"/>
    <x v="0"/>
    <x v="0"/>
    <n v="-51"/>
    <x v="126"/>
  </r>
  <r>
    <s v="43LFUTVM"/>
    <x v="2"/>
    <x v="4"/>
    <x v="7"/>
    <x v="1"/>
    <x v="143"/>
    <x v="5"/>
    <x v="8"/>
    <x v="2"/>
    <x v="1"/>
    <x v="4"/>
    <x v="5"/>
    <x v="1"/>
    <m/>
    <x v="7"/>
  </r>
  <r>
    <s v="KZKMLY96"/>
    <x v="2"/>
    <x v="0"/>
    <x v="59"/>
    <x v="0"/>
    <x v="143"/>
    <x v="31"/>
    <x v="571"/>
    <x v="2"/>
    <x v="1"/>
    <x v="0"/>
    <x v="3"/>
    <x v="0"/>
    <n v="63"/>
    <x v="119"/>
  </r>
  <r>
    <s v="9BGKQZ3H"/>
    <x v="3"/>
    <x v="1"/>
    <x v="55"/>
    <x v="2"/>
    <x v="144"/>
    <x v="93"/>
    <x v="13"/>
    <x v="0"/>
    <x v="0"/>
    <x v="1"/>
    <x v="4"/>
    <x v="0"/>
    <n v="-55"/>
    <x v="114"/>
  </r>
  <r>
    <s v="H6NJKV4F"/>
    <x v="28"/>
    <x v="4"/>
    <x v="54"/>
    <x v="0"/>
    <x v="144"/>
    <x v="47"/>
    <x v="572"/>
    <x v="5"/>
    <x v="2"/>
    <x v="4"/>
    <x v="3"/>
    <x v="0"/>
    <n v="-3"/>
    <x v="84"/>
  </r>
  <r>
    <s v="CMS1HUGL"/>
    <x v="25"/>
    <x v="3"/>
    <x v="7"/>
    <x v="1"/>
    <x v="144"/>
    <x v="5"/>
    <x v="8"/>
    <x v="5"/>
    <x v="2"/>
    <x v="3"/>
    <x v="5"/>
    <x v="1"/>
    <m/>
    <x v="7"/>
  </r>
  <r>
    <s v="RX3F3VIU"/>
    <x v="1"/>
    <x v="1"/>
    <x v="74"/>
    <x v="2"/>
    <x v="144"/>
    <x v="97"/>
    <x v="13"/>
    <x v="1"/>
    <x v="0"/>
    <x v="1"/>
    <x v="10"/>
    <x v="11"/>
    <n v="-55"/>
    <x v="116"/>
  </r>
  <r>
    <s v="R5I9AAFG"/>
    <x v="12"/>
    <x v="1"/>
    <x v="15"/>
    <x v="2"/>
    <x v="144"/>
    <x v="60"/>
    <x v="13"/>
    <x v="3"/>
    <x v="1"/>
    <x v="1"/>
    <x v="0"/>
    <x v="0"/>
    <n v="-55"/>
    <x v="76"/>
  </r>
  <r>
    <s v="JQ3HJFNA"/>
    <x v="19"/>
    <x v="0"/>
    <x v="65"/>
    <x v="0"/>
    <x v="144"/>
    <x v="26"/>
    <x v="7"/>
    <x v="4"/>
    <x v="2"/>
    <x v="0"/>
    <x v="7"/>
    <x v="0"/>
    <n v="-70"/>
    <x v="123"/>
  </r>
  <r>
    <s v="XCC1C1GG"/>
    <x v="24"/>
    <x v="2"/>
    <x v="28"/>
    <x v="0"/>
    <x v="144"/>
    <x v="93"/>
    <x v="570"/>
    <x v="1"/>
    <x v="0"/>
    <x v="2"/>
    <x v="9"/>
    <x v="0"/>
    <n v="-47"/>
    <x v="114"/>
  </r>
  <r>
    <s v="WI1HQSIS"/>
    <x v="24"/>
    <x v="0"/>
    <x v="81"/>
    <x v="0"/>
    <x v="144"/>
    <x v="61"/>
    <x v="573"/>
    <x v="1"/>
    <x v="0"/>
    <x v="0"/>
    <x v="0"/>
    <x v="14"/>
    <n v="48"/>
    <x v="53"/>
  </r>
  <r>
    <s v="LCTI4CFV"/>
    <x v="24"/>
    <x v="1"/>
    <x v="30"/>
    <x v="0"/>
    <x v="144"/>
    <x v="87"/>
    <x v="103"/>
    <x v="1"/>
    <x v="0"/>
    <x v="1"/>
    <x v="0"/>
    <x v="6"/>
    <n v="0"/>
    <x v="48"/>
  </r>
  <r>
    <s v="3T64Z7DB"/>
    <x v="14"/>
    <x v="2"/>
    <x v="7"/>
    <x v="1"/>
    <x v="144"/>
    <x v="5"/>
    <x v="8"/>
    <x v="2"/>
    <x v="1"/>
    <x v="2"/>
    <x v="5"/>
    <x v="1"/>
    <m/>
    <x v="7"/>
  </r>
  <r>
    <s v="3F2ZPCSL"/>
    <x v="16"/>
    <x v="0"/>
    <x v="7"/>
    <x v="1"/>
    <x v="144"/>
    <x v="5"/>
    <x v="8"/>
    <x v="2"/>
    <x v="1"/>
    <x v="0"/>
    <x v="5"/>
    <x v="1"/>
    <m/>
    <x v="7"/>
  </r>
  <r>
    <s v="8GMDSXYY"/>
    <x v="5"/>
    <x v="3"/>
    <x v="39"/>
    <x v="0"/>
    <x v="144"/>
    <x v="98"/>
    <x v="574"/>
    <x v="3"/>
    <x v="1"/>
    <x v="3"/>
    <x v="1"/>
    <x v="0"/>
    <n v="-212"/>
    <x v="124"/>
  </r>
  <r>
    <s v="QLTDWAEM"/>
    <x v="20"/>
    <x v="1"/>
    <x v="62"/>
    <x v="0"/>
    <x v="144"/>
    <x v="82"/>
    <x v="80"/>
    <x v="1"/>
    <x v="0"/>
    <x v="1"/>
    <x v="6"/>
    <x v="0"/>
    <n v="-1"/>
    <x v="47"/>
  </r>
  <r>
    <s v="XFB1VXQY"/>
    <x v="8"/>
    <x v="3"/>
    <x v="7"/>
    <x v="1"/>
    <x v="144"/>
    <x v="5"/>
    <x v="8"/>
    <x v="2"/>
    <x v="1"/>
    <x v="3"/>
    <x v="5"/>
    <x v="1"/>
    <m/>
    <x v="7"/>
  </r>
  <r>
    <s v="EBTJPEEY"/>
    <x v="6"/>
    <x v="2"/>
    <x v="81"/>
    <x v="0"/>
    <x v="144"/>
    <x v="81"/>
    <x v="170"/>
    <x v="1"/>
    <x v="0"/>
    <x v="2"/>
    <x v="0"/>
    <x v="14"/>
    <n v="21"/>
    <x v="72"/>
  </r>
  <r>
    <s v="9DBMY3OF"/>
    <x v="4"/>
    <x v="2"/>
    <x v="39"/>
    <x v="2"/>
    <x v="144"/>
    <x v="96"/>
    <x v="13"/>
    <x v="3"/>
    <x v="1"/>
    <x v="2"/>
    <x v="1"/>
    <x v="0"/>
    <n v="-550"/>
    <x v="113"/>
  </r>
  <r>
    <s v="HRV9DSYF"/>
    <x v="4"/>
    <x v="2"/>
    <x v="76"/>
    <x v="0"/>
    <x v="144"/>
    <x v="93"/>
    <x v="323"/>
    <x v="3"/>
    <x v="1"/>
    <x v="2"/>
    <x v="0"/>
    <x v="0"/>
    <n v="-5"/>
    <x v="114"/>
  </r>
  <r>
    <s v="MNC7Q3JJ"/>
    <x v="4"/>
    <x v="2"/>
    <x v="69"/>
    <x v="0"/>
    <x v="144"/>
    <x v="92"/>
    <x v="575"/>
    <x v="3"/>
    <x v="1"/>
    <x v="2"/>
    <x v="3"/>
    <x v="0"/>
    <n v="4"/>
    <x v="51"/>
  </r>
  <r>
    <s v="TJ03NDNX"/>
    <x v="13"/>
    <x v="3"/>
    <x v="82"/>
    <x v="1"/>
    <x v="144"/>
    <x v="5"/>
    <x v="8"/>
    <x v="4"/>
    <x v="2"/>
    <x v="3"/>
    <x v="10"/>
    <x v="0"/>
    <m/>
    <x v="7"/>
  </r>
  <r>
    <s v="E3WWC6FJ"/>
    <x v="13"/>
    <x v="1"/>
    <x v="68"/>
    <x v="0"/>
    <x v="144"/>
    <x v="97"/>
    <x v="576"/>
    <x v="4"/>
    <x v="2"/>
    <x v="1"/>
    <x v="0"/>
    <x v="0"/>
    <n v="13"/>
    <x v="116"/>
  </r>
  <r>
    <s v="QKKZQJ46"/>
    <x v="13"/>
    <x v="1"/>
    <x v="78"/>
    <x v="0"/>
    <x v="144"/>
    <x v="87"/>
    <x v="171"/>
    <x v="4"/>
    <x v="2"/>
    <x v="1"/>
    <x v="10"/>
    <x v="13"/>
    <n v="-3"/>
    <x v="48"/>
  </r>
  <r>
    <s v="VRYR5A81"/>
    <x v="18"/>
    <x v="2"/>
    <x v="35"/>
    <x v="1"/>
    <x v="144"/>
    <x v="5"/>
    <x v="8"/>
    <x v="4"/>
    <x v="2"/>
    <x v="2"/>
    <x v="9"/>
    <x v="0"/>
    <m/>
    <x v="7"/>
  </r>
  <r>
    <s v="M52B4VC5"/>
    <x v="3"/>
    <x v="1"/>
    <x v="57"/>
    <x v="2"/>
    <x v="145"/>
    <x v="96"/>
    <x v="13"/>
    <x v="0"/>
    <x v="0"/>
    <x v="1"/>
    <x v="10"/>
    <x v="9"/>
    <n v="-55"/>
    <x v="114"/>
  </r>
  <r>
    <s v="Z72Y3C3C"/>
    <x v="3"/>
    <x v="1"/>
    <x v="52"/>
    <x v="0"/>
    <x v="145"/>
    <x v="96"/>
    <x v="80"/>
    <x v="0"/>
    <x v="0"/>
    <x v="1"/>
    <x v="1"/>
    <x v="0"/>
    <n v="-1"/>
    <x v="114"/>
  </r>
  <r>
    <s v="FQPPZ9NQ"/>
    <x v="25"/>
    <x v="3"/>
    <x v="80"/>
    <x v="0"/>
    <x v="145"/>
    <x v="60"/>
    <x v="276"/>
    <x v="5"/>
    <x v="2"/>
    <x v="3"/>
    <x v="6"/>
    <x v="0"/>
    <n v="429"/>
    <x v="77"/>
  </r>
  <r>
    <s v="DUHS8KVY"/>
    <x v="26"/>
    <x v="0"/>
    <x v="25"/>
    <x v="0"/>
    <x v="145"/>
    <x v="95"/>
    <x v="577"/>
    <x v="5"/>
    <x v="2"/>
    <x v="0"/>
    <x v="3"/>
    <x v="0"/>
    <n v="-125"/>
    <x v="113"/>
  </r>
  <r>
    <s v="M72CT8RN"/>
    <x v="26"/>
    <x v="4"/>
    <x v="80"/>
    <x v="0"/>
    <x v="145"/>
    <x v="95"/>
    <x v="463"/>
    <x v="5"/>
    <x v="2"/>
    <x v="4"/>
    <x v="6"/>
    <x v="0"/>
    <n v="542"/>
    <x v="113"/>
  </r>
  <r>
    <s v="3ZILMRQK"/>
    <x v="22"/>
    <x v="4"/>
    <x v="45"/>
    <x v="2"/>
    <x v="145"/>
    <x v="52"/>
    <x v="13"/>
    <x v="5"/>
    <x v="2"/>
    <x v="4"/>
    <x v="0"/>
    <x v="0"/>
    <n v="-5482"/>
    <x v="67"/>
  </r>
  <r>
    <s v="72HZ4LDT"/>
    <x v="19"/>
    <x v="3"/>
    <x v="19"/>
    <x v="0"/>
    <x v="145"/>
    <x v="97"/>
    <x v="578"/>
    <x v="4"/>
    <x v="2"/>
    <x v="3"/>
    <x v="0"/>
    <x v="4"/>
    <n v="-453"/>
    <x v="117"/>
  </r>
  <r>
    <s v="J6OQS0AU"/>
    <x v="9"/>
    <x v="3"/>
    <x v="7"/>
    <x v="1"/>
    <x v="145"/>
    <x v="5"/>
    <x v="8"/>
    <x v="3"/>
    <x v="1"/>
    <x v="3"/>
    <x v="5"/>
    <x v="1"/>
    <m/>
    <x v="7"/>
  </r>
  <r>
    <s v="4X3LNCWH"/>
    <x v="9"/>
    <x v="1"/>
    <x v="61"/>
    <x v="0"/>
    <x v="145"/>
    <x v="96"/>
    <x v="4"/>
    <x v="3"/>
    <x v="1"/>
    <x v="1"/>
    <x v="10"/>
    <x v="0"/>
    <n v="-6"/>
    <x v="114"/>
  </r>
  <r>
    <s v="FB9M4FR7"/>
    <x v="7"/>
    <x v="1"/>
    <x v="7"/>
    <x v="1"/>
    <x v="145"/>
    <x v="5"/>
    <x v="8"/>
    <x v="2"/>
    <x v="1"/>
    <x v="1"/>
    <x v="5"/>
    <x v="1"/>
    <m/>
    <x v="7"/>
  </r>
  <r>
    <s v="CMPFB2PS"/>
    <x v="29"/>
    <x v="2"/>
    <x v="31"/>
    <x v="2"/>
    <x v="145"/>
    <x v="97"/>
    <x v="13"/>
    <x v="1"/>
    <x v="0"/>
    <x v="2"/>
    <x v="10"/>
    <x v="0"/>
    <n v="-550"/>
    <x v="117"/>
  </r>
  <r>
    <s v="61HW4ELT"/>
    <x v="14"/>
    <x v="0"/>
    <x v="11"/>
    <x v="2"/>
    <x v="145"/>
    <x v="81"/>
    <x v="13"/>
    <x v="2"/>
    <x v="1"/>
    <x v="0"/>
    <x v="8"/>
    <x v="0"/>
    <n v="-1096"/>
    <x v="66"/>
  </r>
  <r>
    <s v="F481S8G3"/>
    <x v="14"/>
    <x v="2"/>
    <x v="4"/>
    <x v="0"/>
    <x v="145"/>
    <x v="55"/>
    <x v="323"/>
    <x v="2"/>
    <x v="1"/>
    <x v="2"/>
    <x v="0"/>
    <x v="0"/>
    <n v="-5"/>
    <x v="78"/>
  </r>
  <r>
    <s v="5G4I94TF"/>
    <x v="16"/>
    <x v="4"/>
    <x v="48"/>
    <x v="1"/>
    <x v="145"/>
    <x v="5"/>
    <x v="8"/>
    <x v="2"/>
    <x v="1"/>
    <x v="4"/>
    <x v="8"/>
    <x v="0"/>
    <m/>
    <x v="7"/>
  </r>
  <r>
    <s v="677XNEFB"/>
    <x v="5"/>
    <x v="1"/>
    <x v="47"/>
    <x v="0"/>
    <x v="145"/>
    <x v="67"/>
    <x v="20"/>
    <x v="3"/>
    <x v="1"/>
    <x v="1"/>
    <x v="8"/>
    <x v="0"/>
    <n v="3"/>
    <x v="68"/>
  </r>
  <r>
    <s v="7L0S5EON"/>
    <x v="20"/>
    <x v="3"/>
    <x v="81"/>
    <x v="2"/>
    <x v="145"/>
    <x v="93"/>
    <x v="13"/>
    <x v="1"/>
    <x v="0"/>
    <x v="3"/>
    <x v="0"/>
    <x v="14"/>
    <n v="-3393"/>
    <x v="116"/>
  </r>
  <r>
    <s v="YE6R6I1K"/>
    <x v="17"/>
    <x v="3"/>
    <x v="49"/>
    <x v="0"/>
    <x v="145"/>
    <x v="78"/>
    <x v="214"/>
    <x v="5"/>
    <x v="2"/>
    <x v="3"/>
    <x v="9"/>
    <x v="0"/>
    <n v="-513"/>
    <x v="69"/>
  </r>
  <r>
    <s v="JXUXBANJ"/>
    <x v="10"/>
    <x v="5"/>
    <x v="47"/>
    <x v="0"/>
    <x v="145"/>
    <x v="95"/>
    <x v="579"/>
    <x v="3"/>
    <x v="1"/>
    <x v="5"/>
    <x v="8"/>
    <x v="0"/>
    <n v="-1480"/>
    <x v="113"/>
  </r>
  <r>
    <s v="UWPUJESS"/>
    <x v="11"/>
    <x v="1"/>
    <x v="74"/>
    <x v="2"/>
    <x v="145"/>
    <x v="60"/>
    <x v="13"/>
    <x v="0"/>
    <x v="0"/>
    <x v="1"/>
    <x v="10"/>
    <x v="11"/>
    <n v="-55"/>
    <x v="77"/>
  </r>
  <r>
    <s v="HSTXUOVW"/>
    <x v="4"/>
    <x v="1"/>
    <x v="2"/>
    <x v="2"/>
    <x v="145"/>
    <x v="35"/>
    <x v="13"/>
    <x v="3"/>
    <x v="1"/>
    <x v="1"/>
    <x v="2"/>
    <x v="0"/>
    <n v="-55"/>
    <x v="85"/>
  </r>
  <r>
    <s v="2ZT298DY"/>
    <x v="2"/>
    <x v="2"/>
    <x v="37"/>
    <x v="2"/>
    <x v="145"/>
    <x v="96"/>
    <x v="13"/>
    <x v="2"/>
    <x v="1"/>
    <x v="2"/>
    <x v="6"/>
    <x v="0"/>
    <n v="-550"/>
    <x v="114"/>
  </r>
  <r>
    <s v="Z769EPTS"/>
    <x v="2"/>
    <x v="2"/>
    <x v="74"/>
    <x v="2"/>
    <x v="145"/>
    <x v="38"/>
    <x v="13"/>
    <x v="2"/>
    <x v="1"/>
    <x v="2"/>
    <x v="10"/>
    <x v="11"/>
    <n v="-550"/>
    <x v="93"/>
  </r>
  <r>
    <s v="GOIVV4OG"/>
    <x v="27"/>
    <x v="3"/>
    <x v="6"/>
    <x v="0"/>
    <x v="146"/>
    <x v="78"/>
    <x v="580"/>
    <x v="0"/>
    <x v="0"/>
    <x v="3"/>
    <x v="3"/>
    <x v="0"/>
    <n v="-126"/>
    <x v="67"/>
  </r>
  <r>
    <s v="CJOU1RYX"/>
    <x v="26"/>
    <x v="4"/>
    <x v="54"/>
    <x v="0"/>
    <x v="146"/>
    <x v="71"/>
    <x v="581"/>
    <x v="5"/>
    <x v="2"/>
    <x v="4"/>
    <x v="3"/>
    <x v="0"/>
    <n v="-300"/>
    <x v="58"/>
  </r>
  <r>
    <s v="0RNYAI6O"/>
    <x v="1"/>
    <x v="1"/>
    <x v="48"/>
    <x v="2"/>
    <x v="146"/>
    <x v="99"/>
    <x v="13"/>
    <x v="1"/>
    <x v="0"/>
    <x v="1"/>
    <x v="8"/>
    <x v="0"/>
    <n v="-55"/>
    <x v="112"/>
  </r>
  <r>
    <s v="2QQD7411"/>
    <x v="7"/>
    <x v="2"/>
    <x v="47"/>
    <x v="0"/>
    <x v="146"/>
    <x v="60"/>
    <x v="210"/>
    <x v="2"/>
    <x v="1"/>
    <x v="2"/>
    <x v="8"/>
    <x v="0"/>
    <n v="-10"/>
    <x v="70"/>
  </r>
  <r>
    <s v="XR57MBVC"/>
    <x v="7"/>
    <x v="3"/>
    <x v="11"/>
    <x v="0"/>
    <x v="146"/>
    <x v="45"/>
    <x v="582"/>
    <x v="2"/>
    <x v="1"/>
    <x v="3"/>
    <x v="8"/>
    <x v="0"/>
    <n v="99"/>
    <x v="111"/>
  </r>
  <r>
    <s v="8BY9YRL9"/>
    <x v="29"/>
    <x v="4"/>
    <x v="22"/>
    <x v="0"/>
    <x v="146"/>
    <x v="85"/>
    <x v="583"/>
    <x v="1"/>
    <x v="0"/>
    <x v="4"/>
    <x v="6"/>
    <x v="0"/>
    <n v="509"/>
    <x v="41"/>
  </r>
  <r>
    <s v="7PWQUE7O"/>
    <x v="5"/>
    <x v="2"/>
    <x v="46"/>
    <x v="2"/>
    <x v="146"/>
    <x v="97"/>
    <x v="13"/>
    <x v="3"/>
    <x v="1"/>
    <x v="2"/>
    <x v="3"/>
    <x v="0"/>
    <n v="-550"/>
    <x v="121"/>
  </r>
  <r>
    <s v="ELCQKUQU"/>
    <x v="5"/>
    <x v="3"/>
    <x v="53"/>
    <x v="2"/>
    <x v="146"/>
    <x v="98"/>
    <x v="13"/>
    <x v="3"/>
    <x v="1"/>
    <x v="3"/>
    <x v="10"/>
    <x v="0"/>
    <n v="-3393"/>
    <x v="113"/>
  </r>
  <r>
    <s v="MJBD6V39"/>
    <x v="0"/>
    <x v="1"/>
    <x v="31"/>
    <x v="2"/>
    <x v="146"/>
    <x v="45"/>
    <x v="13"/>
    <x v="0"/>
    <x v="0"/>
    <x v="1"/>
    <x v="10"/>
    <x v="0"/>
    <n v="-55"/>
    <x v="111"/>
  </r>
  <r>
    <s v="GQQ01OO5"/>
    <x v="17"/>
    <x v="4"/>
    <x v="21"/>
    <x v="2"/>
    <x v="146"/>
    <x v="41"/>
    <x v="13"/>
    <x v="5"/>
    <x v="2"/>
    <x v="4"/>
    <x v="1"/>
    <x v="0"/>
    <n v="-5482"/>
    <x v="93"/>
  </r>
  <r>
    <s v="U8XA7JCO"/>
    <x v="11"/>
    <x v="1"/>
    <x v="22"/>
    <x v="0"/>
    <x v="146"/>
    <x v="90"/>
    <x v="4"/>
    <x v="0"/>
    <x v="0"/>
    <x v="1"/>
    <x v="6"/>
    <x v="0"/>
    <n v="-6"/>
    <x v="45"/>
  </r>
  <r>
    <s v="0QPZIIPF"/>
    <x v="4"/>
    <x v="0"/>
    <x v="80"/>
    <x v="1"/>
    <x v="146"/>
    <x v="5"/>
    <x v="8"/>
    <x v="3"/>
    <x v="1"/>
    <x v="0"/>
    <x v="6"/>
    <x v="0"/>
    <m/>
    <x v="7"/>
  </r>
  <r>
    <s v="2GR73FEV"/>
    <x v="2"/>
    <x v="0"/>
    <x v="15"/>
    <x v="2"/>
    <x v="146"/>
    <x v="93"/>
    <x v="13"/>
    <x v="2"/>
    <x v="1"/>
    <x v="0"/>
    <x v="0"/>
    <x v="0"/>
    <n v="-1096"/>
    <x v="117"/>
  </r>
  <r>
    <s v="AV4ZPXE3"/>
    <x v="2"/>
    <x v="3"/>
    <x v="61"/>
    <x v="0"/>
    <x v="146"/>
    <x v="93"/>
    <x v="584"/>
    <x v="2"/>
    <x v="1"/>
    <x v="3"/>
    <x v="10"/>
    <x v="0"/>
    <n v="860"/>
    <x v="117"/>
  </r>
  <r>
    <s v="X8QV83G1"/>
    <x v="3"/>
    <x v="1"/>
    <x v="1"/>
    <x v="2"/>
    <x v="147"/>
    <x v="100"/>
    <x v="13"/>
    <x v="0"/>
    <x v="0"/>
    <x v="1"/>
    <x v="1"/>
    <x v="0"/>
    <n v="-55"/>
    <x v="112"/>
  </r>
  <r>
    <s v="T1ZYZ70B"/>
    <x v="3"/>
    <x v="1"/>
    <x v="1"/>
    <x v="2"/>
    <x v="147"/>
    <x v="84"/>
    <x v="13"/>
    <x v="0"/>
    <x v="0"/>
    <x v="1"/>
    <x v="1"/>
    <x v="0"/>
    <n v="-55"/>
    <x v="63"/>
  </r>
  <r>
    <s v="RO6QLRCX"/>
    <x v="25"/>
    <x v="2"/>
    <x v="58"/>
    <x v="0"/>
    <x v="147"/>
    <x v="75"/>
    <x v="585"/>
    <x v="5"/>
    <x v="2"/>
    <x v="2"/>
    <x v="0"/>
    <x v="0"/>
    <n v="-128"/>
    <x v="67"/>
  </r>
  <r>
    <s v="6FT804V9"/>
    <x v="27"/>
    <x v="2"/>
    <x v="74"/>
    <x v="2"/>
    <x v="147"/>
    <x v="98"/>
    <x v="13"/>
    <x v="0"/>
    <x v="0"/>
    <x v="2"/>
    <x v="10"/>
    <x v="11"/>
    <n v="-550"/>
    <x v="114"/>
  </r>
  <r>
    <s v="SKTAI2GS"/>
    <x v="27"/>
    <x v="0"/>
    <x v="1"/>
    <x v="0"/>
    <x v="147"/>
    <x v="100"/>
    <x v="383"/>
    <x v="0"/>
    <x v="0"/>
    <x v="0"/>
    <x v="1"/>
    <x v="0"/>
    <n v="-40"/>
    <x v="112"/>
  </r>
  <r>
    <s v="3OLESA9M"/>
    <x v="1"/>
    <x v="3"/>
    <x v="75"/>
    <x v="2"/>
    <x v="147"/>
    <x v="93"/>
    <x v="13"/>
    <x v="1"/>
    <x v="0"/>
    <x v="3"/>
    <x v="6"/>
    <x v="0"/>
    <n v="-3393"/>
    <x v="121"/>
  </r>
  <r>
    <s v="3O7PIS8O"/>
    <x v="1"/>
    <x v="3"/>
    <x v="17"/>
    <x v="0"/>
    <x v="147"/>
    <x v="101"/>
    <x v="70"/>
    <x v="1"/>
    <x v="0"/>
    <x v="3"/>
    <x v="2"/>
    <x v="0"/>
    <n v="272"/>
    <x v="124"/>
  </r>
  <r>
    <s v="LOMFB71Q"/>
    <x v="24"/>
    <x v="1"/>
    <x v="35"/>
    <x v="2"/>
    <x v="147"/>
    <x v="93"/>
    <x v="13"/>
    <x v="1"/>
    <x v="0"/>
    <x v="1"/>
    <x v="9"/>
    <x v="0"/>
    <n v="-55"/>
    <x v="121"/>
  </r>
  <r>
    <s v="C334XDK8"/>
    <x v="9"/>
    <x v="1"/>
    <x v="37"/>
    <x v="0"/>
    <x v="147"/>
    <x v="100"/>
    <x v="20"/>
    <x v="3"/>
    <x v="1"/>
    <x v="1"/>
    <x v="6"/>
    <x v="0"/>
    <n v="3"/>
    <x v="112"/>
  </r>
  <r>
    <s v="R707GGNA"/>
    <x v="7"/>
    <x v="4"/>
    <x v="47"/>
    <x v="0"/>
    <x v="147"/>
    <x v="85"/>
    <x v="586"/>
    <x v="2"/>
    <x v="1"/>
    <x v="4"/>
    <x v="8"/>
    <x v="0"/>
    <n v="1874"/>
    <x v="46"/>
  </r>
  <r>
    <s v="UWZ7DFKY"/>
    <x v="21"/>
    <x v="1"/>
    <x v="59"/>
    <x v="0"/>
    <x v="147"/>
    <x v="46"/>
    <x v="103"/>
    <x v="0"/>
    <x v="0"/>
    <x v="1"/>
    <x v="3"/>
    <x v="0"/>
    <n v="0"/>
    <x v="65"/>
  </r>
  <r>
    <s v="7SH51ME1"/>
    <x v="5"/>
    <x v="3"/>
    <x v="18"/>
    <x v="0"/>
    <x v="147"/>
    <x v="86"/>
    <x v="587"/>
    <x v="3"/>
    <x v="1"/>
    <x v="3"/>
    <x v="4"/>
    <x v="0"/>
    <n v="345"/>
    <x v="41"/>
  </r>
  <r>
    <s v="DFFEQ87N"/>
    <x v="8"/>
    <x v="1"/>
    <x v="62"/>
    <x v="1"/>
    <x v="147"/>
    <x v="5"/>
    <x v="8"/>
    <x v="2"/>
    <x v="1"/>
    <x v="1"/>
    <x v="6"/>
    <x v="0"/>
    <m/>
    <x v="7"/>
  </r>
  <r>
    <s v="QPH1YUAN"/>
    <x v="8"/>
    <x v="2"/>
    <x v="74"/>
    <x v="2"/>
    <x v="147"/>
    <x v="96"/>
    <x v="13"/>
    <x v="2"/>
    <x v="1"/>
    <x v="2"/>
    <x v="10"/>
    <x v="11"/>
    <n v="-550"/>
    <x v="117"/>
  </r>
  <r>
    <s v="7PV7V1RP"/>
    <x v="8"/>
    <x v="3"/>
    <x v="69"/>
    <x v="2"/>
    <x v="147"/>
    <x v="64"/>
    <x v="13"/>
    <x v="2"/>
    <x v="1"/>
    <x v="3"/>
    <x v="3"/>
    <x v="0"/>
    <n v="-3393"/>
    <x v="70"/>
  </r>
  <r>
    <s v="C2WEF4XH"/>
    <x v="8"/>
    <x v="0"/>
    <x v="47"/>
    <x v="0"/>
    <x v="147"/>
    <x v="41"/>
    <x v="588"/>
    <x v="2"/>
    <x v="1"/>
    <x v="0"/>
    <x v="8"/>
    <x v="0"/>
    <n v="-208"/>
    <x v="103"/>
  </r>
  <r>
    <s v="5G645WYV"/>
    <x v="0"/>
    <x v="4"/>
    <x v="8"/>
    <x v="0"/>
    <x v="147"/>
    <x v="99"/>
    <x v="589"/>
    <x v="0"/>
    <x v="0"/>
    <x v="4"/>
    <x v="3"/>
    <x v="2"/>
    <n v="-35"/>
    <x v="113"/>
  </r>
  <r>
    <s v="5M3Z5DS4"/>
    <x v="6"/>
    <x v="4"/>
    <x v="57"/>
    <x v="0"/>
    <x v="147"/>
    <x v="95"/>
    <x v="590"/>
    <x v="1"/>
    <x v="0"/>
    <x v="4"/>
    <x v="10"/>
    <x v="9"/>
    <n v="490"/>
    <x v="116"/>
  </r>
  <r>
    <s v="M5E8U8HP"/>
    <x v="15"/>
    <x v="3"/>
    <x v="20"/>
    <x v="0"/>
    <x v="147"/>
    <x v="78"/>
    <x v="591"/>
    <x v="4"/>
    <x v="2"/>
    <x v="3"/>
    <x v="4"/>
    <x v="0"/>
    <n v="2"/>
    <x v="74"/>
  </r>
  <r>
    <s v="BXK5HGEY"/>
    <x v="4"/>
    <x v="1"/>
    <x v="7"/>
    <x v="1"/>
    <x v="147"/>
    <x v="5"/>
    <x v="8"/>
    <x v="3"/>
    <x v="1"/>
    <x v="1"/>
    <x v="5"/>
    <x v="1"/>
    <m/>
    <x v="7"/>
  </r>
  <r>
    <s v="XXUGTDX7"/>
    <x v="4"/>
    <x v="1"/>
    <x v="7"/>
    <x v="1"/>
    <x v="147"/>
    <x v="5"/>
    <x v="8"/>
    <x v="3"/>
    <x v="1"/>
    <x v="1"/>
    <x v="5"/>
    <x v="1"/>
    <m/>
    <x v="7"/>
  </r>
  <r>
    <s v="LWXHKI88"/>
    <x v="4"/>
    <x v="1"/>
    <x v="7"/>
    <x v="1"/>
    <x v="147"/>
    <x v="5"/>
    <x v="8"/>
    <x v="3"/>
    <x v="1"/>
    <x v="1"/>
    <x v="5"/>
    <x v="1"/>
    <m/>
    <x v="7"/>
  </r>
  <r>
    <s v="9VEB4KWV"/>
    <x v="13"/>
    <x v="1"/>
    <x v="41"/>
    <x v="2"/>
    <x v="147"/>
    <x v="99"/>
    <x v="13"/>
    <x v="4"/>
    <x v="2"/>
    <x v="1"/>
    <x v="3"/>
    <x v="0"/>
    <n v="-55"/>
    <x v="113"/>
  </r>
  <r>
    <s v="9S7VQ79A"/>
    <x v="2"/>
    <x v="0"/>
    <x v="37"/>
    <x v="0"/>
    <x v="147"/>
    <x v="18"/>
    <x v="592"/>
    <x v="2"/>
    <x v="1"/>
    <x v="0"/>
    <x v="6"/>
    <x v="0"/>
    <n v="-12"/>
    <x v="126"/>
  </r>
  <r>
    <s v="1MQFYGEE"/>
    <x v="27"/>
    <x v="3"/>
    <x v="75"/>
    <x v="0"/>
    <x v="148"/>
    <x v="68"/>
    <x v="593"/>
    <x v="0"/>
    <x v="0"/>
    <x v="3"/>
    <x v="6"/>
    <x v="0"/>
    <n v="277"/>
    <x v="66"/>
  </r>
  <r>
    <s v="4G10PCOZ"/>
    <x v="26"/>
    <x v="0"/>
    <x v="65"/>
    <x v="2"/>
    <x v="148"/>
    <x v="97"/>
    <x v="13"/>
    <x v="5"/>
    <x v="2"/>
    <x v="0"/>
    <x v="7"/>
    <x v="0"/>
    <n v="-1096"/>
    <x v="125"/>
  </r>
  <r>
    <s v="DLZYL69K"/>
    <x v="26"/>
    <x v="4"/>
    <x v="64"/>
    <x v="0"/>
    <x v="148"/>
    <x v="42"/>
    <x v="594"/>
    <x v="5"/>
    <x v="2"/>
    <x v="4"/>
    <x v="0"/>
    <x v="0"/>
    <n v="-178"/>
    <x v="79"/>
  </r>
  <r>
    <s v="KYQ50DTU"/>
    <x v="1"/>
    <x v="4"/>
    <x v="13"/>
    <x v="2"/>
    <x v="148"/>
    <x v="98"/>
    <x v="13"/>
    <x v="1"/>
    <x v="0"/>
    <x v="4"/>
    <x v="7"/>
    <x v="0"/>
    <n v="-5482"/>
    <x v="116"/>
  </r>
  <r>
    <s v="7ASDRLM5"/>
    <x v="22"/>
    <x v="2"/>
    <x v="23"/>
    <x v="0"/>
    <x v="148"/>
    <x v="53"/>
    <x v="100"/>
    <x v="5"/>
    <x v="2"/>
    <x v="2"/>
    <x v="10"/>
    <x v="0"/>
    <n v="-1"/>
    <x v="97"/>
  </r>
  <r>
    <s v="UWK0KA56"/>
    <x v="24"/>
    <x v="3"/>
    <x v="28"/>
    <x v="2"/>
    <x v="148"/>
    <x v="95"/>
    <x v="13"/>
    <x v="1"/>
    <x v="0"/>
    <x v="3"/>
    <x v="9"/>
    <x v="0"/>
    <n v="-3393"/>
    <x v="117"/>
  </r>
  <r>
    <s v="CCVCBR83"/>
    <x v="29"/>
    <x v="2"/>
    <x v="74"/>
    <x v="0"/>
    <x v="148"/>
    <x v="95"/>
    <x v="595"/>
    <x v="1"/>
    <x v="0"/>
    <x v="2"/>
    <x v="10"/>
    <x v="11"/>
    <n v="3"/>
    <x v="117"/>
  </r>
  <r>
    <s v="I6U62W0R"/>
    <x v="14"/>
    <x v="2"/>
    <x v="7"/>
    <x v="1"/>
    <x v="148"/>
    <x v="5"/>
    <x v="8"/>
    <x v="2"/>
    <x v="1"/>
    <x v="2"/>
    <x v="5"/>
    <x v="1"/>
    <m/>
    <x v="7"/>
  </r>
  <r>
    <s v="SV2VJ3VH"/>
    <x v="14"/>
    <x v="0"/>
    <x v="33"/>
    <x v="2"/>
    <x v="148"/>
    <x v="39"/>
    <x v="13"/>
    <x v="2"/>
    <x v="1"/>
    <x v="0"/>
    <x v="0"/>
    <x v="0"/>
    <n v="-1096"/>
    <x v="98"/>
  </r>
  <r>
    <s v="ASL3FJZP"/>
    <x v="14"/>
    <x v="3"/>
    <x v="51"/>
    <x v="0"/>
    <x v="148"/>
    <x v="99"/>
    <x v="596"/>
    <x v="2"/>
    <x v="1"/>
    <x v="3"/>
    <x v="7"/>
    <x v="0"/>
    <n v="130"/>
    <x v="114"/>
  </r>
  <r>
    <s v="0S4K915N"/>
    <x v="16"/>
    <x v="2"/>
    <x v="53"/>
    <x v="2"/>
    <x v="148"/>
    <x v="47"/>
    <x v="13"/>
    <x v="2"/>
    <x v="1"/>
    <x v="2"/>
    <x v="10"/>
    <x v="0"/>
    <n v="-550"/>
    <x v="82"/>
  </r>
  <r>
    <s v="8IJOC37Z"/>
    <x v="16"/>
    <x v="2"/>
    <x v="74"/>
    <x v="0"/>
    <x v="148"/>
    <x v="90"/>
    <x v="597"/>
    <x v="2"/>
    <x v="1"/>
    <x v="2"/>
    <x v="10"/>
    <x v="11"/>
    <n v="-126"/>
    <x v="41"/>
  </r>
  <r>
    <s v="28BIO7F9"/>
    <x v="20"/>
    <x v="2"/>
    <x v="29"/>
    <x v="0"/>
    <x v="148"/>
    <x v="42"/>
    <x v="598"/>
    <x v="1"/>
    <x v="0"/>
    <x v="2"/>
    <x v="6"/>
    <x v="0"/>
    <n v="-60"/>
    <x v="79"/>
  </r>
  <r>
    <s v="9ZDFLOKA"/>
    <x v="8"/>
    <x v="1"/>
    <x v="24"/>
    <x v="0"/>
    <x v="148"/>
    <x v="99"/>
    <x v="107"/>
    <x v="2"/>
    <x v="1"/>
    <x v="1"/>
    <x v="2"/>
    <x v="0"/>
    <n v="-7"/>
    <x v="114"/>
  </r>
  <r>
    <s v="8FXUNDUS"/>
    <x v="0"/>
    <x v="3"/>
    <x v="74"/>
    <x v="0"/>
    <x v="148"/>
    <x v="64"/>
    <x v="599"/>
    <x v="0"/>
    <x v="0"/>
    <x v="3"/>
    <x v="10"/>
    <x v="11"/>
    <n v="589"/>
    <x v="71"/>
  </r>
  <r>
    <s v="MLC5KY2R"/>
    <x v="10"/>
    <x v="3"/>
    <x v="11"/>
    <x v="2"/>
    <x v="148"/>
    <x v="79"/>
    <x v="13"/>
    <x v="3"/>
    <x v="1"/>
    <x v="3"/>
    <x v="8"/>
    <x v="0"/>
    <n v="-3393"/>
    <x v="58"/>
  </r>
  <r>
    <s v="98YPUABG"/>
    <x v="4"/>
    <x v="4"/>
    <x v="10"/>
    <x v="2"/>
    <x v="148"/>
    <x v="98"/>
    <x v="13"/>
    <x v="3"/>
    <x v="1"/>
    <x v="4"/>
    <x v="7"/>
    <x v="0"/>
    <n v="-5482"/>
    <x v="116"/>
  </r>
  <r>
    <s v="181X64EU"/>
    <x v="4"/>
    <x v="0"/>
    <x v="37"/>
    <x v="0"/>
    <x v="148"/>
    <x v="101"/>
    <x v="600"/>
    <x v="3"/>
    <x v="1"/>
    <x v="0"/>
    <x v="6"/>
    <x v="0"/>
    <n v="80"/>
    <x v="112"/>
  </r>
  <r>
    <s v="XLKL4EI0"/>
    <x v="18"/>
    <x v="2"/>
    <x v="54"/>
    <x v="2"/>
    <x v="148"/>
    <x v="102"/>
    <x v="13"/>
    <x v="4"/>
    <x v="2"/>
    <x v="2"/>
    <x v="3"/>
    <x v="0"/>
    <n v="-550"/>
    <x v="124"/>
  </r>
  <r>
    <s v="5RUF6451"/>
    <x v="18"/>
    <x v="2"/>
    <x v="45"/>
    <x v="0"/>
    <x v="148"/>
    <x v="96"/>
    <x v="127"/>
    <x v="4"/>
    <x v="2"/>
    <x v="2"/>
    <x v="0"/>
    <x v="0"/>
    <n v="39"/>
    <x v="121"/>
  </r>
  <r>
    <s v="G67668KN"/>
    <x v="2"/>
    <x v="4"/>
    <x v="67"/>
    <x v="2"/>
    <x v="148"/>
    <x v="63"/>
    <x v="13"/>
    <x v="2"/>
    <x v="1"/>
    <x v="4"/>
    <x v="0"/>
    <x v="0"/>
    <n v="-5482"/>
    <x v="103"/>
  </r>
  <r>
    <s v="4SAUJMOI"/>
    <x v="28"/>
    <x v="2"/>
    <x v="16"/>
    <x v="2"/>
    <x v="149"/>
    <x v="94"/>
    <x v="13"/>
    <x v="5"/>
    <x v="2"/>
    <x v="2"/>
    <x v="9"/>
    <x v="0"/>
    <n v="-550"/>
    <x v="126"/>
  </r>
  <r>
    <s v="B2H3P25L"/>
    <x v="28"/>
    <x v="4"/>
    <x v="20"/>
    <x v="2"/>
    <x v="149"/>
    <x v="99"/>
    <x v="13"/>
    <x v="5"/>
    <x v="2"/>
    <x v="4"/>
    <x v="4"/>
    <x v="0"/>
    <n v="-5482"/>
    <x v="116"/>
  </r>
  <r>
    <s v="ZIZXHX09"/>
    <x v="25"/>
    <x v="3"/>
    <x v="36"/>
    <x v="0"/>
    <x v="149"/>
    <x v="99"/>
    <x v="601"/>
    <x v="5"/>
    <x v="2"/>
    <x v="3"/>
    <x v="3"/>
    <x v="0"/>
    <n v="-3"/>
    <x v="116"/>
  </r>
  <r>
    <s v="70GGNRPB"/>
    <x v="27"/>
    <x v="2"/>
    <x v="8"/>
    <x v="2"/>
    <x v="149"/>
    <x v="103"/>
    <x v="13"/>
    <x v="0"/>
    <x v="0"/>
    <x v="2"/>
    <x v="3"/>
    <x v="2"/>
    <n v="-550"/>
    <x v="124"/>
  </r>
  <r>
    <s v="0VYX8TN3"/>
    <x v="27"/>
    <x v="1"/>
    <x v="22"/>
    <x v="2"/>
    <x v="149"/>
    <x v="101"/>
    <x v="13"/>
    <x v="0"/>
    <x v="0"/>
    <x v="1"/>
    <x v="6"/>
    <x v="0"/>
    <n v="-55"/>
    <x v="113"/>
  </r>
  <r>
    <s v="JPJ3A9T8"/>
    <x v="27"/>
    <x v="2"/>
    <x v="52"/>
    <x v="0"/>
    <x v="149"/>
    <x v="62"/>
    <x v="602"/>
    <x v="0"/>
    <x v="0"/>
    <x v="2"/>
    <x v="1"/>
    <x v="0"/>
    <n v="-9"/>
    <x v="86"/>
  </r>
  <r>
    <s v="1A86ZD0B"/>
    <x v="23"/>
    <x v="4"/>
    <x v="19"/>
    <x v="0"/>
    <x v="149"/>
    <x v="85"/>
    <x v="603"/>
    <x v="4"/>
    <x v="2"/>
    <x v="4"/>
    <x v="0"/>
    <x v="4"/>
    <n v="-293"/>
    <x v="51"/>
  </r>
  <r>
    <s v="OFQCCQ6I"/>
    <x v="26"/>
    <x v="4"/>
    <x v="20"/>
    <x v="0"/>
    <x v="149"/>
    <x v="76"/>
    <x v="604"/>
    <x v="5"/>
    <x v="2"/>
    <x v="4"/>
    <x v="4"/>
    <x v="0"/>
    <n v="1438"/>
    <x v="49"/>
  </r>
  <r>
    <s v="3Z2BQVQ7"/>
    <x v="1"/>
    <x v="2"/>
    <x v="59"/>
    <x v="2"/>
    <x v="149"/>
    <x v="94"/>
    <x v="13"/>
    <x v="1"/>
    <x v="0"/>
    <x v="2"/>
    <x v="3"/>
    <x v="0"/>
    <n v="-550"/>
    <x v="126"/>
  </r>
  <r>
    <s v="57FO8KSQ"/>
    <x v="1"/>
    <x v="0"/>
    <x v="70"/>
    <x v="2"/>
    <x v="149"/>
    <x v="99"/>
    <x v="13"/>
    <x v="1"/>
    <x v="0"/>
    <x v="0"/>
    <x v="3"/>
    <x v="0"/>
    <n v="-1096"/>
    <x v="116"/>
  </r>
  <r>
    <s v="3VQOFPW7"/>
    <x v="1"/>
    <x v="3"/>
    <x v="57"/>
    <x v="2"/>
    <x v="149"/>
    <x v="36"/>
    <x v="13"/>
    <x v="1"/>
    <x v="0"/>
    <x v="3"/>
    <x v="10"/>
    <x v="9"/>
    <n v="-3393"/>
    <x v="103"/>
  </r>
  <r>
    <s v="HMKFBTYR"/>
    <x v="1"/>
    <x v="2"/>
    <x v="8"/>
    <x v="0"/>
    <x v="149"/>
    <x v="70"/>
    <x v="374"/>
    <x v="1"/>
    <x v="0"/>
    <x v="2"/>
    <x v="3"/>
    <x v="2"/>
    <n v="50"/>
    <x v="55"/>
  </r>
  <r>
    <s v="RMO3I92N"/>
    <x v="22"/>
    <x v="0"/>
    <x v="50"/>
    <x v="2"/>
    <x v="149"/>
    <x v="103"/>
    <x v="13"/>
    <x v="5"/>
    <x v="2"/>
    <x v="0"/>
    <x v="1"/>
    <x v="0"/>
    <n v="-1096"/>
    <x v="124"/>
  </r>
  <r>
    <s v="OUR875IK"/>
    <x v="22"/>
    <x v="2"/>
    <x v="20"/>
    <x v="0"/>
    <x v="149"/>
    <x v="98"/>
    <x v="71"/>
    <x v="5"/>
    <x v="2"/>
    <x v="2"/>
    <x v="4"/>
    <x v="0"/>
    <n v="14"/>
    <x v="117"/>
  </r>
  <r>
    <s v="LUFY70BU"/>
    <x v="12"/>
    <x v="5"/>
    <x v="37"/>
    <x v="2"/>
    <x v="149"/>
    <x v="96"/>
    <x v="13"/>
    <x v="3"/>
    <x v="1"/>
    <x v="5"/>
    <x v="6"/>
    <x v="0"/>
    <n v="-26768"/>
    <x v="119"/>
  </r>
  <r>
    <s v="1OUHMFJV"/>
    <x v="19"/>
    <x v="0"/>
    <x v="71"/>
    <x v="0"/>
    <x v="149"/>
    <x v="81"/>
    <x v="124"/>
    <x v="4"/>
    <x v="2"/>
    <x v="0"/>
    <x v="0"/>
    <x v="0"/>
    <n v="-59"/>
    <x v="74"/>
  </r>
  <r>
    <s v="GMNQUFQZ"/>
    <x v="14"/>
    <x v="2"/>
    <x v="74"/>
    <x v="0"/>
    <x v="149"/>
    <x v="94"/>
    <x v="605"/>
    <x v="2"/>
    <x v="1"/>
    <x v="2"/>
    <x v="10"/>
    <x v="11"/>
    <n v="-50"/>
    <x v="126"/>
  </r>
  <r>
    <s v="YWF7W7H8"/>
    <x v="21"/>
    <x v="4"/>
    <x v="74"/>
    <x v="0"/>
    <x v="149"/>
    <x v="99"/>
    <x v="443"/>
    <x v="0"/>
    <x v="0"/>
    <x v="4"/>
    <x v="10"/>
    <x v="11"/>
    <n v="246"/>
    <x v="116"/>
  </r>
  <r>
    <s v="120BESB3"/>
    <x v="5"/>
    <x v="3"/>
    <x v="39"/>
    <x v="2"/>
    <x v="149"/>
    <x v="101"/>
    <x v="13"/>
    <x v="3"/>
    <x v="1"/>
    <x v="3"/>
    <x v="1"/>
    <x v="0"/>
    <n v="-3393"/>
    <x v="113"/>
  </r>
  <r>
    <s v="8TXOC3S3"/>
    <x v="0"/>
    <x v="3"/>
    <x v="62"/>
    <x v="2"/>
    <x v="149"/>
    <x v="103"/>
    <x v="13"/>
    <x v="0"/>
    <x v="0"/>
    <x v="3"/>
    <x v="6"/>
    <x v="0"/>
    <n v="-3393"/>
    <x v="124"/>
  </r>
  <r>
    <s v="N55VF08D"/>
    <x v="0"/>
    <x v="1"/>
    <x v="35"/>
    <x v="0"/>
    <x v="149"/>
    <x v="47"/>
    <x v="80"/>
    <x v="0"/>
    <x v="0"/>
    <x v="1"/>
    <x v="9"/>
    <x v="0"/>
    <n v="-1"/>
    <x v="80"/>
  </r>
  <r>
    <s v="265SZR01"/>
    <x v="10"/>
    <x v="2"/>
    <x v="66"/>
    <x v="0"/>
    <x v="149"/>
    <x v="82"/>
    <x v="292"/>
    <x v="3"/>
    <x v="1"/>
    <x v="2"/>
    <x v="9"/>
    <x v="0"/>
    <n v="-49"/>
    <x v="53"/>
  </r>
  <r>
    <s v="NFMCPYOV"/>
    <x v="15"/>
    <x v="2"/>
    <x v="11"/>
    <x v="1"/>
    <x v="149"/>
    <x v="5"/>
    <x v="8"/>
    <x v="4"/>
    <x v="2"/>
    <x v="2"/>
    <x v="8"/>
    <x v="0"/>
    <m/>
    <x v="7"/>
  </r>
  <r>
    <s v="NKO2JRRS"/>
    <x v="15"/>
    <x v="4"/>
    <x v="49"/>
    <x v="0"/>
    <x v="149"/>
    <x v="100"/>
    <x v="606"/>
    <x v="4"/>
    <x v="2"/>
    <x v="4"/>
    <x v="9"/>
    <x v="0"/>
    <n v="673"/>
    <x v="114"/>
  </r>
  <r>
    <s v="WW3NDCO2"/>
    <x v="15"/>
    <x v="4"/>
    <x v="71"/>
    <x v="0"/>
    <x v="149"/>
    <x v="100"/>
    <x v="607"/>
    <x v="4"/>
    <x v="2"/>
    <x v="4"/>
    <x v="0"/>
    <x v="0"/>
    <n v="-814"/>
    <x v="114"/>
  </r>
  <r>
    <s v="DGPI60HG"/>
    <x v="11"/>
    <x v="4"/>
    <x v="6"/>
    <x v="0"/>
    <x v="149"/>
    <x v="71"/>
    <x v="608"/>
    <x v="0"/>
    <x v="0"/>
    <x v="4"/>
    <x v="3"/>
    <x v="0"/>
    <n v="-465"/>
    <x v="59"/>
  </r>
  <r>
    <s v="06DUY829"/>
    <x v="11"/>
    <x v="1"/>
    <x v="3"/>
    <x v="0"/>
    <x v="149"/>
    <x v="100"/>
    <x v="77"/>
    <x v="0"/>
    <x v="0"/>
    <x v="1"/>
    <x v="3"/>
    <x v="0"/>
    <n v="4"/>
    <x v="114"/>
  </r>
  <r>
    <s v="2VDN72EP"/>
    <x v="4"/>
    <x v="2"/>
    <x v="7"/>
    <x v="1"/>
    <x v="149"/>
    <x v="5"/>
    <x v="8"/>
    <x v="3"/>
    <x v="1"/>
    <x v="2"/>
    <x v="5"/>
    <x v="1"/>
    <m/>
    <x v="7"/>
  </r>
  <r>
    <s v="PLM5WEY4"/>
    <x v="4"/>
    <x v="3"/>
    <x v="33"/>
    <x v="0"/>
    <x v="149"/>
    <x v="98"/>
    <x v="609"/>
    <x v="3"/>
    <x v="1"/>
    <x v="3"/>
    <x v="0"/>
    <x v="0"/>
    <n v="-77"/>
    <x v="117"/>
  </r>
  <r>
    <s v="Z9QZKUV5"/>
    <x v="2"/>
    <x v="2"/>
    <x v="6"/>
    <x v="1"/>
    <x v="149"/>
    <x v="5"/>
    <x v="8"/>
    <x v="2"/>
    <x v="1"/>
    <x v="2"/>
    <x v="3"/>
    <x v="0"/>
    <m/>
    <x v="7"/>
  </r>
  <r>
    <s v="EWQVZB85"/>
    <x v="2"/>
    <x v="4"/>
    <x v="33"/>
    <x v="0"/>
    <x v="149"/>
    <x v="102"/>
    <x v="610"/>
    <x v="2"/>
    <x v="1"/>
    <x v="4"/>
    <x v="0"/>
    <x v="0"/>
    <n v="745"/>
    <x v="112"/>
  </r>
  <r>
    <s v="SFFFNT6B"/>
    <x v="3"/>
    <x v="1"/>
    <x v="13"/>
    <x v="2"/>
    <x v="150"/>
    <x v="99"/>
    <x v="13"/>
    <x v="0"/>
    <x v="0"/>
    <x v="1"/>
    <x v="7"/>
    <x v="0"/>
    <n v="-55"/>
    <x v="117"/>
  </r>
  <r>
    <s v="99AAJPQN"/>
    <x v="3"/>
    <x v="1"/>
    <x v="59"/>
    <x v="0"/>
    <x v="150"/>
    <x v="73"/>
    <x v="20"/>
    <x v="0"/>
    <x v="0"/>
    <x v="1"/>
    <x v="3"/>
    <x v="0"/>
    <n v="3"/>
    <x v="60"/>
  </r>
  <r>
    <s v="JW2FHT1G"/>
    <x v="3"/>
    <x v="3"/>
    <x v="22"/>
    <x v="0"/>
    <x v="150"/>
    <x v="100"/>
    <x v="611"/>
    <x v="0"/>
    <x v="0"/>
    <x v="3"/>
    <x v="6"/>
    <x v="0"/>
    <n v="233"/>
    <x v="116"/>
  </r>
  <r>
    <s v="08KE6ZQN"/>
    <x v="28"/>
    <x v="3"/>
    <x v="16"/>
    <x v="0"/>
    <x v="150"/>
    <x v="94"/>
    <x v="612"/>
    <x v="5"/>
    <x v="2"/>
    <x v="3"/>
    <x v="9"/>
    <x v="0"/>
    <n v="-574"/>
    <x v="127"/>
  </r>
  <r>
    <s v="T0VJ4AMX"/>
    <x v="23"/>
    <x v="2"/>
    <x v="24"/>
    <x v="1"/>
    <x v="150"/>
    <x v="5"/>
    <x v="8"/>
    <x v="4"/>
    <x v="2"/>
    <x v="2"/>
    <x v="2"/>
    <x v="0"/>
    <m/>
    <x v="7"/>
  </r>
  <r>
    <s v="WLS5J30E"/>
    <x v="12"/>
    <x v="1"/>
    <x v="75"/>
    <x v="1"/>
    <x v="150"/>
    <x v="5"/>
    <x v="8"/>
    <x v="3"/>
    <x v="1"/>
    <x v="1"/>
    <x v="6"/>
    <x v="0"/>
    <m/>
    <x v="7"/>
  </r>
  <r>
    <s v="F52YEFJ8"/>
    <x v="24"/>
    <x v="4"/>
    <x v="57"/>
    <x v="2"/>
    <x v="150"/>
    <x v="97"/>
    <x v="13"/>
    <x v="1"/>
    <x v="0"/>
    <x v="4"/>
    <x v="10"/>
    <x v="9"/>
    <n v="-5482"/>
    <x v="126"/>
  </r>
  <r>
    <s v="OZDJFUHH"/>
    <x v="9"/>
    <x v="0"/>
    <x v="15"/>
    <x v="0"/>
    <x v="150"/>
    <x v="101"/>
    <x v="613"/>
    <x v="3"/>
    <x v="1"/>
    <x v="0"/>
    <x v="0"/>
    <x v="0"/>
    <n v="-195"/>
    <x v="114"/>
  </r>
  <r>
    <s v="BUPUP2TV"/>
    <x v="9"/>
    <x v="3"/>
    <x v="61"/>
    <x v="0"/>
    <x v="150"/>
    <x v="44"/>
    <x v="614"/>
    <x v="3"/>
    <x v="1"/>
    <x v="3"/>
    <x v="10"/>
    <x v="0"/>
    <n v="45"/>
    <x v="79"/>
  </r>
  <r>
    <s v="HTQO5XIW"/>
    <x v="7"/>
    <x v="2"/>
    <x v="51"/>
    <x v="0"/>
    <x v="150"/>
    <x v="100"/>
    <x v="127"/>
    <x v="2"/>
    <x v="1"/>
    <x v="2"/>
    <x v="7"/>
    <x v="0"/>
    <n v="39"/>
    <x v="116"/>
  </r>
  <r>
    <s v="XCBKZWDX"/>
    <x v="14"/>
    <x v="1"/>
    <x v="42"/>
    <x v="2"/>
    <x v="150"/>
    <x v="70"/>
    <x v="13"/>
    <x v="2"/>
    <x v="1"/>
    <x v="1"/>
    <x v="4"/>
    <x v="0"/>
    <n v="-55"/>
    <x v="53"/>
  </r>
  <r>
    <s v="LIQZNH9U"/>
    <x v="16"/>
    <x v="4"/>
    <x v="7"/>
    <x v="1"/>
    <x v="150"/>
    <x v="5"/>
    <x v="8"/>
    <x v="2"/>
    <x v="1"/>
    <x v="4"/>
    <x v="5"/>
    <x v="1"/>
    <m/>
    <x v="7"/>
  </r>
  <r>
    <s v="P9LE92UR"/>
    <x v="16"/>
    <x v="1"/>
    <x v="7"/>
    <x v="1"/>
    <x v="150"/>
    <x v="5"/>
    <x v="8"/>
    <x v="2"/>
    <x v="1"/>
    <x v="1"/>
    <x v="5"/>
    <x v="1"/>
    <m/>
    <x v="7"/>
  </r>
  <r>
    <s v="9LZICBEV"/>
    <x v="16"/>
    <x v="3"/>
    <x v="74"/>
    <x v="2"/>
    <x v="150"/>
    <x v="94"/>
    <x v="13"/>
    <x v="2"/>
    <x v="1"/>
    <x v="3"/>
    <x v="10"/>
    <x v="11"/>
    <n v="-3393"/>
    <x v="127"/>
  </r>
  <r>
    <s v="YAKIMBKC"/>
    <x v="16"/>
    <x v="2"/>
    <x v="53"/>
    <x v="0"/>
    <x v="150"/>
    <x v="97"/>
    <x v="92"/>
    <x v="2"/>
    <x v="1"/>
    <x v="2"/>
    <x v="10"/>
    <x v="0"/>
    <n v="59"/>
    <x v="126"/>
  </r>
  <r>
    <s v="FHU2WQ2K"/>
    <x v="16"/>
    <x v="1"/>
    <x v="37"/>
    <x v="0"/>
    <x v="150"/>
    <x v="94"/>
    <x v="103"/>
    <x v="2"/>
    <x v="1"/>
    <x v="1"/>
    <x v="6"/>
    <x v="0"/>
    <n v="0"/>
    <x v="127"/>
  </r>
  <r>
    <s v="VF651O1V"/>
    <x v="5"/>
    <x v="1"/>
    <x v="15"/>
    <x v="2"/>
    <x v="150"/>
    <x v="104"/>
    <x v="13"/>
    <x v="3"/>
    <x v="1"/>
    <x v="1"/>
    <x v="0"/>
    <x v="0"/>
    <n v="-55"/>
    <x v="124"/>
  </r>
  <r>
    <s v="ISHAZTWG"/>
    <x v="8"/>
    <x v="0"/>
    <x v="24"/>
    <x v="2"/>
    <x v="150"/>
    <x v="104"/>
    <x v="13"/>
    <x v="2"/>
    <x v="1"/>
    <x v="0"/>
    <x v="2"/>
    <x v="0"/>
    <n v="-1096"/>
    <x v="124"/>
  </r>
  <r>
    <s v="0XIPT9AX"/>
    <x v="8"/>
    <x v="4"/>
    <x v="59"/>
    <x v="0"/>
    <x v="150"/>
    <x v="102"/>
    <x v="615"/>
    <x v="2"/>
    <x v="1"/>
    <x v="4"/>
    <x v="3"/>
    <x v="0"/>
    <n v="155"/>
    <x v="113"/>
  </r>
  <r>
    <s v="UURLD9W8"/>
    <x v="8"/>
    <x v="4"/>
    <x v="33"/>
    <x v="0"/>
    <x v="150"/>
    <x v="103"/>
    <x v="616"/>
    <x v="2"/>
    <x v="1"/>
    <x v="4"/>
    <x v="0"/>
    <x v="0"/>
    <n v="311"/>
    <x v="112"/>
  </r>
  <r>
    <s v="Y975VCYM"/>
    <x v="17"/>
    <x v="1"/>
    <x v="85"/>
    <x v="2"/>
    <x v="150"/>
    <x v="104"/>
    <x v="13"/>
    <x v="5"/>
    <x v="2"/>
    <x v="1"/>
    <x v="4"/>
    <x v="0"/>
    <n v="-55"/>
    <x v="124"/>
  </r>
  <r>
    <s v="OPYWK3XE"/>
    <x v="10"/>
    <x v="2"/>
    <x v="4"/>
    <x v="2"/>
    <x v="150"/>
    <x v="95"/>
    <x v="13"/>
    <x v="3"/>
    <x v="1"/>
    <x v="2"/>
    <x v="0"/>
    <x v="0"/>
    <n v="-550"/>
    <x v="119"/>
  </r>
  <r>
    <s v="2VTBUOXA"/>
    <x v="10"/>
    <x v="3"/>
    <x v="73"/>
    <x v="2"/>
    <x v="150"/>
    <x v="75"/>
    <x v="13"/>
    <x v="3"/>
    <x v="1"/>
    <x v="3"/>
    <x v="1"/>
    <x v="0"/>
    <n v="-3393"/>
    <x v="77"/>
  </r>
  <r>
    <s v="6YEF304L"/>
    <x v="10"/>
    <x v="2"/>
    <x v="74"/>
    <x v="0"/>
    <x v="150"/>
    <x v="99"/>
    <x v="617"/>
    <x v="3"/>
    <x v="1"/>
    <x v="2"/>
    <x v="10"/>
    <x v="11"/>
    <n v="-30"/>
    <x v="117"/>
  </r>
  <r>
    <s v="6AALZVSE"/>
    <x v="10"/>
    <x v="3"/>
    <x v="11"/>
    <x v="0"/>
    <x v="150"/>
    <x v="97"/>
    <x v="618"/>
    <x v="3"/>
    <x v="1"/>
    <x v="3"/>
    <x v="8"/>
    <x v="0"/>
    <n v="687"/>
    <x v="126"/>
  </r>
  <r>
    <s v="JF9CTPPZ"/>
    <x v="11"/>
    <x v="2"/>
    <x v="75"/>
    <x v="0"/>
    <x v="150"/>
    <x v="88"/>
    <x v="494"/>
    <x v="0"/>
    <x v="0"/>
    <x v="2"/>
    <x v="6"/>
    <x v="0"/>
    <n v="-24"/>
    <x v="41"/>
  </r>
  <r>
    <s v="LAH7932Y"/>
    <x v="11"/>
    <x v="1"/>
    <x v="62"/>
    <x v="0"/>
    <x v="150"/>
    <x v="36"/>
    <x v="5"/>
    <x v="0"/>
    <x v="0"/>
    <x v="1"/>
    <x v="6"/>
    <x v="0"/>
    <n v="2"/>
    <x v="88"/>
  </r>
  <r>
    <s v="CLOSEH5L"/>
    <x v="4"/>
    <x v="3"/>
    <x v="66"/>
    <x v="2"/>
    <x v="150"/>
    <x v="101"/>
    <x v="13"/>
    <x v="3"/>
    <x v="1"/>
    <x v="3"/>
    <x v="9"/>
    <x v="0"/>
    <n v="-3393"/>
    <x v="114"/>
  </r>
  <r>
    <s v="ZT6XPQR0"/>
    <x v="4"/>
    <x v="1"/>
    <x v="47"/>
    <x v="0"/>
    <x v="150"/>
    <x v="90"/>
    <x v="80"/>
    <x v="3"/>
    <x v="1"/>
    <x v="1"/>
    <x v="8"/>
    <x v="0"/>
    <n v="-1"/>
    <x v="44"/>
  </r>
  <r>
    <s v="MUHI7FIM"/>
    <x v="4"/>
    <x v="3"/>
    <x v="9"/>
    <x v="0"/>
    <x v="150"/>
    <x v="104"/>
    <x v="619"/>
    <x v="3"/>
    <x v="1"/>
    <x v="3"/>
    <x v="6"/>
    <x v="3"/>
    <n v="-26"/>
    <x v="124"/>
  </r>
  <r>
    <s v="G3SJ8X1K"/>
    <x v="13"/>
    <x v="3"/>
    <x v="7"/>
    <x v="1"/>
    <x v="150"/>
    <x v="5"/>
    <x v="8"/>
    <x v="4"/>
    <x v="2"/>
    <x v="3"/>
    <x v="5"/>
    <x v="1"/>
    <m/>
    <x v="7"/>
  </r>
  <r>
    <s v="1WSLRC69"/>
    <x v="2"/>
    <x v="2"/>
    <x v="73"/>
    <x v="0"/>
    <x v="150"/>
    <x v="98"/>
    <x v="620"/>
    <x v="2"/>
    <x v="1"/>
    <x v="2"/>
    <x v="1"/>
    <x v="0"/>
    <n v="-120"/>
    <x v="121"/>
  </r>
  <r>
    <s v="ZZJ4I52J"/>
    <x v="3"/>
    <x v="2"/>
    <x v="74"/>
    <x v="0"/>
    <x v="151"/>
    <x v="39"/>
    <x v="331"/>
    <x v="0"/>
    <x v="0"/>
    <x v="2"/>
    <x v="10"/>
    <x v="11"/>
    <n v="-32"/>
    <x v="128"/>
  </r>
  <r>
    <s v="IGVGV1O5"/>
    <x v="28"/>
    <x v="0"/>
    <x v="49"/>
    <x v="2"/>
    <x v="151"/>
    <x v="104"/>
    <x v="13"/>
    <x v="5"/>
    <x v="2"/>
    <x v="0"/>
    <x v="9"/>
    <x v="0"/>
    <n v="-1096"/>
    <x v="112"/>
  </r>
  <r>
    <s v="JW4Q5F4Z"/>
    <x v="25"/>
    <x v="1"/>
    <x v="7"/>
    <x v="1"/>
    <x v="151"/>
    <x v="5"/>
    <x v="8"/>
    <x v="5"/>
    <x v="2"/>
    <x v="1"/>
    <x v="5"/>
    <x v="1"/>
    <m/>
    <x v="7"/>
  </r>
  <r>
    <s v="O5OCDKVH"/>
    <x v="23"/>
    <x v="0"/>
    <x v="21"/>
    <x v="2"/>
    <x v="151"/>
    <x v="103"/>
    <x v="13"/>
    <x v="4"/>
    <x v="2"/>
    <x v="0"/>
    <x v="1"/>
    <x v="0"/>
    <n v="-1096"/>
    <x v="113"/>
  </r>
  <r>
    <s v="T4NRIY5R"/>
    <x v="1"/>
    <x v="4"/>
    <x v="8"/>
    <x v="0"/>
    <x v="151"/>
    <x v="100"/>
    <x v="621"/>
    <x v="1"/>
    <x v="0"/>
    <x v="4"/>
    <x v="3"/>
    <x v="2"/>
    <n v="316"/>
    <x v="117"/>
  </r>
  <r>
    <s v="MCR8YCCY"/>
    <x v="1"/>
    <x v="3"/>
    <x v="30"/>
    <x v="0"/>
    <x v="151"/>
    <x v="65"/>
    <x v="622"/>
    <x v="1"/>
    <x v="0"/>
    <x v="3"/>
    <x v="0"/>
    <x v="6"/>
    <n v="-165"/>
    <x v="56"/>
  </r>
  <r>
    <s v="N4PVP6C0"/>
    <x v="22"/>
    <x v="2"/>
    <x v="65"/>
    <x v="2"/>
    <x v="151"/>
    <x v="93"/>
    <x v="13"/>
    <x v="5"/>
    <x v="2"/>
    <x v="2"/>
    <x v="7"/>
    <x v="0"/>
    <n v="-550"/>
    <x v="126"/>
  </r>
  <r>
    <s v="8INCUUGJ"/>
    <x v="12"/>
    <x v="2"/>
    <x v="33"/>
    <x v="0"/>
    <x v="151"/>
    <x v="80"/>
    <x v="623"/>
    <x v="3"/>
    <x v="1"/>
    <x v="2"/>
    <x v="0"/>
    <x v="0"/>
    <n v="-98"/>
    <x v="55"/>
  </r>
  <r>
    <s v="CKSNW8DU"/>
    <x v="24"/>
    <x v="0"/>
    <x v="59"/>
    <x v="2"/>
    <x v="151"/>
    <x v="103"/>
    <x v="13"/>
    <x v="1"/>
    <x v="0"/>
    <x v="0"/>
    <x v="3"/>
    <x v="0"/>
    <n v="-1096"/>
    <x v="113"/>
  </r>
  <r>
    <s v="MIY4MF3R"/>
    <x v="9"/>
    <x v="3"/>
    <x v="7"/>
    <x v="1"/>
    <x v="151"/>
    <x v="5"/>
    <x v="8"/>
    <x v="3"/>
    <x v="1"/>
    <x v="3"/>
    <x v="5"/>
    <x v="1"/>
    <m/>
    <x v="7"/>
  </r>
  <r>
    <s v="JFB4WY8C"/>
    <x v="29"/>
    <x v="2"/>
    <x v="52"/>
    <x v="0"/>
    <x v="151"/>
    <x v="100"/>
    <x v="175"/>
    <x v="1"/>
    <x v="0"/>
    <x v="2"/>
    <x v="1"/>
    <x v="0"/>
    <n v="15"/>
    <x v="117"/>
  </r>
  <r>
    <s v="BP7JRV1O"/>
    <x v="29"/>
    <x v="0"/>
    <x v="17"/>
    <x v="0"/>
    <x v="151"/>
    <x v="48"/>
    <x v="493"/>
    <x v="1"/>
    <x v="0"/>
    <x v="0"/>
    <x v="2"/>
    <x v="0"/>
    <n v="88"/>
    <x v="79"/>
  </r>
  <r>
    <s v="OREPAY0O"/>
    <x v="14"/>
    <x v="0"/>
    <x v="2"/>
    <x v="0"/>
    <x v="151"/>
    <x v="80"/>
    <x v="624"/>
    <x v="2"/>
    <x v="1"/>
    <x v="0"/>
    <x v="2"/>
    <x v="0"/>
    <n v="54"/>
    <x v="55"/>
  </r>
  <r>
    <s v="YLK0MRJ3"/>
    <x v="16"/>
    <x v="2"/>
    <x v="82"/>
    <x v="1"/>
    <x v="151"/>
    <x v="5"/>
    <x v="8"/>
    <x v="2"/>
    <x v="1"/>
    <x v="2"/>
    <x v="10"/>
    <x v="0"/>
    <m/>
    <x v="7"/>
  </r>
  <r>
    <s v="XBSZ29VJ"/>
    <x v="16"/>
    <x v="0"/>
    <x v="67"/>
    <x v="0"/>
    <x v="151"/>
    <x v="58"/>
    <x v="625"/>
    <x v="2"/>
    <x v="1"/>
    <x v="0"/>
    <x v="0"/>
    <x v="0"/>
    <n v="14"/>
    <x v="81"/>
  </r>
  <r>
    <s v="8BRN98H6"/>
    <x v="21"/>
    <x v="3"/>
    <x v="6"/>
    <x v="2"/>
    <x v="151"/>
    <x v="102"/>
    <x v="13"/>
    <x v="0"/>
    <x v="0"/>
    <x v="3"/>
    <x v="3"/>
    <x v="0"/>
    <n v="-3393"/>
    <x v="114"/>
  </r>
  <r>
    <s v="VZS17M7X"/>
    <x v="5"/>
    <x v="3"/>
    <x v="4"/>
    <x v="0"/>
    <x v="151"/>
    <x v="98"/>
    <x v="626"/>
    <x v="3"/>
    <x v="1"/>
    <x v="3"/>
    <x v="0"/>
    <x v="0"/>
    <n v="424"/>
    <x v="119"/>
  </r>
  <r>
    <s v="49USIHDH"/>
    <x v="20"/>
    <x v="3"/>
    <x v="34"/>
    <x v="2"/>
    <x v="151"/>
    <x v="102"/>
    <x v="13"/>
    <x v="1"/>
    <x v="0"/>
    <x v="3"/>
    <x v="10"/>
    <x v="0"/>
    <n v="-3393"/>
    <x v="114"/>
  </r>
  <r>
    <s v="A89TBOY5"/>
    <x v="0"/>
    <x v="3"/>
    <x v="8"/>
    <x v="2"/>
    <x v="151"/>
    <x v="98"/>
    <x v="13"/>
    <x v="0"/>
    <x v="0"/>
    <x v="3"/>
    <x v="3"/>
    <x v="2"/>
    <n v="-3393"/>
    <x v="119"/>
  </r>
  <r>
    <s v="26XU4887"/>
    <x v="6"/>
    <x v="2"/>
    <x v="74"/>
    <x v="0"/>
    <x v="151"/>
    <x v="102"/>
    <x v="627"/>
    <x v="1"/>
    <x v="0"/>
    <x v="2"/>
    <x v="10"/>
    <x v="11"/>
    <n v="-19"/>
    <x v="114"/>
  </r>
  <r>
    <s v="QQTQFG9A"/>
    <x v="17"/>
    <x v="4"/>
    <x v="25"/>
    <x v="2"/>
    <x v="151"/>
    <x v="96"/>
    <x v="13"/>
    <x v="5"/>
    <x v="2"/>
    <x v="4"/>
    <x v="3"/>
    <x v="0"/>
    <n v="-5482"/>
    <x v="123"/>
  </r>
  <r>
    <s v="7O00H1TC"/>
    <x v="17"/>
    <x v="3"/>
    <x v="44"/>
    <x v="2"/>
    <x v="151"/>
    <x v="97"/>
    <x v="13"/>
    <x v="5"/>
    <x v="2"/>
    <x v="3"/>
    <x v="8"/>
    <x v="0"/>
    <n v="-3393"/>
    <x v="127"/>
  </r>
  <r>
    <s v="LGTIXQ46"/>
    <x v="10"/>
    <x v="1"/>
    <x v="76"/>
    <x v="0"/>
    <x v="151"/>
    <x v="99"/>
    <x v="47"/>
    <x v="3"/>
    <x v="1"/>
    <x v="1"/>
    <x v="0"/>
    <x v="0"/>
    <n v="-4"/>
    <x v="121"/>
  </r>
  <r>
    <s v="H6I16U57"/>
    <x v="15"/>
    <x v="3"/>
    <x v="9"/>
    <x v="1"/>
    <x v="151"/>
    <x v="5"/>
    <x v="8"/>
    <x v="4"/>
    <x v="2"/>
    <x v="3"/>
    <x v="6"/>
    <x v="3"/>
    <m/>
    <x v="7"/>
  </r>
  <r>
    <s v="IXBUR07V"/>
    <x v="11"/>
    <x v="3"/>
    <x v="30"/>
    <x v="2"/>
    <x v="151"/>
    <x v="105"/>
    <x v="13"/>
    <x v="0"/>
    <x v="0"/>
    <x v="3"/>
    <x v="0"/>
    <x v="6"/>
    <n v="-3393"/>
    <x v="124"/>
  </r>
  <r>
    <s v="B6UWHOD4"/>
    <x v="11"/>
    <x v="1"/>
    <x v="28"/>
    <x v="0"/>
    <x v="151"/>
    <x v="97"/>
    <x v="27"/>
    <x v="0"/>
    <x v="0"/>
    <x v="1"/>
    <x v="9"/>
    <x v="0"/>
    <n v="5"/>
    <x v="127"/>
  </r>
  <r>
    <s v="4DUMR5WD"/>
    <x v="18"/>
    <x v="4"/>
    <x v="21"/>
    <x v="2"/>
    <x v="151"/>
    <x v="101"/>
    <x v="13"/>
    <x v="4"/>
    <x v="2"/>
    <x v="4"/>
    <x v="1"/>
    <x v="0"/>
    <n v="-5482"/>
    <x v="116"/>
  </r>
  <r>
    <s v="AW3L4BTT"/>
    <x v="2"/>
    <x v="0"/>
    <x v="74"/>
    <x v="2"/>
    <x v="151"/>
    <x v="97"/>
    <x v="13"/>
    <x v="2"/>
    <x v="1"/>
    <x v="0"/>
    <x v="10"/>
    <x v="11"/>
    <n v="-1096"/>
    <x v="127"/>
  </r>
  <r>
    <s v="7RI58VF7"/>
    <x v="3"/>
    <x v="2"/>
    <x v="81"/>
    <x v="0"/>
    <x v="152"/>
    <x v="70"/>
    <x v="628"/>
    <x v="0"/>
    <x v="0"/>
    <x v="2"/>
    <x v="0"/>
    <x v="14"/>
    <n v="-90"/>
    <x v="61"/>
  </r>
  <r>
    <s v="VK9KN5PT"/>
    <x v="28"/>
    <x v="3"/>
    <x v="7"/>
    <x v="1"/>
    <x v="152"/>
    <x v="5"/>
    <x v="8"/>
    <x v="5"/>
    <x v="2"/>
    <x v="3"/>
    <x v="5"/>
    <x v="1"/>
    <m/>
    <x v="7"/>
  </r>
  <r>
    <s v="R15SXOZA"/>
    <x v="28"/>
    <x v="0"/>
    <x v="82"/>
    <x v="2"/>
    <x v="152"/>
    <x v="89"/>
    <x v="13"/>
    <x v="5"/>
    <x v="2"/>
    <x v="0"/>
    <x v="10"/>
    <x v="0"/>
    <n v="-1096"/>
    <x v="48"/>
  </r>
  <r>
    <s v="H00Y9555"/>
    <x v="27"/>
    <x v="3"/>
    <x v="55"/>
    <x v="0"/>
    <x v="152"/>
    <x v="102"/>
    <x v="629"/>
    <x v="0"/>
    <x v="0"/>
    <x v="3"/>
    <x v="4"/>
    <x v="0"/>
    <n v="-50"/>
    <x v="116"/>
  </r>
  <r>
    <s v="RJYMI03Q"/>
    <x v="23"/>
    <x v="4"/>
    <x v="20"/>
    <x v="0"/>
    <x v="152"/>
    <x v="52"/>
    <x v="630"/>
    <x v="4"/>
    <x v="2"/>
    <x v="4"/>
    <x v="4"/>
    <x v="0"/>
    <n v="-357"/>
    <x v="84"/>
  </r>
  <r>
    <s v="5PJJCTJ9"/>
    <x v="1"/>
    <x v="3"/>
    <x v="8"/>
    <x v="0"/>
    <x v="152"/>
    <x v="103"/>
    <x v="631"/>
    <x v="1"/>
    <x v="0"/>
    <x v="3"/>
    <x v="3"/>
    <x v="2"/>
    <n v="-130"/>
    <x v="114"/>
  </r>
  <r>
    <s v="J60KKQ4B"/>
    <x v="12"/>
    <x v="0"/>
    <x v="15"/>
    <x v="0"/>
    <x v="152"/>
    <x v="100"/>
    <x v="632"/>
    <x v="3"/>
    <x v="1"/>
    <x v="0"/>
    <x v="0"/>
    <x v="0"/>
    <n v="-120"/>
    <x v="121"/>
  </r>
  <r>
    <s v="4KIZ9WJ0"/>
    <x v="24"/>
    <x v="0"/>
    <x v="31"/>
    <x v="2"/>
    <x v="152"/>
    <x v="93"/>
    <x v="13"/>
    <x v="1"/>
    <x v="0"/>
    <x v="0"/>
    <x v="10"/>
    <x v="0"/>
    <n v="-1096"/>
    <x v="127"/>
  </r>
  <r>
    <s v="6RQCLF28"/>
    <x v="24"/>
    <x v="2"/>
    <x v="1"/>
    <x v="0"/>
    <x v="152"/>
    <x v="103"/>
    <x v="633"/>
    <x v="1"/>
    <x v="0"/>
    <x v="2"/>
    <x v="1"/>
    <x v="0"/>
    <n v="-43"/>
    <x v="114"/>
  </r>
  <r>
    <s v="DQ7GS2BN"/>
    <x v="7"/>
    <x v="4"/>
    <x v="7"/>
    <x v="1"/>
    <x v="152"/>
    <x v="5"/>
    <x v="8"/>
    <x v="2"/>
    <x v="1"/>
    <x v="4"/>
    <x v="5"/>
    <x v="1"/>
    <m/>
    <x v="7"/>
  </r>
  <r>
    <s v="T8WC5X1B"/>
    <x v="7"/>
    <x v="2"/>
    <x v="53"/>
    <x v="2"/>
    <x v="152"/>
    <x v="106"/>
    <x v="13"/>
    <x v="2"/>
    <x v="1"/>
    <x v="2"/>
    <x v="10"/>
    <x v="0"/>
    <n v="-550"/>
    <x v="124"/>
  </r>
  <r>
    <s v="0J21WQH1"/>
    <x v="14"/>
    <x v="0"/>
    <x v="15"/>
    <x v="2"/>
    <x v="152"/>
    <x v="106"/>
    <x v="13"/>
    <x v="2"/>
    <x v="1"/>
    <x v="0"/>
    <x v="0"/>
    <x v="0"/>
    <n v="-1096"/>
    <x v="124"/>
  </r>
  <r>
    <s v="N88UFF5K"/>
    <x v="16"/>
    <x v="2"/>
    <x v="69"/>
    <x v="2"/>
    <x v="152"/>
    <x v="93"/>
    <x v="13"/>
    <x v="2"/>
    <x v="1"/>
    <x v="2"/>
    <x v="3"/>
    <x v="0"/>
    <n v="-550"/>
    <x v="127"/>
  </r>
  <r>
    <s v="OV08QE7X"/>
    <x v="16"/>
    <x v="2"/>
    <x v="5"/>
    <x v="0"/>
    <x v="152"/>
    <x v="102"/>
    <x v="634"/>
    <x v="2"/>
    <x v="1"/>
    <x v="2"/>
    <x v="4"/>
    <x v="0"/>
    <n v="-62"/>
    <x v="116"/>
  </r>
  <r>
    <s v="WJLJIWYS"/>
    <x v="16"/>
    <x v="2"/>
    <x v="14"/>
    <x v="0"/>
    <x v="152"/>
    <x v="47"/>
    <x v="132"/>
    <x v="2"/>
    <x v="1"/>
    <x v="2"/>
    <x v="7"/>
    <x v="0"/>
    <n v="55"/>
    <x v="103"/>
  </r>
  <r>
    <s v="QJ25CASO"/>
    <x v="5"/>
    <x v="4"/>
    <x v="66"/>
    <x v="2"/>
    <x v="152"/>
    <x v="41"/>
    <x v="13"/>
    <x v="3"/>
    <x v="1"/>
    <x v="4"/>
    <x v="9"/>
    <x v="0"/>
    <n v="-5482"/>
    <x v="97"/>
  </r>
  <r>
    <s v="GJQXUDI3"/>
    <x v="20"/>
    <x v="0"/>
    <x v="63"/>
    <x v="0"/>
    <x v="152"/>
    <x v="103"/>
    <x v="635"/>
    <x v="1"/>
    <x v="0"/>
    <x v="0"/>
    <x v="9"/>
    <x v="0"/>
    <n v="-147"/>
    <x v="114"/>
  </r>
  <r>
    <s v="OOGOZGGV"/>
    <x v="8"/>
    <x v="0"/>
    <x v="51"/>
    <x v="0"/>
    <x v="152"/>
    <x v="96"/>
    <x v="636"/>
    <x v="2"/>
    <x v="1"/>
    <x v="0"/>
    <x v="7"/>
    <x v="0"/>
    <n v="-214"/>
    <x v="126"/>
  </r>
  <r>
    <s v="C9XJ9KHD"/>
    <x v="8"/>
    <x v="0"/>
    <x v="37"/>
    <x v="0"/>
    <x v="152"/>
    <x v="80"/>
    <x v="637"/>
    <x v="2"/>
    <x v="1"/>
    <x v="0"/>
    <x v="6"/>
    <x v="0"/>
    <n v="0"/>
    <x v="53"/>
  </r>
  <r>
    <s v="IWAKTMEB"/>
    <x v="17"/>
    <x v="2"/>
    <x v="80"/>
    <x v="2"/>
    <x v="152"/>
    <x v="102"/>
    <x v="13"/>
    <x v="5"/>
    <x v="2"/>
    <x v="2"/>
    <x v="6"/>
    <x v="0"/>
    <n v="-550"/>
    <x v="116"/>
  </r>
  <r>
    <s v="AKT5EF0X"/>
    <x v="17"/>
    <x v="2"/>
    <x v="80"/>
    <x v="0"/>
    <x v="152"/>
    <x v="107"/>
    <x v="179"/>
    <x v="5"/>
    <x v="2"/>
    <x v="2"/>
    <x v="6"/>
    <x v="0"/>
    <n v="22"/>
    <x v="13"/>
  </r>
  <r>
    <s v="89064N0X"/>
    <x v="15"/>
    <x v="3"/>
    <x v="84"/>
    <x v="2"/>
    <x v="152"/>
    <x v="99"/>
    <x v="13"/>
    <x v="4"/>
    <x v="2"/>
    <x v="3"/>
    <x v="10"/>
    <x v="0"/>
    <n v="-3393"/>
    <x v="119"/>
  </r>
  <r>
    <s v="TBJ99S41"/>
    <x v="11"/>
    <x v="1"/>
    <x v="29"/>
    <x v="2"/>
    <x v="152"/>
    <x v="104"/>
    <x v="13"/>
    <x v="0"/>
    <x v="0"/>
    <x v="1"/>
    <x v="6"/>
    <x v="0"/>
    <n v="-55"/>
    <x v="113"/>
  </r>
  <r>
    <s v="QWLH0WD8"/>
    <x v="2"/>
    <x v="0"/>
    <x v="74"/>
    <x v="0"/>
    <x v="152"/>
    <x v="66"/>
    <x v="638"/>
    <x v="2"/>
    <x v="1"/>
    <x v="0"/>
    <x v="10"/>
    <x v="11"/>
    <n v="118"/>
    <x v="63"/>
  </r>
  <r>
    <s v="4AHNCJ2Y"/>
    <x v="3"/>
    <x v="2"/>
    <x v="38"/>
    <x v="0"/>
    <x v="153"/>
    <x v="86"/>
    <x v="116"/>
    <x v="0"/>
    <x v="0"/>
    <x v="2"/>
    <x v="10"/>
    <x v="7"/>
    <n v="-26"/>
    <x v="49"/>
  </r>
  <r>
    <s v="H5VBBEVI"/>
    <x v="25"/>
    <x v="0"/>
    <x v="7"/>
    <x v="1"/>
    <x v="153"/>
    <x v="5"/>
    <x v="8"/>
    <x v="5"/>
    <x v="2"/>
    <x v="0"/>
    <x v="5"/>
    <x v="1"/>
    <m/>
    <x v="7"/>
  </r>
  <r>
    <s v="MB7G8DWS"/>
    <x v="25"/>
    <x v="4"/>
    <x v="7"/>
    <x v="1"/>
    <x v="153"/>
    <x v="5"/>
    <x v="8"/>
    <x v="5"/>
    <x v="2"/>
    <x v="4"/>
    <x v="5"/>
    <x v="1"/>
    <m/>
    <x v="7"/>
  </r>
  <r>
    <s v="JK75NQBD"/>
    <x v="25"/>
    <x v="0"/>
    <x v="50"/>
    <x v="0"/>
    <x v="153"/>
    <x v="47"/>
    <x v="639"/>
    <x v="5"/>
    <x v="2"/>
    <x v="0"/>
    <x v="1"/>
    <x v="0"/>
    <n v="-99"/>
    <x v="88"/>
  </r>
  <r>
    <s v="U1BDEL90"/>
    <x v="23"/>
    <x v="3"/>
    <x v="54"/>
    <x v="0"/>
    <x v="153"/>
    <x v="102"/>
    <x v="640"/>
    <x v="4"/>
    <x v="2"/>
    <x v="3"/>
    <x v="3"/>
    <x v="0"/>
    <n v="-599"/>
    <x v="117"/>
  </r>
  <r>
    <s v="A9C9YCSN"/>
    <x v="1"/>
    <x v="1"/>
    <x v="38"/>
    <x v="0"/>
    <x v="153"/>
    <x v="101"/>
    <x v="9"/>
    <x v="1"/>
    <x v="0"/>
    <x v="1"/>
    <x v="10"/>
    <x v="7"/>
    <n v="-2"/>
    <x v="121"/>
  </r>
  <r>
    <s v="524GC3WL"/>
    <x v="1"/>
    <x v="3"/>
    <x v="57"/>
    <x v="0"/>
    <x v="153"/>
    <x v="105"/>
    <x v="641"/>
    <x v="1"/>
    <x v="0"/>
    <x v="3"/>
    <x v="10"/>
    <x v="9"/>
    <n v="-252"/>
    <x v="113"/>
  </r>
  <r>
    <s v="T4ZW6SS4"/>
    <x v="22"/>
    <x v="1"/>
    <x v="36"/>
    <x v="2"/>
    <x v="153"/>
    <x v="108"/>
    <x v="13"/>
    <x v="5"/>
    <x v="2"/>
    <x v="1"/>
    <x v="3"/>
    <x v="0"/>
    <n v="-55"/>
    <x v="124"/>
  </r>
  <r>
    <s v="FH4VP5CL"/>
    <x v="22"/>
    <x v="0"/>
    <x v="41"/>
    <x v="0"/>
    <x v="153"/>
    <x v="85"/>
    <x v="642"/>
    <x v="5"/>
    <x v="2"/>
    <x v="0"/>
    <x v="3"/>
    <x v="0"/>
    <n v="13"/>
    <x v="68"/>
  </r>
  <r>
    <s v="K9MMOXUC"/>
    <x v="22"/>
    <x v="4"/>
    <x v="82"/>
    <x v="0"/>
    <x v="153"/>
    <x v="106"/>
    <x v="643"/>
    <x v="5"/>
    <x v="2"/>
    <x v="4"/>
    <x v="10"/>
    <x v="0"/>
    <n v="209"/>
    <x v="112"/>
  </r>
  <r>
    <s v="LV5SEMZQ"/>
    <x v="12"/>
    <x v="1"/>
    <x v="40"/>
    <x v="0"/>
    <x v="153"/>
    <x v="99"/>
    <x v="171"/>
    <x v="3"/>
    <x v="1"/>
    <x v="1"/>
    <x v="2"/>
    <x v="8"/>
    <n v="-3"/>
    <x v="125"/>
  </r>
  <r>
    <s v="50B2JN7F"/>
    <x v="24"/>
    <x v="1"/>
    <x v="74"/>
    <x v="2"/>
    <x v="153"/>
    <x v="102"/>
    <x v="13"/>
    <x v="1"/>
    <x v="0"/>
    <x v="1"/>
    <x v="10"/>
    <x v="11"/>
    <n v="-55"/>
    <x v="117"/>
  </r>
  <r>
    <s v="JXS3KFKM"/>
    <x v="24"/>
    <x v="2"/>
    <x v="72"/>
    <x v="0"/>
    <x v="153"/>
    <x v="95"/>
    <x v="60"/>
    <x v="1"/>
    <x v="0"/>
    <x v="2"/>
    <x v="3"/>
    <x v="10"/>
    <n v="-18"/>
    <x v="126"/>
  </r>
  <r>
    <s v="Q2BB73WT"/>
    <x v="9"/>
    <x v="0"/>
    <x v="7"/>
    <x v="1"/>
    <x v="153"/>
    <x v="5"/>
    <x v="8"/>
    <x v="3"/>
    <x v="1"/>
    <x v="0"/>
    <x v="5"/>
    <x v="1"/>
    <m/>
    <x v="7"/>
  </r>
  <r>
    <s v="UH3P961U"/>
    <x v="7"/>
    <x v="2"/>
    <x v="37"/>
    <x v="2"/>
    <x v="153"/>
    <x v="96"/>
    <x v="13"/>
    <x v="2"/>
    <x v="1"/>
    <x v="2"/>
    <x v="6"/>
    <x v="0"/>
    <n v="-550"/>
    <x v="127"/>
  </r>
  <r>
    <s v="YTL8VNGT"/>
    <x v="14"/>
    <x v="2"/>
    <x v="4"/>
    <x v="0"/>
    <x v="153"/>
    <x v="104"/>
    <x v="175"/>
    <x v="2"/>
    <x v="1"/>
    <x v="2"/>
    <x v="0"/>
    <x v="0"/>
    <n v="15"/>
    <x v="114"/>
  </r>
  <r>
    <s v="BL4SKUCN"/>
    <x v="21"/>
    <x v="2"/>
    <x v="3"/>
    <x v="2"/>
    <x v="153"/>
    <x v="103"/>
    <x v="13"/>
    <x v="0"/>
    <x v="0"/>
    <x v="2"/>
    <x v="3"/>
    <x v="0"/>
    <n v="-550"/>
    <x v="116"/>
  </r>
  <r>
    <s v="8TRT2HNF"/>
    <x v="5"/>
    <x v="2"/>
    <x v="24"/>
    <x v="1"/>
    <x v="153"/>
    <x v="5"/>
    <x v="8"/>
    <x v="3"/>
    <x v="1"/>
    <x v="2"/>
    <x v="2"/>
    <x v="0"/>
    <m/>
    <x v="7"/>
  </r>
  <r>
    <s v="ZLN48IIP"/>
    <x v="5"/>
    <x v="2"/>
    <x v="82"/>
    <x v="1"/>
    <x v="153"/>
    <x v="5"/>
    <x v="8"/>
    <x v="3"/>
    <x v="1"/>
    <x v="2"/>
    <x v="10"/>
    <x v="0"/>
    <m/>
    <x v="7"/>
  </r>
  <r>
    <s v="UTZDDOU7"/>
    <x v="11"/>
    <x v="1"/>
    <x v="31"/>
    <x v="2"/>
    <x v="153"/>
    <x v="106"/>
    <x v="13"/>
    <x v="0"/>
    <x v="0"/>
    <x v="1"/>
    <x v="10"/>
    <x v="0"/>
    <n v="-55"/>
    <x v="112"/>
  </r>
  <r>
    <s v="HVT28XPH"/>
    <x v="4"/>
    <x v="1"/>
    <x v="7"/>
    <x v="1"/>
    <x v="153"/>
    <x v="5"/>
    <x v="8"/>
    <x v="3"/>
    <x v="1"/>
    <x v="1"/>
    <x v="5"/>
    <x v="1"/>
    <m/>
    <x v="7"/>
  </r>
  <r>
    <s v="2ZXKC707"/>
    <x v="4"/>
    <x v="3"/>
    <x v="5"/>
    <x v="2"/>
    <x v="153"/>
    <x v="103"/>
    <x v="13"/>
    <x v="3"/>
    <x v="1"/>
    <x v="3"/>
    <x v="4"/>
    <x v="0"/>
    <n v="-3393"/>
    <x v="116"/>
  </r>
  <r>
    <s v="VNCFE4LQ"/>
    <x v="4"/>
    <x v="2"/>
    <x v="4"/>
    <x v="0"/>
    <x v="153"/>
    <x v="108"/>
    <x v="644"/>
    <x v="3"/>
    <x v="1"/>
    <x v="2"/>
    <x v="0"/>
    <x v="0"/>
    <n v="-94"/>
    <x v="124"/>
  </r>
  <r>
    <s v="VM0MHPAO"/>
    <x v="18"/>
    <x v="1"/>
    <x v="7"/>
    <x v="1"/>
    <x v="153"/>
    <x v="5"/>
    <x v="8"/>
    <x v="4"/>
    <x v="2"/>
    <x v="1"/>
    <x v="5"/>
    <x v="1"/>
    <m/>
    <x v="7"/>
  </r>
  <r>
    <s v="28QWFYSP"/>
    <x v="18"/>
    <x v="1"/>
    <x v="84"/>
    <x v="2"/>
    <x v="153"/>
    <x v="95"/>
    <x v="13"/>
    <x v="4"/>
    <x v="2"/>
    <x v="1"/>
    <x v="10"/>
    <x v="0"/>
    <n v="-55"/>
    <x v="126"/>
  </r>
  <r>
    <s v="VIV0OXU6"/>
    <x v="3"/>
    <x v="2"/>
    <x v="55"/>
    <x v="0"/>
    <x v="154"/>
    <x v="103"/>
    <x v="289"/>
    <x v="0"/>
    <x v="0"/>
    <x v="2"/>
    <x v="4"/>
    <x v="0"/>
    <n v="32"/>
    <x v="117"/>
  </r>
  <r>
    <s v="KVF0HK8S"/>
    <x v="3"/>
    <x v="1"/>
    <x v="55"/>
    <x v="0"/>
    <x v="154"/>
    <x v="104"/>
    <x v="77"/>
    <x v="0"/>
    <x v="0"/>
    <x v="1"/>
    <x v="4"/>
    <x v="0"/>
    <n v="4"/>
    <x v="116"/>
  </r>
  <r>
    <s v="JLT2LLR3"/>
    <x v="28"/>
    <x v="3"/>
    <x v="56"/>
    <x v="0"/>
    <x v="154"/>
    <x v="101"/>
    <x v="645"/>
    <x v="5"/>
    <x v="2"/>
    <x v="3"/>
    <x v="10"/>
    <x v="0"/>
    <n v="-134"/>
    <x v="119"/>
  </r>
  <r>
    <s v="LXZD2PZD"/>
    <x v="23"/>
    <x v="4"/>
    <x v="7"/>
    <x v="1"/>
    <x v="154"/>
    <x v="5"/>
    <x v="8"/>
    <x v="4"/>
    <x v="2"/>
    <x v="4"/>
    <x v="5"/>
    <x v="1"/>
    <m/>
    <x v="7"/>
  </r>
  <r>
    <s v="2LF1TSPZ"/>
    <x v="23"/>
    <x v="2"/>
    <x v="19"/>
    <x v="2"/>
    <x v="154"/>
    <x v="33"/>
    <x v="13"/>
    <x v="4"/>
    <x v="2"/>
    <x v="2"/>
    <x v="0"/>
    <x v="4"/>
    <n v="-550"/>
    <x v="96"/>
  </r>
  <r>
    <s v="FBJHTF91"/>
    <x v="23"/>
    <x v="0"/>
    <x v="39"/>
    <x v="2"/>
    <x v="154"/>
    <x v="103"/>
    <x v="13"/>
    <x v="4"/>
    <x v="2"/>
    <x v="0"/>
    <x v="1"/>
    <x v="0"/>
    <n v="-1096"/>
    <x v="117"/>
  </r>
  <r>
    <s v="Z50GQV8I"/>
    <x v="23"/>
    <x v="2"/>
    <x v="16"/>
    <x v="0"/>
    <x v="154"/>
    <x v="103"/>
    <x v="646"/>
    <x v="4"/>
    <x v="2"/>
    <x v="2"/>
    <x v="9"/>
    <x v="0"/>
    <n v="43"/>
    <x v="117"/>
  </r>
  <r>
    <s v="ZE1ZKD7Q"/>
    <x v="1"/>
    <x v="1"/>
    <x v="48"/>
    <x v="2"/>
    <x v="154"/>
    <x v="104"/>
    <x v="13"/>
    <x v="1"/>
    <x v="0"/>
    <x v="1"/>
    <x v="8"/>
    <x v="0"/>
    <n v="-55"/>
    <x v="116"/>
  </r>
  <r>
    <s v="Y9XOOWHS"/>
    <x v="1"/>
    <x v="3"/>
    <x v="35"/>
    <x v="0"/>
    <x v="154"/>
    <x v="67"/>
    <x v="647"/>
    <x v="1"/>
    <x v="0"/>
    <x v="3"/>
    <x v="9"/>
    <x v="0"/>
    <n v="-362"/>
    <x v="57"/>
  </r>
  <r>
    <s v="BPOTQCFG"/>
    <x v="12"/>
    <x v="1"/>
    <x v="7"/>
    <x v="1"/>
    <x v="154"/>
    <x v="5"/>
    <x v="8"/>
    <x v="3"/>
    <x v="1"/>
    <x v="1"/>
    <x v="5"/>
    <x v="1"/>
    <m/>
    <x v="7"/>
  </r>
  <r>
    <s v="62R8ERQ0"/>
    <x v="12"/>
    <x v="1"/>
    <x v="24"/>
    <x v="2"/>
    <x v="154"/>
    <x v="102"/>
    <x v="13"/>
    <x v="3"/>
    <x v="1"/>
    <x v="1"/>
    <x v="2"/>
    <x v="0"/>
    <n v="-55"/>
    <x v="121"/>
  </r>
  <r>
    <s v="HYCELUAD"/>
    <x v="19"/>
    <x v="4"/>
    <x v="44"/>
    <x v="0"/>
    <x v="154"/>
    <x v="70"/>
    <x v="648"/>
    <x v="4"/>
    <x v="2"/>
    <x v="4"/>
    <x v="8"/>
    <x v="0"/>
    <n v="464"/>
    <x v="56"/>
  </r>
  <r>
    <s v="MJZP9WYC"/>
    <x v="9"/>
    <x v="0"/>
    <x v="32"/>
    <x v="2"/>
    <x v="154"/>
    <x v="100"/>
    <x v="13"/>
    <x v="3"/>
    <x v="1"/>
    <x v="0"/>
    <x v="9"/>
    <x v="0"/>
    <n v="-1096"/>
    <x v="125"/>
  </r>
  <r>
    <s v="JNYS6BIJ"/>
    <x v="7"/>
    <x v="4"/>
    <x v="69"/>
    <x v="2"/>
    <x v="154"/>
    <x v="103"/>
    <x v="13"/>
    <x v="2"/>
    <x v="1"/>
    <x v="4"/>
    <x v="3"/>
    <x v="0"/>
    <n v="-5482"/>
    <x v="117"/>
  </r>
  <r>
    <s v="DIWC1AHU"/>
    <x v="29"/>
    <x v="4"/>
    <x v="35"/>
    <x v="2"/>
    <x v="154"/>
    <x v="98"/>
    <x v="13"/>
    <x v="1"/>
    <x v="0"/>
    <x v="4"/>
    <x v="9"/>
    <x v="0"/>
    <n v="-5482"/>
    <x v="126"/>
  </r>
  <r>
    <s v="DRFUPEOU"/>
    <x v="16"/>
    <x v="4"/>
    <x v="76"/>
    <x v="2"/>
    <x v="154"/>
    <x v="33"/>
    <x v="13"/>
    <x v="2"/>
    <x v="1"/>
    <x v="4"/>
    <x v="0"/>
    <x v="0"/>
    <n v="-5482"/>
    <x v="96"/>
  </r>
  <r>
    <s v="I19TOSXS"/>
    <x v="21"/>
    <x v="2"/>
    <x v="13"/>
    <x v="2"/>
    <x v="154"/>
    <x v="98"/>
    <x v="13"/>
    <x v="0"/>
    <x v="0"/>
    <x v="2"/>
    <x v="7"/>
    <x v="0"/>
    <n v="-550"/>
    <x v="126"/>
  </r>
  <r>
    <s v="DWO4HD34"/>
    <x v="21"/>
    <x v="3"/>
    <x v="70"/>
    <x v="2"/>
    <x v="154"/>
    <x v="108"/>
    <x v="13"/>
    <x v="0"/>
    <x v="0"/>
    <x v="3"/>
    <x v="3"/>
    <x v="0"/>
    <n v="-3393"/>
    <x v="112"/>
  </r>
  <r>
    <s v="4YH4JR1Q"/>
    <x v="21"/>
    <x v="1"/>
    <x v="63"/>
    <x v="0"/>
    <x v="154"/>
    <x v="81"/>
    <x v="1"/>
    <x v="0"/>
    <x v="0"/>
    <x v="1"/>
    <x v="9"/>
    <x v="0"/>
    <n v="-5"/>
    <x v="78"/>
  </r>
  <r>
    <s v="XM4VD3NN"/>
    <x v="5"/>
    <x v="0"/>
    <x v="7"/>
    <x v="1"/>
    <x v="154"/>
    <x v="5"/>
    <x v="8"/>
    <x v="3"/>
    <x v="1"/>
    <x v="0"/>
    <x v="5"/>
    <x v="1"/>
    <m/>
    <x v="7"/>
  </r>
  <r>
    <s v="NUA0OE6Z"/>
    <x v="5"/>
    <x v="2"/>
    <x v="37"/>
    <x v="0"/>
    <x v="154"/>
    <x v="68"/>
    <x v="132"/>
    <x v="3"/>
    <x v="1"/>
    <x v="2"/>
    <x v="6"/>
    <x v="0"/>
    <n v="55"/>
    <x v="77"/>
  </r>
  <r>
    <s v="GDOHDB6U"/>
    <x v="5"/>
    <x v="1"/>
    <x v="12"/>
    <x v="0"/>
    <x v="154"/>
    <x v="100"/>
    <x v="5"/>
    <x v="3"/>
    <x v="1"/>
    <x v="1"/>
    <x v="1"/>
    <x v="0"/>
    <n v="2"/>
    <x v="125"/>
  </r>
  <r>
    <s v="I58DG1XE"/>
    <x v="5"/>
    <x v="3"/>
    <x v="5"/>
    <x v="0"/>
    <x v="154"/>
    <x v="74"/>
    <x v="649"/>
    <x v="3"/>
    <x v="1"/>
    <x v="3"/>
    <x v="4"/>
    <x v="0"/>
    <n v="-511"/>
    <x v="72"/>
  </r>
  <r>
    <s v="YA3O04NX"/>
    <x v="20"/>
    <x v="3"/>
    <x v="27"/>
    <x v="0"/>
    <x v="154"/>
    <x v="48"/>
    <x v="650"/>
    <x v="1"/>
    <x v="0"/>
    <x v="3"/>
    <x v="7"/>
    <x v="0"/>
    <n v="-382"/>
    <x v="74"/>
  </r>
  <r>
    <s v="D62905BC"/>
    <x v="8"/>
    <x v="4"/>
    <x v="7"/>
    <x v="1"/>
    <x v="154"/>
    <x v="5"/>
    <x v="8"/>
    <x v="2"/>
    <x v="1"/>
    <x v="4"/>
    <x v="5"/>
    <x v="1"/>
    <m/>
    <x v="7"/>
  </r>
  <r>
    <s v="C2X9D7JO"/>
    <x v="8"/>
    <x v="0"/>
    <x v="14"/>
    <x v="0"/>
    <x v="154"/>
    <x v="103"/>
    <x v="651"/>
    <x v="2"/>
    <x v="1"/>
    <x v="0"/>
    <x v="7"/>
    <x v="0"/>
    <n v="85"/>
    <x v="117"/>
  </r>
  <r>
    <s v="SBLP2LJB"/>
    <x v="6"/>
    <x v="0"/>
    <x v="72"/>
    <x v="0"/>
    <x v="154"/>
    <x v="79"/>
    <x v="244"/>
    <x v="1"/>
    <x v="0"/>
    <x v="0"/>
    <x v="3"/>
    <x v="10"/>
    <n v="-29"/>
    <x v="73"/>
  </r>
  <r>
    <s v="3CWKBXEN"/>
    <x v="17"/>
    <x v="2"/>
    <x v="56"/>
    <x v="2"/>
    <x v="154"/>
    <x v="105"/>
    <x v="13"/>
    <x v="5"/>
    <x v="2"/>
    <x v="2"/>
    <x v="10"/>
    <x v="0"/>
    <n v="-550"/>
    <x v="114"/>
  </r>
  <r>
    <s v="ZG82F4GH"/>
    <x v="17"/>
    <x v="2"/>
    <x v="65"/>
    <x v="2"/>
    <x v="154"/>
    <x v="101"/>
    <x v="13"/>
    <x v="5"/>
    <x v="2"/>
    <x v="2"/>
    <x v="7"/>
    <x v="0"/>
    <n v="-550"/>
    <x v="119"/>
  </r>
  <r>
    <s v="64KS4KGN"/>
    <x v="11"/>
    <x v="1"/>
    <x v="70"/>
    <x v="0"/>
    <x v="154"/>
    <x v="98"/>
    <x v="80"/>
    <x v="0"/>
    <x v="0"/>
    <x v="1"/>
    <x v="3"/>
    <x v="0"/>
    <n v="-1"/>
    <x v="126"/>
  </r>
  <r>
    <s v="637HKAFD"/>
    <x v="2"/>
    <x v="2"/>
    <x v="33"/>
    <x v="0"/>
    <x v="154"/>
    <x v="91"/>
    <x v="71"/>
    <x v="2"/>
    <x v="1"/>
    <x v="2"/>
    <x v="0"/>
    <x v="0"/>
    <n v="14"/>
    <x v="47"/>
  </r>
  <r>
    <s v="U9E3G8UT"/>
    <x v="3"/>
    <x v="0"/>
    <x v="31"/>
    <x v="2"/>
    <x v="155"/>
    <x v="98"/>
    <x v="13"/>
    <x v="0"/>
    <x v="0"/>
    <x v="0"/>
    <x v="10"/>
    <x v="0"/>
    <n v="-1096"/>
    <x v="127"/>
  </r>
  <r>
    <s v="FB1AO8SL"/>
    <x v="3"/>
    <x v="1"/>
    <x v="72"/>
    <x v="0"/>
    <x v="155"/>
    <x v="106"/>
    <x v="5"/>
    <x v="0"/>
    <x v="0"/>
    <x v="1"/>
    <x v="3"/>
    <x v="10"/>
    <n v="2"/>
    <x v="114"/>
  </r>
  <r>
    <s v="LOAYKUEO"/>
    <x v="27"/>
    <x v="4"/>
    <x v="13"/>
    <x v="2"/>
    <x v="155"/>
    <x v="102"/>
    <x v="13"/>
    <x v="0"/>
    <x v="0"/>
    <x v="4"/>
    <x v="7"/>
    <x v="0"/>
    <n v="-5482"/>
    <x v="119"/>
  </r>
  <r>
    <s v="EM4XNIPW"/>
    <x v="23"/>
    <x v="2"/>
    <x v="36"/>
    <x v="2"/>
    <x v="155"/>
    <x v="99"/>
    <x v="13"/>
    <x v="4"/>
    <x v="2"/>
    <x v="2"/>
    <x v="3"/>
    <x v="0"/>
    <n v="-550"/>
    <x v="126"/>
  </r>
  <r>
    <s v="E6WG7J0I"/>
    <x v="23"/>
    <x v="0"/>
    <x v="50"/>
    <x v="0"/>
    <x v="155"/>
    <x v="102"/>
    <x v="652"/>
    <x v="4"/>
    <x v="2"/>
    <x v="0"/>
    <x v="1"/>
    <x v="0"/>
    <n v="-13"/>
    <x v="119"/>
  </r>
  <r>
    <s v="RSXFS096"/>
    <x v="22"/>
    <x v="2"/>
    <x v="78"/>
    <x v="2"/>
    <x v="155"/>
    <x v="109"/>
    <x v="13"/>
    <x v="5"/>
    <x v="2"/>
    <x v="2"/>
    <x v="10"/>
    <x v="13"/>
    <n v="-550"/>
    <x v="13"/>
  </r>
  <r>
    <s v="N58V2ML8"/>
    <x v="22"/>
    <x v="1"/>
    <x v="58"/>
    <x v="0"/>
    <x v="155"/>
    <x v="106"/>
    <x v="1"/>
    <x v="5"/>
    <x v="2"/>
    <x v="1"/>
    <x v="0"/>
    <x v="0"/>
    <n v="-5"/>
    <x v="114"/>
  </r>
  <r>
    <s v="SFI9TVH3"/>
    <x v="24"/>
    <x v="3"/>
    <x v="74"/>
    <x v="2"/>
    <x v="155"/>
    <x v="99"/>
    <x v="13"/>
    <x v="1"/>
    <x v="0"/>
    <x v="3"/>
    <x v="10"/>
    <x v="11"/>
    <n v="-3393"/>
    <x v="126"/>
  </r>
  <r>
    <s v="0G65AQVC"/>
    <x v="7"/>
    <x v="2"/>
    <x v="39"/>
    <x v="2"/>
    <x v="155"/>
    <x v="75"/>
    <x v="13"/>
    <x v="2"/>
    <x v="1"/>
    <x v="2"/>
    <x v="1"/>
    <x v="0"/>
    <n v="-550"/>
    <x v="90"/>
  </r>
  <r>
    <s v="XEP9GSSY"/>
    <x v="29"/>
    <x v="2"/>
    <x v="22"/>
    <x v="2"/>
    <x v="155"/>
    <x v="109"/>
    <x v="13"/>
    <x v="1"/>
    <x v="0"/>
    <x v="2"/>
    <x v="6"/>
    <x v="0"/>
    <n v="-550"/>
    <x v="13"/>
  </r>
  <r>
    <s v="0000I7AO"/>
    <x v="29"/>
    <x v="2"/>
    <x v="38"/>
    <x v="0"/>
    <x v="155"/>
    <x v="50"/>
    <x v="346"/>
    <x v="1"/>
    <x v="0"/>
    <x v="2"/>
    <x v="10"/>
    <x v="7"/>
    <n v="-45"/>
    <x v="98"/>
  </r>
  <r>
    <s v="P9SDPJJO"/>
    <x v="16"/>
    <x v="2"/>
    <x v="24"/>
    <x v="0"/>
    <x v="155"/>
    <x v="98"/>
    <x v="653"/>
    <x v="2"/>
    <x v="1"/>
    <x v="2"/>
    <x v="2"/>
    <x v="0"/>
    <n v="-100"/>
    <x v="127"/>
  </r>
  <r>
    <s v="NW6OPA4M"/>
    <x v="16"/>
    <x v="4"/>
    <x v="76"/>
    <x v="0"/>
    <x v="155"/>
    <x v="72"/>
    <x v="525"/>
    <x v="2"/>
    <x v="1"/>
    <x v="4"/>
    <x v="0"/>
    <x v="0"/>
    <n v="-499"/>
    <x v="129"/>
  </r>
  <r>
    <s v="ZZQB2NPD"/>
    <x v="21"/>
    <x v="0"/>
    <x v="3"/>
    <x v="0"/>
    <x v="155"/>
    <x v="82"/>
    <x v="506"/>
    <x v="0"/>
    <x v="0"/>
    <x v="0"/>
    <x v="3"/>
    <x v="0"/>
    <n v="44"/>
    <x v="57"/>
  </r>
  <r>
    <s v="9ILB20UV"/>
    <x v="5"/>
    <x v="1"/>
    <x v="7"/>
    <x v="1"/>
    <x v="155"/>
    <x v="5"/>
    <x v="8"/>
    <x v="3"/>
    <x v="1"/>
    <x v="1"/>
    <x v="5"/>
    <x v="1"/>
    <m/>
    <x v="7"/>
  </r>
  <r>
    <s v="KG5JIU81"/>
    <x v="5"/>
    <x v="0"/>
    <x v="51"/>
    <x v="2"/>
    <x v="155"/>
    <x v="99"/>
    <x v="13"/>
    <x v="3"/>
    <x v="1"/>
    <x v="0"/>
    <x v="7"/>
    <x v="0"/>
    <n v="-1096"/>
    <x v="126"/>
  </r>
  <r>
    <s v="4XGA0K6N"/>
    <x v="5"/>
    <x v="3"/>
    <x v="4"/>
    <x v="0"/>
    <x v="155"/>
    <x v="80"/>
    <x v="654"/>
    <x v="3"/>
    <x v="1"/>
    <x v="3"/>
    <x v="0"/>
    <x v="0"/>
    <n v="-205"/>
    <x v="54"/>
  </r>
  <r>
    <s v="MV1LBCP5"/>
    <x v="17"/>
    <x v="2"/>
    <x v="36"/>
    <x v="2"/>
    <x v="155"/>
    <x v="98"/>
    <x v="13"/>
    <x v="5"/>
    <x v="2"/>
    <x v="2"/>
    <x v="3"/>
    <x v="0"/>
    <n v="-550"/>
    <x v="127"/>
  </r>
  <r>
    <s v="UIFIWKNI"/>
    <x v="17"/>
    <x v="0"/>
    <x v="20"/>
    <x v="0"/>
    <x v="155"/>
    <x v="110"/>
    <x v="209"/>
    <x v="5"/>
    <x v="2"/>
    <x v="0"/>
    <x v="4"/>
    <x v="0"/>
    <n v="-5"/>
    <x v="10"/>
  </r>
  <r>
    <s v="MBGVOGCY"/>
    <x v="17"/>
    <x v="4"/>
    <x v="41"/>
    <x v="0"/>
    <x v="155"/>
    <x v="104"/>
    <x v="655"/>
    <x v="5"/>
    <x v="2"/>
    <x v="4"/>
    <x v="3"/>
    <x v="0"/>
    <n v="-387"/>
    <x v="117"/>
  </r>
  <r>
    <s v="2WQ5FUPR"/>
    <x v="17"/>
    <x v="1"/>
    <x v="59"/>
    <x v="0"/>
    <x v="155"/>
    <x v="110"/>
    <x v="47"/>
    <x v="5"/>
    <x v="2"/>
    <x v="1"/>
    <x v="3"/>
    <x v="0"/>
    <n v="-4"/>
    <x v="10"/>
  </r>
  <r>
    <s v="DA6LGJ66"/>
    <x v="10"/>
    <x v="1"/>
    <x v="24"/>
    <x v="0"/>
    <x v="155"/>
    <x v="82"/>
    <x v="44"/>
    <x v="3"/>
    <x v="1"/>
    <x v="1"/>
    <x v="2"/>
    <x v="0"/>
    <n v="7"/>
    <x v="57"/>
  </r>
  <r>
    <s v="OJSYLHMZ"/>
    <x v="4"/>
    <x v="2"/>
    <x v="18"/>
    <x v="0"/>
    <x v="155"/>
    <x v="90"/>
    <x v="180"/>
    <x v="3"/>
    <x v="1"/>
    <x v="2"/>
    <x v="4"/>
    <x v="0"/>
    <n v="0"/>
    <x v="68"/>
  </r>
  <r>
    <s v="QO6CI3P4"/>
    <x v="13"/>
    <x v="1"/>
    <x v="64"/>
    <x v="0"/>
    <x v="155"/>
    <x v="99"/>
    <x v="152"/>
    <x v="4"/>
    <x v="2"/>
    <x v="1"/>
    <x v="0"/>
    <x v="0"/>
    <n v="-10"/>
    <x v="126"/>
  </r>
  <r>
    <s v="PNO7D8PD"/>
    <x v="2"/>
    <x v="2"/>
    <x v="7"/>
    <x v="1"/>
    <x v="155"/>
    <x v="5"/>
    <x v="8"/>
    <x v="2"/>
    <x v="1"/>
    <x v="2"/>
    <x v="5"/>
    <x v="1"/>
    <m/>
    <x v="7"/>
  </r>
  <r>
    <s v="HJP5X1MT"/>
    <x v="3"/>
    <x v="2"/>
    <x v="52"/>
    <x v="0"/>
    <x v="156"/>
    <x v="71"/>
    <x v="656"/>
    <x v="0"/>
    <x v="0"/>
    <x v="2"/>
    <x v="1"/>
    <x v="0"/>
    <n v="-23"/>
    <x v="69"/>
  </r>
  <r>
    <s v="JO4MF90Q"/>
    <x v="25"/>
    <x v="2"/>
    <x v="45"/>
    <x v="2"/>
    <x v="156"/>
    <x v="108"/>
    <x v="13"/>
    <x v="5"/>
    <x v="2"/>
    <x v="2"/>
    <x v="0"/>
    <x v="0"/>
    <n v="-550"/>
    <x v="114"/>
  </r>
  <r>
    <s v="RX95UPUC"/>
    <x v="25"/>
    <x v="0"/>
    <x v="20"/>
    <x v="2"/>
    <x v="156"/>
    <x v="75"/>
    <x v="13"/>
    <x v="5"/>
    <x v="2"/>
    <x v="0"/>
    <x v="4"/>
    <x v="0"/>
    <n v="-1096"/>
    <x v="99"/>
  </r>
  <r>
    <s v="2GV66JA7"/>
    <x v="26"/>
    <x v="3"/>
    <x v="7"/>
    <x v="1"/>
    <x v="156"/>
    <x v="5"/>
    <x v="8"/>
    <x v="5"/>
    <x v="2"/>
    <x v="3"/>
    <x v="5"/>
    <x v="1"/>
    <m/>
    <x v="7"/>
  </r>
  <r>
    <s v="0SMQAD34"/>
    <x v="1"/>
    <x v="3"/>
    <x v="55"/>
    <x v="2"/>
    <x v="156"/>
    <x v="100"/>
    <x v="13"/>
    <x v="1"/>
    <x v="0"/>
    <x v="3"/>
    <x v="4"/>
    <x v="0"/>
    <n v="-3393"/>
    <x v="126"/>
  </r>
  <r>
    <s v="THMEDL51"/>
    <x v="1"/>
    <x v="1"/>
    <x v="34"/>
    <x v="0"/>
    <x v="156"/>
    <x v="106"/>
    <x v="141"/>
    <x v="1"/>
    <x v="0"/>
    <x v="1"/>
    <x v="10"/>
    <x v="0"/>
    <n v="9"/>
    <x v="116"/>
  </r>
  <r>
    <s v="94B4785B"/>
    <x v="22"/>
    <x v="3"/>
    <x v="58"/>
    <x v="0"/>
    <x v="156"/>
    <x v="108"/>
    <x v="657"/>
    <x v="5"/>
    <x v="2"/>
    <x v="3"/>
    <x v="0"/>
    <x v="0"/>
    <n v="262"/>
    <x v="114"/>
  </r>
  <r>
    <s v="AKMV6WN5"/>
    <x v="12"/>
    <x v="5"/>
    <x v="7"/>
    <x v="1"/>
    <x v="156"/>
    <x v="5"/>
    <x v="8"/>
    <x v="3"/>
    <x v="1"/>
    <x v="5"/>
    <x v="5"/>
    <x v="1"/>
    <m/>
    <x v="7"/>
  </r>
  <r>
    <s v="HPIKEMB9"/>
    <x v="12"/>
    <x v="1"/>
    <x v="7"/>
    <x v="1"/>
    <x v="156"/>
    <x v="5"/>
    <x v="8"/>
    <x v="3"/>
    <x v="1"/>
    <x v="1"/>
    <x v="5"/>
    <x v="1"/>
    <m/>
    <x v="7"/>
  </r>
  <r>
    <s v="SLN6HHLD"/>
    <x v="24"/>
    <x v="1"/>
    <x v="8"/>
    <x v="2"/>
    <x v="156"/>
    <x v="111"/>
    <x v="13"/>
    <x v="1"/>
    <x v="0"/>
    <x v="1"/>
    <x v="3"/>
    <x v="2"/>
    <n v="-55"/>
    <x v="113"/>
  </r>
  <r>
    <s v="MU3PM8ON"/>
    <x v="24"/>
    <x v="3"/>
    <x v="34"/>
    <x v="2"/>
    <x v="156"/>
    <x v="105"/>
    <x v="13"/>
    <x v="1"/>
    <x v="0"/>
    <x v="3"/>
    <x v="10"/>
    <x v="0"/>
    <n v="-3393"/>
    <x v="117"/>
  </r>
  <r>
    <s v="U0E0XHK9"/>
    <x v="9"/>
    <x v="3"/>
    <x v="7"/>
    <x v="1"/>
    <x v="156"/>
    <x v="5"/>
    <x v="8"/>
    <x v="3"/>
    <x v="1"/>
    <x v="3"/>
    <x v="5"/>
    <x v="1"/>
    <m/>
    <x v="7"/>
  </r>
  <r>
    <s v="E6GVZ30Q"/>
    <x v="7"/>
    <x v="2"/>
    <x v="11"/>
    <x v="0"/>
    <x v="156"/>
    <x v="72"/>
    <x v="18"/>
    <x v="2"/>
    <x v="1"/>
    <x v="2"/>
    <x v="8"/>
    <x v="0"/>
    <n v="11"/>
    <x v="87"/>
  </r>
  <r>
    <s v="8254HM4E"/>
    <x v="14"/>
    <x v="0"/>
    <x v="7"/>
    <x v="1"/>
    <x v="156"/>
    <x v="5"/>
    <x v="8"/>
    <x v="2"/>
    <x v="1"/>
    <x v="0"/>
    <x v="5"/>
    <x v="1"/>
    <m/>
    <x v="7"/>
  </r>
  <r>
    <s v="QVWM8LUB"/>
    <x v="16"/>
    <x v="2"/>
    <x v="2"/>
    <x v="2"/>
    <x v="156"/>
    <x v="112"/>
    <x v="13"/>
    <x v="2"/>
    <x v="1"/>
    <x v="2"/>
    <x v="2"/>
    <x v="0"/>
    <n v="-550"/>
    <x v="6"/>
  </r>
  <r>
    <s v="7C2HU8OC"/>
    <x v="16"/>
    <x v="0"/>
    <x v="51"/>
    <x v="2"/>
    <x v="156"/>
    <x v="111"/>
    <x v="13"/>
    <x v="2"/>
    <x v="1"/>
    <x v="0"/>
    <x v="7"/>
    <x v="0"/>
    <n v="-1096"/>
    <x v="113"/>
  </r>
  <r>
    <s v="74P8ZFDD"/>
    <x v="16"/>
    <x v="4"/>
    <x v="33"/>
    <x v="0"/>
    <x v="156"/>
    <x v="99"/>
    <x v="658"/>
    <x v="2"/>
    <x v="1"/>
    <x v="4"/>
    <x v="0"/>
    <x v="0"/>
    <n v="672"/>
    <x v="127"/>
  </r>
  <r>
    <s v="RSAGMF10"/>
    <x v="21"/>
    <x v="2"/>
    <x v="81"/>
    <x v="2"/>
    <x v="156"/>
    <x v="106"/>
    <x v="13"/>
    <x v="0"/>
    <x v="0"/>
    <x v="2"/>
    <x v="0"/>
    <x v="14"/>
    <n v="-550"/>
    <x v="116"/>
  </r>
  <r>
    <s v="3N6VGWVS"/>
    <x v="21"/>
    <x v="1"/>
    <x v="27"/>
    <x v="0"/>
    <x v="156"/>
    <x v="75"/>
    <x v="15"/>
    <x v="0"/>
    <x v="0"/>
    <x v="1"/>
    <x v="7"/>
    <x v="0"/>
    <n v="6"/>
    <x v="99"/>
  </r>
  <r>
    <s v="KG61YJ92"/>
    <x v="0"/>
    <x v="2"/>
    <x v="17"/>
    <x v="0"/>
    <x v="156"/>
    <x v="89"/>
    <x v="659"/>
    <x v="0"/>
    <x v="0"/>
    <x v="2"/>
    <x v="2"/>
    <x v="0"/>
    <n v="25"/>
    <x v="61"/>
  </r>
  <r>
    <s v="Z4A1R9CJ"/>
    <x v="0"/>
    <x v="0"/>
    <x v="35"/>
    <x v="0"/>
    <x v="156"/>
    <x v="55"/>
    <x v="660"/>
    <x v="0"/>
    <x v="0"/>
    <x v="0"/>
    <x v="9"/>
    <x v="0"/>
    <n v="51"/>
    <x v="129"/>
  </r>
  <r>
    <s v="I6ZWBDU6"/>
    <x v="0"/>
    <x v="3"/>
    <x v="63"/>
    <x v="0"/>
    <x v="156"/>
    <x v="83"/>
    <x v="661"/>
    <x v="0"/>
    <x v="0"/>
    <x v="3"/>
    <x v="9"/>
    <x v="0"/>
    <n v="-232"/>
    <x v="72"/>
  </r>
  <r>
    <s v="3DB2J8UR"/>
    <x v="6"/>
    <x v="2"/>
    <x v="70"/>
    <x v="2"/>
    <x v="156"/>
    <x v="111"/>
    <x v="13"/>
    <x v="1"/>
    <x v="0"/>
    <x v="2"/>
    <x v="3"/>
    <x v="0"/>
    <n v="-550"/>
    <x v="113"/>
  </r>
  <r>
    <s v="6ER2KL7X"/>
    <x v="4"/>
    <x v="3"/>
    <x v="59"/>
    <x v="2"/>
    <x v="156"/>
    <x v="106"/>
    <x v="13"/>
    <x v="3"/>
    <x v="1"/>
    <x v="3"/>
    <x v="3"/>
    <x v="0"/>
    <n v="-3393"/>
    <x v="116"/>
  </r>
  <r>
    <s v="CBTC7BHL"/>
    <x v="4"/>
    <x v="2"/>
    <x v="12"/>
    <x v="0"/>
    <x v="156"/>
    <x v="32"/>
    <x v="662"/>
    <x v="3"/>
    <x v="1"/>
    <x v="2"/>
    <x v="1"/>
    <x v="0"/>
    <n v="-25"/>
    <x v="130"/>
  </r>
  <r>
    <s v="X9BUD48V"/>
    <x v="3"/>
    <x v="2"/>
    <x v="17"/>
    <x v="0"/>
    <x v="157"/>
    <x v="100"/>
    <x v="663"/>
    <x v="0"/>
    <x v="0"/>
    <x v="2"/>
    <x v="2"/>
    <x v="0"/>
    <n v="46"/>
    <x v="127"/>
  </r>
  <r>
    <s v="TQLJOZBP"/>
    <x v="28"/>
    <x v="1"/>
    <x v="21"/>
    <x v="0"/>
    <x v="157"/>
    <x v="108"/>
    <x v="77"/>
    <x v="5"/>
    <x v="2"/>
    <x v="1"/>
    <x v="1"/>
    <x v="0"/>
    <n v="4"/>
    <x v="116"/>
  </r>
  <r>
    <s v="M9V8824W"/>
    <x v="23"/>
    <x v="3"/>
    <x v="7"/>
    <x v="1"/>
    <x v="157"/>
    <x v="5"/>
    <x v="8"/>
    <x v="4"/>
    <x v="2"/>
    <x v="3"/>
    <x v="5"/>
    <x v="1"/>
    <m/>
    <x v="7"/>
  </r>
  <r>
    <s v="BG2656VA"/>
    <x v="23"/>
    <x v="4"/>
    <x v="53"/>
    <x v="0"/>
    <x v="157"/>
    <x v="108"/>
    <x v="664"/>
    <x v="4"/>
    <x v="2"/>
    <x v="4"/>
    <x v="10"/>
    <x v="0"/>
    <n v="202"/>
    <x v="116"/>
  </r>
  <r>
    <s v="JXBUN5MY"/>
    <x v="26"/>
    <x v="3"/>
    <x v="39"/>
    <x v="2"/>
    <x v="157"/>
    <x v="108"/>
    <x v="13"/>
    <x v="5"/>
    <x v="2"/>
    <x v="3"/>
    <x v="1"/>
    <x v="0"/>
    <n v="-3393"/>
    <x v="116"/>
  </r>
  <r>
    <s v="QPOE9V6Y"/>
    <x v="22"/>
    <x v="3"/>
    <x v="60"/>
    <x v="2"/>
    <x v="157"/>
    <x v="113"/>
    <x v="13"/>
    <x v="5"/>
    <x v="2"/>
    <x v="3"/>
    <x v="9"/>
    <x v="0"/>
    <n v="-3393"/>
    <x v="113"/>
  </r>
  <r>
    <s v="ULJM9JGL"/>
    <x v="22"/>
    <x v="3"/>
    <x v="16"/>
    <x v="2"/>
    <x v="157"/>
    <x v="108"/>
    <x v="13"/>
    <x v="5"/>
    <x v="2"/>
    <x v="3"/>
    <x v="9"/>
    <x v="0"/>
    <n v="-3393"/>
    <x v="116"/>
  </r>
  <r>
    <s v="WAF692K8"/>
    <x v="12"/>
    <x v="1"/>
    <x v="73"/>
    <x v="0"/>
    <x v="157"/>
    <x v="89"/>
    <x v="47"/>
    <x v="3"/>
    <x v="1"/>
    <x v="1"/>
    <x v="1"/>
    <x v="0"/>
    <n v="-4"/>
    <x v="54"/>
  </r>
  <r>
    <s v="0UDLH6I3"/>
    <x v="19"/>
    <x v="2"/>
    <x v="71"/>
    <x v="2"/>
    <x v="157"/>
    <x v="108"/>
    <x v="13"/>
    <x v="4"/>
    <x v="2"/>
    <x v="2"/>
    <x v="0"/>
    <x v="0"/>
    <n v="-550"/>
    <x v="116"/>
  </r>
  <r>
    <s v="WUGE2QUO"/>
    <x v="24"/>
    <x v="3"/>
    <x v="43"/>
    <x v="2"/>
    <x v="157"/>
    <x v="114"/>
    <x v="13"/>
    <x v="1"/>
    <x v="0"/>
    <x v="3"/>
    <x v="0"/>
    <x v="0"/>
    <n v="-3393"/>
    <x v="112"/>
  </r>
  <r>
    <s v="XBLA9VO6"/>
    <x v="7"/>
    <x v="0"/>
    <x v="10"/>
    <x v="0"/>
    <x v="157"/>
    <x v="40"/>
    <x v="305"/>
    <x v="2"/>
    <x v="1"/>
    <x v="0"/>
    <x v="7"/>
    <x v="0"/>
    <n v="7"/>
    <x v="85"/>
  </r>
  <r>
    <s v="QL7H3WQZ"/>
    <x v="29"/>
    <x v="0"/>
    <x v="17"/>
    <x v="0"/>
    <x v="157"/>
    <x v="101"/>
    <x v="209"/>
    <x v="1"/>
    <x v="0"/>
    <x v="0"/>
    <x v="2"/>
    <x v="0"/>
    <n v="-5"/>
    <x v="126"/>
  </r>
  <r>
    <s v="DXBLA2BS"/>
    <x v="29"/>
    <x v="0"/>
    <x v="6"/>
    <x v="0"/>
    <x v="157"/>
    <x v="113"/>
    <x v="322"/>
    <x v="1"/>
    <x v="0"/>
    <x v="0"/>
    <x v="3"/>
    <x v="0"/>
    <n v="93"/>
    <x v="113"/>
  </r>
  <r>
    <s v="NXWNJ7U5"/>
    <x v="14"/>
    <x v="2"/>
    <x v="32"/>
    <x v="2"/>
    <x v="157"/>
    <x v="50"/>
    <x v="13"/>
    <x v="2"/>
    <x v="1"/>
    <x v="2"/>
    <x v="9"/>
    <x v="0"/>
    <n v="-550"/>
    <x v="111"/>
  </r>
  <r>
    <s v="8LVFBGN4"/>
    <x v="14"/>
    <x v="0"/>
    <x v="53"/>
    <x v="2"/>
    <x v="157"/>
    <x v="111"/>
    <x v="13"/>
    <x v="2"/>
    <x v="1"/>
    <x v="0"/>
    <x v="10"/>
    <x v="0"/>
    <n v="-1096"/>
    <x v="114"/>
  </r>
  <r>
    <s v="UUGY3W44"/>
    <x v="16"/>
    <x v="2"/>
    <x v="7"/>
    <x v="1"/>
    <x v="157"/>
    <x v="5"/>
    <x v="8"/>
    <x v="2"/>
    <x v="1"/>
    <x v="2"/>
    <x v="5"/>
    <x v="1"/>
    <m/>
    <x v="7"/>
  </r>
  <r>
    <s v="BHHDOY2E"/>
    <x v="16"/>
    <x v="3"/>
    <x v="7"/>
    <x v="1"/>
    <x v="157"/>
    <x v="5"/>
    <x v="8"/>
    <x v="2"/>
    <x v="1"/>
    <x v="3"/>
    <x v="5"/>
    <x v="1"/>
    <m/>
    <x v="7"/>
  </r>
  <r>
    <s v="SUQNORF2"/>
    <x v="21"/>
    <x v="2"/>
    <x v="1"/>
    <x v="2"/>
    <x v="157"/>
    <x v="111"/>
    <x v="13"/>
    <x v="0"/>
    <x v="0"/>
    <x v="2"/>
    <x v="1"/>
    <x v="0"/>
    <n v="-550"/>
    <x v="114"/>
  </r>
  <r>
    <s v="3M03SX77"/>
    <x v="5"/>
    <x v="2"/>
    <x v="59"/>
    <x v="0"/>
    <x v="157"/>
    <x v="105"/>
    <x v="441"/>
    <x v="3"/>
    <x v="1"/>
    <x v="2"/>
    <x v="3"/>
    <x v="0"/>
    <n v="-28"/>
    <x v="121"/>
  </r>
  <r>
    <s v="DI6H5ERU"/>
    <x v="8"/>
    <x v="0"/>
    <x v="14"/>
    <x v="0"/>
    <x v="157"/>
    <x v="100"/>
    <x v="642"/>
    <x v="2"/>
    <x v="1"/>
    <x v="0"/>
    <x v="7"/>
    <x v="0"/>
    <n v="13"/>
    <x v="127"/>
  </r>
  <r>
    <s v="SQZ293C0"/>
    <x v="0"/>
    <x v="4"/>
    <x v="30"/>
    <x v="0"/>
    <x v="157"/>
    <x v="105"/>
    <x v="665"/>
    <x v="0"/>
    <x v="0"/>
    <x v="4"/>
    <x v="0"/>
    <x v="6"/>
    <n v="-823"/>
    <x v="121"/>
  </r>
  <r>
    <s v="2SGRE4VE"/>
    <x v="6"/>
    <x v="2"/>
    <x v="0"/>
    <x v="2"/>
    <x v="157"/>
    <x v="111"/>
    <x v="13"/>
    <x v="1"/>
    <x v="0"/>
    <x v="2"/>
    <x v="0"/>
    <x v="0"/>
    <n v="-550"/>
    <x v="114"/>
  </r>
  <r>
    <s v="AMKR98V4"/>
    <x v="11"/>
    <x v="4"/>
    <x v="1"/>
    <x v="2"/>
    <x v="157"/>
    <x v="66"/>
    <x v="13"/>
    <x v="0"/>
    <x v="0"/>
    <x v="4"/>
    <x v="1"/>
    <x v="0"/>
    <n v="-5482"/>
    <x v="72"/>
  </r>
  <r>
    <s v="DESFU690"/>
    <x v="11"/>
    <x v="4"/>
    <x v="13"/>
    <x v="2"/>
    <x v="157"/>
    <x v="101"/>
    <x v="13"/>
    <x v="0"/>
    <x v="0"/>
    <x v="4"/>
    <x v="7"/>
    <x v="0"/>
    <n v="-5482"/>
    <x v="126"/>
  </r>
  <r>
    <s v="V8HMIE7M"/>
    <x v="11"/>
    <x v="1"/>
    <x v="29"/>
    <x v="2"/>
    <x v="157"/>
    <x v="75"/>
    <x v="13"/>
    <x v="0"/>
    <x v="0"/>
    <x v="1"/>
    <x v="6"/>
    <x v="0"/>
    <n v="-55"/>
    <x v="81"/>
  </r>
  <r>
    <s v="91JBU17E"/>
    <x v="11"/>
    <x v="3"/>
    <x v="38"/>
    <x v="2"/>
    <x v="157"/>
    <x v="104"/>
    <x v="13"/>
    <x v="0"/>
    <x v="0"/>
    <x v="3"/>
    <x v="10"/>
    <x v="7"/>
    <n v="-3393"/>
    <x v="119"/>
  </r>
  <r>
    <s v="XDECB9X2"/>
    <x v="4"/>
    <x v="2"/>
    <x v="7"/>
    <x v="1"/>
    <x v="157"/>
    <x v="5"/>
    <x v="8"/>
    <x v="3"/>
    <x v="1"/>
    <x v="2"/>
    <x v="5"/>
    <x v="1"/>
    <m/>
    <x v="7"/>
  </r>
  <r>
    <s v="4MMQZHCK"/>
    <x v="4"/>
    <x v="3"/>
    <x v="53"/>
    <x v="2"/>
    <x v="157"/>
    <x v="111"/>
    <x v="13"/>
    <x v="3"/>
    <x v="1"/>
    <x v="3"/>
    <x v="10"/>
    <x v="0"/>
    <n v="-3393"/>
    <x v="114"/>
  </r>
  <r>
    <s v="RSKU2ZHM"/>
    <x v="2"/>
    <x v="3"/>
    <x v="11"/>
    <x v="2"/>
    <x v="157"/>
    <x v="105"/>
    <x v="13"/>
    <x v="2"/>
    <x v="1"/>
    <x v="3"/>
    <x v="8"/>
    <x v="0"/>
    <n v="-3393"/>
    <x v="121"/>
  </r>
  <r>
    <s v="8LTQ9ESQ"/>
    <x v="3"/>
    <x v="3"/>
    <x v="22"/>
    <x v="2"/>
    <x v="158"/>
    <x v="108"/>
    <x v="13"/>
    <x v="0"/>
    <x v="0"/>
    <x v="3"/>
    <x v="6"/>
    <x v="0"/>
    <n v="-3393"/>
    <x v="117"/>
  </r>
  <r>
    <s v="EBBIJKLT"/>
    <x v="3"/>
    <x v="0"/>
    <x v="28"/>
    <x v="0"/>
    <x v="158"/>
    <x v="108"/>
    <x v="482"/>
    <x v="0"/>
    <x v="0"/>
    <x v="0"/>
    <x v="9"/>
    <x v="0"/>
    <n v="46"/>
    <x v="117"/>
  </r>
  <r>
    <s v="8RIKWACO"/>
    <x v="23"/>
    <x v="2"/>
    <x v="71"/>
    <x v="0"/>
    <x v="158"/>
    <x v="69"/>
    <x v="503"/>
    <x v="4"/>
    <x v="2"/>
    <x v="2"/>
    <x v="0"/>
    <x v="0"/>
    <n v="-59"/>
    <x v="93"/>
  </r>
  <r>
    <s v="FM505XD5"/>
    <x v="26"/>
    <x v="4"/>
    <x v="47"/>
    <x v="1"/>
    <x v="158"/>
    <x v="5"/>
    <x v="8"/>
    <x v="5"/>
    <x v="2"/>
    <x v="4"/>
    <x v="8"/>
    <x v="0"/>
    <m/>
    <x v="7"/>
  </r>
  <r>
    <s v="G58AHYTW"/>
    <x v="1"/>
    <x v="1"/>
    <x v="55"/>
    <x v="2"/>
    <x v="158"/>
    <x v="106"/>
    <x v="13"/>
    <x v="1"/>
    <x v="0"/>
    <x v="1"/>
    <x v="4"/>
    <x v="0"/>
    <n v="-55"/>
    <x v="121"/>
  </r>
  <r>
    <s v="GNKFTK7J"/>
    <x v="22"/>
    <x v="2"/>
    <x v="77"/>
    <x v="0"/>
    <x v="158"/>
    <x v="61"/>
    <x v="121"/>
    <x v="5"/>
    <x v="2"/>
    <x v="2"/>
    <x v="0"/>
    <x v="12"/>
    <n v="-3"/>
    <x v="72"/>
  </r>
  <r>
    <s v="UEL6CAP9"/>
    <x v="19"/>
    <x v="2"/>
    <x v="49"/>
    <x v="2"/>
    <x v="158"/>
    <x v="111"/>
    <x v="13"/>
    <x v="4"/>
    <x v="2"/>
    <x v="2"/>
    <x v="9"/>
    <x v="0"/>
    <n v="-550"/>
    <x v="116"/>
  </r>
  <r>
    <s v="2FEA30KT"/>
    <x v="9"/>
    <x v="0"/>
    <x v="67"/>
    <x v="0"/>
    <x v="158"/>
    <x v="60"/>
    <x v="666"/>
    <x v="3"/>
    <x v="1"/>
    <x v="0"/>
    <x v="0"/>
    <x v="0"/>
    <n v="-161"/>
    <x v="88"/>
  </r>
  <r>
    <s v="P2VXL7MO"/>
    <x v="9"/>
    <x v="4"/>
    <x v="12"/>
    <x v="0"/>
    <x v="158"/>
    <x v="102"/>
    <x v="667"/>
    <x v="3"/>
    <x v="1"/>
    <x v="4"/>
    <x v="1"/>
    <x v="0"/>
    <n v="-721"/>
    <x v="126"/>
  </r>
  <r>
    <s v="YT7QY06V"/>
    <x v="9"/>
    <x v="3"/>
    <x v="83"/>
    <x v="0"/>
    <x v="158"/>
    <x v="106"/>
    <x v="668"/>
    <x v="3"/>
    <x v="1"/>
    <x v="3"/>
    <x v="2"/>
    <x v="15"/>
    <n v="-169"/>
    <x v="121"/>
  </r>
  <r>
    <s v="L66MAMK5"/>
    <x v="14"/>
    <x v="2"/>
    <x v="9"/>
    <x v="0"/>
    <x v="158"/>
    <x v="113"/>
    <x v="292"/>
    <x v="2"/>
    <x v="1"/>
    <x v="2"/>
    <x v="6"/>
    <x v="3"/>
    <n v="-49"/>
    <x v="114"/>
  </r>
  <r>
    <s v="RGYBSSEK"/>
    <x v="21"/>
    <x v="3"/>
    <x v="48"/>
    <x v="0"/>
    <x v="158"/>
    <x v="113"/>
    <x v="669"/>
    <x v="0"/>
    <x v="0"/>
    <x v="3"/>
    <x v="8"/>
    <x v="0"/>
    <n v="139"/>
    <x v="114"/>
  </r>
  <r>
    <s v="J6F10SFK"/>
    <x v="5"/>
    <x v="3"/>
    <x v="7"/>
    <x v="1"/>
    <x v="158"/>
    <x v="5"/>
    <x v="8"/>
    <x v="3"/>
    <x v="1"/>
    <x v="3"/>
    <x v="5"/>
    <x v="1"/>
    <m/>
    <x v="7"/>
  </r>
  <r>
    <s v="AYIPNQFR"/>
    <x v="0"/>
    <x v="1"/>
    <x v="30"/>
    <x v="2"/>
    <x v="158"/>
    <x v="102"/>
    <x v="13"/>
    <x v="0"/>
    <x v="0"/>
    <x v="1"/>
    <x v="0"/>
    <x v="6"/>
    <n v="-55"/>
    <x v="126"/>
  </r>
  <r>
    <s v="Q1MP64HG"/>
    <x v="17"/>
    <x v="0"/>
    <x v="21"/>
    <x v="0"/>
    <x v="158"/>
    <x v="79"/>
    <x v="404"/>
    <x v="5"/>
    <x v="2"/>
    <x v="0"/>
    <x v="1"/>
    <x v="0"/>
    <n v="27"/>
    <x v="69"/>
  </r>
  <r>
    <s v="1IH166HI"/>
    <x v="11"/>
    <x v="1"/>
    <x v="1"/>
    <x v="2"/>
    <x v="158"/>
    <x v="69"/>
    <x v="13"/>
    <x v="0"/>
    <x v="0"/>
    <x v="1"/>
    <x v="1"/>
    <x v="0"/>
    <n v="-55"/>
    <x v="93"/>
  </r>
  <r>
    <s v="BK85705L"/>
    <x v="4"/>
    <x v="2"/>
    <x v="69"/>
    <x v="0"/>
    <x v="158"/>
    <x v="74"/>
    <x v="398"/>
    <x v="3"/>
    <x v="1"/>
    <x v="2"/>
    <x v="3"/>
    <x v="0"/>
    <n v="45"/>
    <x v="67"/>
  </r>
  <r>
    <s v="77MKNCO3"/>
    <x v="4"/>
    <x v="4"/>
    <x v="53"/>
    <x v="0"/>
    <x v="158"/>
    <x v="111"/>
    <x v="670"/>
    <x v="3"/>
    <x v="1"/>
    <x v="4"/>
    <x v="10"/>
    <x v="0"/>
    <n v="366"/>
    <x v="116"/>
  </r>
  <r>
    <s v="OB7TAJOZ"/>
    <x v="2"/>
    <x v="2"/>
    <x v="51"/>
    <x v="2"/>
    <x v="158"/>
    <x v="101"/>
    <x v="13"/>
    <x v="2"/>
    <x v="1"/>
    <x v="2"/>
    <x v="7"/>
    <x v="0"/>
    <n v="-550"/>
    <x v="127"/>
  </r>
  <r>
    <s v="DU0E2LMZ"/>
    <x v="2"/>
    <x v="1"/>
    <x v="33"/>
    <x v="2"/>
    <x v="158"/>
    <x v="105"/>
    <x v="13"/>
    <x v="2"/>
    <x v="1"/>
    <x v="1"/>
    <x v="0"/>
    <x v="0"/>
    <n v="-55"/>
    <x v="119"/>
  </r>
  <r>
    <s v="1B4CL153"/>
    <x v="2"/>
    <x v="4"/>
    <x v="66"/>
    <x v="0"/>
    <x v="158"/>
    <x v="113"/>
    <x v="671"/>
    <x v="2"/>
    <x v="1"/>
    <x v="4"/>
    <x v="9"/>
    <x v="0"/>
    <n v="402"/>
    <x v="114"/>
  </r>
  <r>
    <s v="93X2W24Q"/>
    <x v="3"/>
    <x v="3"/>
    <x v="72"/>
    <x v="0"/>
    <x v="159"/>
    <x v="42"/>
    <x v="672"/>
    <x v="0"/>
    <x v="0"/>
    <x v="3"/>
    <x v="3"/>
    <x v="10"/>
    <n v="273"/>
    <x v="99"/>
  </r>
  <r>
    <s v="U0E9CRX5"/>
    <x v="28"/>
    <x v="2"/>
    <x v="71"/>
    <x v="2"/>
    <x v="159"/>
    <x v="114"/>
    <x v="13"/>
    <x v="5"/>
    <x v="2"/>
    <x v="2"/>
    <x v="0"/>
    <x v="0"/>
    <n v="-550"/>
    <x v="114"/>
  </r>
  <r>
    <s v="I7KV29LC"/>
    <x v="25"/>
    <x v="2"/>
    <x v="53"/>
    <x v="0"/>
    <x v="159"/>
    <x v="115"/>
    <x v="85"/>
    <x v="5"/>
    <x v="2"/>
    <x v="2"/>
    <x v="10"/>
    <x v="0"/>
    <n v="48"/>
    <x v="112"/>
  </r>
  <r>
    <s v="NNM6GN1J"/>
    <x v="25"/>
    <x v="3"/>
    <x v="65"/>
    <x v="0"/>
    <x v="159"/>
    <x v="111"/>
    <x v="673"/>
    <x v="5"/>
    <x v="2"/>
    <x v="3"/>
    <x v="7"/>
    <x v="0"/>
    <n v="-118"/>
    <x v="117"/>
  </r>
  <r>
    <s v="D1UDLFVY"/>
    <x v="27"/>
    <x v="2"/>
    <x v="63"/>
    <x v="2"/>
    <x v="159"/>
    <x v="102"/>
    <x v="13"/>
    <x v="0"/>
    <x v="0"/>
    <x v="2"/>
    <x v="9"/>
    <x v="0"/>
    <n v="-550"/>
    <x v="127"/>
  </r>
  <r>
    <s v="M8WP93D4"/>
    <x v="27"/>
    <x v="2"/>
    <x v="70"/>
    <x v="2"/>
    <x v="159"/>
    <x v="114"/>
    <x v="13"/>
    <x v="0"/>
    <x v="0"/>
    <x v="2"/>
    <x v="3"/>
    <x v="0"/>
    <n v="-550"/>
    <x v="114"/>
  </r>
  <r>
    <s v="3GPAFD3X"/>
    <x v="27"/>
    <x v="1"/>
    <x v="6"/>
    <x v="2"/>
    <x v="159"/>
    <x v="115"/>
    <x v="13"/>
    <x v="0"/>
    <x v="0"/>
    <x v="1"/>
    <x v="3"/>
    <x v="0"/>
    <n v="-55"/>
    <x v="112"/>
  </r>
  <r>
    <s v="PVLGUIEN"/>
    <x v="23"/>
    <x v="3"/>
    <x v="7"/>
    <x v="1"/>
    <x v="159"/>
    <x v="5"/>
    <x v="8"/>
    <x v="4"/>
    <x v="2"/>
    <x v="3"/>
    <x v="5"/>
    <x v="1"/>
    <m/>
    <x v="7"/>
  </r>
  <r>
    <s v="RDQZ245F"/>
    <x v="12"/>
    <x v="1"/>
    <x v="73"/>
    <x v="0"/>
    <x v="159"/>
    <x v="78"/>
    <x v="84"/>
    <x v="3"/>
    <x v="1"/>
    <x v="1"/>
    <x v="1"/>
    <x v="0"/>
    <n v="1"/>
    <x v="86"/>
  </r>
  <r>
    <s v="JA2CDNVM"/>
    <x v="24"/>
    <x v="3"/>
    <x v="75"/>
    <x v="0"/>
    <x v="159"/>
    <x v="106"/>
    <x v="674"/>
    <x v="1"/>
    <x v="0"/>
    <x v="3"/>
    <x v="6"/>
    <x v="0"/>
    <n v="-316"/>
    <x v="119"/>
  </r>
  <r>
    <s v="R0XAJA2I"/>
    <x v="9"/>
    <x v="0"/>
    <x v="74"/>
    <x v="0"/>
    <x v="159"/>
    <x v="113"/>
    <x v="675"/>
    <x v="3"/>
    <x v="1"/>
    <x v="0"/>
    <x v="10"/>
    <x v="11"/>
    <n v="-122"/>
    <x v="116"/>
  </r>
  <r>
    <s v="BU1B6PHK"/>
    <x v="14"/>
    <x v="0"/>
    <x v="5"/>
    <x v="0"/>
    <x v="159"/>
    <x v="102"/>
    <x v="676"/>
    <x v="2"/>
    <x v="1"/>
    <x v="0"/>
    <x v="4"/>
    <x v="0"/>
    <n v="-181"/>
    <x v="127"/>
  </r>
  <r>
    <s v="C3918FWQ"/>
    <x v="16"/>
    <x v="0"/>
    <x v="67"/>
    <x v="2"/>
    <x v="159"/>
    <x v="116"/>
    <x v="13"/>
    <x v="2"/>
    <x v="1"/>
    <x v="0"/>
    <x v="0"/>
    <x v="0"/>
    <n v="-1096"/>
    <x v="24"/>
  </r>
  <r>
    <s v="8GBXTWXE"/>
    <x v="16"/>
    <x v="3"/>
    <x v="76"/>
    <x v="2"/>
    <x v="159"/>
    <x v="111"/>
    <x v="13"/>
    <x v="2"/>
    <x v="1"/>
    <x v="3"/>
    <x v="0"/>
    <x v="0"/>
    <n v="-3393"/>
    <x v="117"/>
  </r>
  <r>
    <s v="Z29AX2KB"/>
    <x v="16"/>
    <x v="0"/>
    <x v="59"/>
    <x v="0"/>
    <x v="159"/>
    <x v="70"/>
    <x v="677"/>
    <x v="2"/>
    <x v="1"/>
    <x v="0"/>
    <x v="3"/>
    <x v="0"/>
    <n v="-113"/>
    <x v="63"/>
  </r>
  <r>
    <s v="E733YMVH"/>
    <x v="20"/>
    <x v="0"/>
    <x v="75"/>
    <x v="0"/>
    <x v="159"/>
    <x v="102"/>
    <x v="678"/>
    <x v="1"/>
    <x v="0"/>
    <x v="0"/>
    <x v="6"/>
    <x v="0"/>
    <n v="108"/>
    <x v="127"/>
  </r>
  <r>
    <s v="Y35ES8UY"/>
    <x v="0"/>
    <x v="4"/>
    <x v="59"/>
    <x v="2"/>
    <x v="159"/>
    <x v="111"/>
    <x v="13"/>
    <x v="0"/>
    <x v="0"/>
    <x v="4"/>
    <x v="3"/>
    <x v="0"/>
    <n v="-5482"/>
    <x v="117"/>
  </r>
  <r>
    <s v="QDRYCR05"/>
    <x v="6"/>
    <x v="0"/>
    <x v="29"/>
    <x v="0"/>
    <x v="159"/>
    <x v="102"/>
    <x v="118"/>
    <x v="1"/>
    <x v="0"/>
    <x v="0"/>
    <x v="6"/>
    <x v="0"/>
    <n v="-126"/>
    <x v="127"/>
  </r>
  <r>
    <s v="TYWS7KJR"/>
    <x v="17"/>
    <x v="2"/>
    <x v="54"/>
    <x v="0"/>
    <x v="159"/>
    <x v="111"/>
    <x v="659"/>
    <x v="5"/>
    <x v="2"/>
    <x v="2"/>
    <x v="3"/>
    <x v="0"/>
    <n v="25"/>
    <x v="117"/>
  </r>
  <r>
    <s v="X22G55Y5"/>
    <x v="15"/>
    <x v="4"/>
    <x v="19"/>
    <x v="0"/>
    <x v="159"/>
    <x v="67"/>
    <x v="679"/>
    <x v="4"/>
    <x v="2"/>
    <x v="4"/>
    <x v="0"/>
    <x v="4"/>
    <n v="504"/>
    <x v="65"/>
  </r>
  <r>
    <s v="X7FZMKZW"/>
    <x v="11"/>
    <x v="0"/>
    <x v="35"/>
    <x v="2"/>
    <x v="159"/>
    <x v="117"/>
    <x v="13"/>
    <x v="0"/>
    <x v="0"/>
    <x v="0"/>
    <x v="9"/>
    <x v="0"/>
    <n v="-1096"/>
    <x v="124"/>
  </r>
  <r>
    <s v="72WE0PUH"/>
    <x v="4"/>
    <x v="1"/>
    <x v="14"/>
    <x v="0"/>
    <x v="159"/>
    <x v="87"/>
    <x v="141"/>
    <x v="3"/>
    <x v="1"/>
    <x v="1"/>
    <x v="7"/>
    <x v="0"/>
    <n v="9"/>
    <x v="73"/>
  </r>
  <r>
    <s v="45B6VA2Y"/>
    <x v="13"/>
    <x v="1"/>
    <x v="7"/>
    <x v="1"/>
    <x v="159"/>
    <x v="5"/>
    <x v="8"/>
    <x v="4"/>
    <x v="2"/>
    <x v="1"/>
    <x v="5"/>
    <x v="1"/>
    <m/>
    <x v="7"/>
  </r>
  <r>
    <s v="QCNOCX0P"/>
    <x v="28"/>
    <x v="6"/>
    <x v="7"/>
    <x v="1"/>
    <x v="157"/>
    <x v="5"/>
    <x v="8"/>
    <x v="5"/>
    <x v="2"/>
    <x v="6"/>
    <x v="5"/>
    <x v="1"/>
    <m/>
    <x v="7"/>
  </r>
  <r>
    <s v="SKBDCYV5"/>
    <x v="2"/>
    <x v="0"/>
    <x v="78"/>
    <x v="1"/>
    <x v="159"/>
    <x v="5"/>
    <x v="8"/>
    <x v="2"/>
    <x v="1"/>
    <x v="0"/>
    <x v="10"/>
    <x v="13"/>
    <m/>
    <x v="7"/>
  </r>
  <r>
    <s v="HLGGWYP1"/>
    <x v="2"/>
    <x v="2"/>
    <x v="12"/>
    <x v="2"/>
    <x v="159"/>
    <x v="108"/>
    <x v="13"/>
    <x v="2"/>
    <x v="1"/>
    <x v="2"/>
    <x v="1"/>
    <x v="0"/>
    <n v="-550"/>
    <x v="121"/>
  </r>
  <r>
    <s v="RU3OP2BA"/>
    <x v="2"/>
    <x v="3"/>
    <x v="4"/>
    <x v="0"/>
    <x v="159"/>
    <x v="85"/>
    <x v="680"/>
    <x v="2"/>
    <x v="1"/>
    <x v="3"/>
    <x v="0"/>
    <x v="0"/>
    <n v="-323"/>
    <x v="54"/>
  </r>
  <r>
    <s v="YXOM4S7G"/>
    <x v="3"/>
    <x v="1"/>
    <x v="35"/>
    <x v="2"/>
    <x v="160"/>
    <x v="103"/>
    <x v="13"/>
    <x v="0"/>
    <x v="0"/>
    <x v="1"/>
    <x v="9"/>
    <x v="0"/>
    <n v="-55"/>
    <x v="127"/>
  </r>
  <r>
    <s v="JPH5WS60"/>
    <x v="28"/>
    <x v="2"/>
    <x v="65"/>
    <x v="2"/>
    <x v="160"/>
    <x v="103"/>
    <x v="13"/>
    <x v="5"/>
    <x v="2"/>
    <x v="2"/>
    <x v="7"/>
    <x v="0"/>
    <n v="-550"/>
    <x v="127"/>
  </r>
  <r>
    <s v="O1TDG6YN"/>
    <x v="25"/>
    <x v="0"/>
    <x v="26"/>
    <x v="2"/>
    <x v="160"/>
    <x v="113"/>
    <x v="13"/>
    <x v="5"/>
    <x v="2"/>
    <x v="0"/>
    <x v="6"/>
    <x v="5"/>
    <n v="-1096"/>
    <x v="117"/>
  </r>
  <r>
    <s v="4INFXLM5"/>
    <x v="27"/>
    <x v="1"/>
    <x v="38"/>
    <x v="2"/>
    <x v="160"/>
    <x v="115"/>
    <x v="13"/>
    <x v="0"/>
    <x v="0"/>
    <x v="1"/>
    <x v="10"/>
    <x v="7"/>
    <n v="-55"/>
    <x v="113"/>
  </r>
  <r>
    <s v="LIZMTGH2"/>
    <x v="27"/>
    <x v="3"/>
    <x v="70"/>
    <x v="0"/>
    <x v="160"/>
    <x v="114"/>
    <x v="681"/>
    <x v="0"/>
    <x v="0"/>
    <x v="3"/>
    <x v="3"/>
    <x v="0"/>
    <n v="16"/>
    <x v="116"/>
  </r>
  <r>
    <s v="04LU4OPA"/>
    <x v="26"/>
    <x v="4"/>
    <x v="23"/>
    <x v="0"/>
    <x v="160"/>
    <x v="79"/>
    <x v="682"/>
    <x v="5"/>
    <x v="2"/>
    <x v="4"/>
    <x v="10"/>
    <x v="0"/>
    <n v="239"/>
    <x v="74"/>
  </r>
  <r>
    <s v="75S7S74S"/>
    <x v="1"/>
    <x v="2"/>
    <x v="74"/>
    <x v="2"/>
    <x v="160"/>
    <x v="114"/>
    <x v="13"/>
    <x v="1"/>
    <x v="0"/>
    <x v="2"/>
    <x v="10"/>
    <x v="11"/>
    <n v="-550"/>
    <x v="116"/>
  </r>
  <r>
    <s v="6AC2ATXU"/>
    <x v="1"/>
    <x v="4"/>
    <x v="27"/>
    <x v="0"/>
    <x v="160"/>
    <x v="111"/>
    <x v="683"/>
    <x v="1"/>
    <x v="0"/>
    <x v="4"/>
    <x v="7"/>
    <x v="0"/>
    <n v="-527"/>
    <x v="121"/>
  </r>
  <r>
    <s v="YGNVLLUR"/>
    <x v="24"/>
    <x v="2"/>
    <x v="17"/>
    <x v="2"/>
    <x v="160"/>
    <x v="115"/>
    <x v="13"/>
    <x v="1"/>
    <x v="0"/>
    <x v="2"/>
    <x v="2"/>
    <x v="0"/>
    <n v="-550"/>
    <x v="113"/>
  </r>
  <r>
    <s v="XQ0N9T87"/>
    <x v="9"/>
    <x v="3"/>
    <x v="7"/>
    <x v="1"/>
    <x v="160"/>
    <x v="5"/>
    <x v="8"/>
    <x v="3"/>
    <x v="1"/>
    <x v="3"/>
    <x v="5"/>
    <x v="1"/>
    <m/>
    <x v="7"/>
  </r>
  <r>
    <s v="O08NQM1J"/>
    <x v="7"/>
    <x v="3"/>
    <x v="5"/>
    <x v="2"/>
    <x v="160"/>
    <x v="103"/>
    <x v="13"/>
    <x v="2"/>
    <x v="1"/>
    <x v="3"/>
    <x v="4"/>
    <x v="0"/>
    <n v="-3393"/>
    <x v="127"/>
  </r>
  <r>
    <s v="5OJ4IRW4"/>
    <x v="29"/>
    <x v="0"/>
    <x v="31"/>
    <x v="0"/>
    <x v="160"/>
    <x v="86"/>
    <x v="684"/>
    <x v="1"/>
    <x v="0"/>
    <x v="0"/>
    <x v="10"/>
    <x v="0"/>
    <n v="19"/>
    <x v="54"/>
  </r>
  <r>
    <s v="ZLY8SZXO"/>
    <x v="14"/>
    <x v="2"/>
    <x v="39"/>
    <x v="0"/>
    <x v="160"/>
    <x v="111"/>
    <x v="337"/>
    <x v="2"/>
    <x v="1"/>
    <x v="2"/>
    <x v="1"/>
    <x v="0"/>
    <n v="-17"/>
    <x v="121"/>
  </r>
  <r>
    <s v="DCC85LZO"/>
    <x v="14"/>
    <x v="0"/>
    <x v="5"/>
    <x v="0"/>
    <x v="160"/>
    <x v="105"/>
    <x v="685"/>
    <x v="2"/>
    <x v="1"/>
    <x v="0"/>
    <x v="4"/>
    <x v="0"/>
    <n v="194"/>
    <x v="123"/>
  </r>
  <r>
    <s v="ZVWUL0LL"/>
    <x v="16"/>
    <x v="2"/>
    <x v="74"/>
    <x v="2"/>
    <x v="160"/>
    <x v="104"/>
    <x v="13"/>
    <x v="2"/>
    <x v="1"/>
    <x v="2"/>
    <x v="10"/>
    <x v="11"/>
    <n v="-550"/>
    <x v="126"/>
  </r>
  <r>
    <s v="4R5LIB5F"/>
    <x v="16"/>
    <x v="0"/>
    <x v="24"/>
    <x v="2"/>
    <x v="160"/>
    <x v="66"/>
    <x v="13"/>
    <x v="2"/>
    <x v="1"/>
    <x v="0"/>
    <x v="2"/>
    <x v="0"/>
    <n v="-1096"/>
    <x v="69"/>
  </r>
  <r>
    <s v="P010EEZF"/>
    <x v="21"/>
    <x v="1"/>
    <x v="52"/>
    <x v="2"/>
    <x v="160"/>
    <x v="104"/>
    <x v="13"/>
    <x v="0"/>
    <x v="0"/>
    <x v="1"/>
    <x v="1"/>
    <x v="0"/>
    <n v="-55"/>
    <x v="126"/>
  </r>
  <r>
    <s v="7AL9GWK6"/>
    <x v="21"/>
    <x v="0"/>
    <x v="1"/>
    <x v="0"/>
    <x v="160"/>
    <x v="42"/>
    <x v="686"/>
    <x v="0"/>
    <x v="0"/>
    <x v="0"/>
    <x v="1"/>
    <x v="0"/>
    <n v="-49"/>
    <x v="81"/>
  </r>
  <r>
    <s v="RHXY2M2W"/>
    <x v="21"/>
    <x v="1"/>
    <x v="27"/>
    <x v="0"/>
    <x v="160"/>
    <x v="114"/>
    <x v="105"/>
    <x v="0"/>
    <x v="0"/>
    <x v="1"/>
    <x v="7"/>
    <x v="0"/>
    <n v="-8"/>
    <x v="116"/>
  </r>
  <r>
    <s v="IKU97NEU"/>
    <x v="5"/>
    <x v="3"/>
    <x v="63"/>
    <x v="1"/>
    <x v="160"/>
    <x v="5"/>
    <x v="8"/>
    <x v="3"/>
    <x v="1"/>
    <x v="3"/>
    <x v="9"/>
    <x v="0"/>
    <m/>
    <x v="7"/>
  </r>
  <r>
    <s v="R7SESFM0"/>
    <x v="20"/>
    <x v="2"/>
    <x v="59"/>
    <x v="2"/>
    <x v="160"/>
    <x v="117"/>
    <x v="13"/>
    <x v="1"/>
    <x v="0"/>
    <x v="2"/>
    <x v="3"/>
    <x v="0"/>
    <n v="-550"/>
    <x v="112"/>
  </r>
  <r>
    <s v="AUDYTWRK"/>
    <x v="8"/>
    <x v="0"/>
    <x v="74"/>
    <x v="0"/>
    <x v="160"/>
    <x v="85"/>
    <x v="82"/>
    <x v="2"/>
    <x v="1"/>
    <x v="0"/>
    <x v="10"/>
    <x v="11"/>
    <n v="-146"/>
    <x v="56"/>
  </r>
  <r>
    <s v="B0KF3NFK"/>
    <x v="11"/>
    <x v="1"/>
    <x v="34"/>
    <x v="0"/>
    <x v="160"/>
    <x v="114"/>
    <x v="44"/>
    <x v="0"/>
    <x v="0"/>
    <x v="1"/>
    <x v="10"/>
    <x v="0"/>
    <n v="7"/>
    <x v="116"/>
  </r>
  <r>
    <s v="70M5V003"/>
    <x v="4"/>
    <x v="1"/>
    <x v="4"/>
    <x v="2"/>
    <x v="160"/>
    <x v="114"/>
    <x v="13"/>
    <x v="3"/>
    <x v="1"/>
    <x v="1"/>
    <x v="0"/>
    <x v="0"/>
    <n v="-55"/>
    <x v="116"/>
  </r>
  <r>
    <s v="456BP2X7"/>
    <x v="2"/>
    <x v="3"/>
    <x v="7"/>
    <x v="1"/>
    <x v="160"/>
    <x v="5"/>
    <x v="8"/>
    <x v="2"/>
    <x v="1"/>
    <x v="3"/>
    <x v="5"/>
    <x v="1"/>
    <m/>
    <x v="7"/>
  </r>
  <r>
    <s v="OC66D0JA"/>
    <x v="2"/>
    <x v="2"/>
    <x v="37"/>
    <x v="0"/>
    <x v="160"/>
    <x v="103"/>
    <x v="687"/>
    <x v="2"/>
    <x v="1"/>
    <x v="2"/>
    <x v="6"/>
    <x v="0"/>
    <n v="-83"/>
    <x v="127"/>
  </r>
  <r>
    <s v="KE7SZLG7"/>
    <x v="28"/>
    <x v="0"/>
    <x v="64"/>
    <x v="0"/>
    <x v="161"/>
    <x v="79"/>
    <x v="688"/>
    <x v="5"/>
    <x v="2"/>
    <x v="0"/>
    <x v="0"/>
    <x v="0"/>
    <n v="-21"/>
    <x v="76"/>
  </r>
  <r>
    <s v="XYZ39YT2"/>
    <x v="27"/>
    <x v="1"/>
    <x v="72"/>
    <x v="2"/>
    <x v="161"/>
    <x v="118"/>
    <x v="13"/>
    <x v="0"/>
    <x v="0"/>
    <x v="1"/>
    <x v="3"/>
    <x v="10"/>
    <n v="-55"/>
    <x v="116"/>
  </r>
  <r>
    <s v="O4LNS6IC"/>
    <x v="26"/>
    <x v="1"/>
    <x v="44"/>
    <x v="0"/>
    <x v="161"/>
    <x v="105"/>
    <x v="171"/>
    <x v="5"/>
    <x v="2"/>
    <x v="1"/>
    <x v="8"/>
    <x v="0"/>
    <n v="-3"/>
    <x v="126"/>
  </r>
  <r>
    <s v="30YWHJV8"/>
    <x v="22"/>
    <x v="0"/>
    <x v="58"/>
    <x v="2"/>
    <x v="161"/>
    <x v="114"/>
    <x v="13"/>
    <x v="5"/>
    <x v="2"/>
    <x v="0"/>
    <x v="0"/>
    <x v="0"/>
    <n v="-1096"/>
    <x v="117"/>
  </r>
  <r>
    <s v="ABXW1X4U"/>
    <x v="12"/>
    <x v="2"/>
    <x v="51"/>
    <x v="2"/>
    <x v="161"/>
    <x v="80"/>
    <x v="13"/>
    <x v="3"/>
    <x v="1"/>
    <x v="2"/>
    <x v="7"/>
    <x v="0"/>
    <n v="-550"/>
    <x v="63"/>
  </r>
  <r>
    <s v="SZ1H1L8I"/>
    <x v="12"/>
    <x v="0"/>
    <x v="66"/>
    <x v="0"/>
    <x v="161"/>
    <x v="105"/>
    <x v="689"/>
    <x v="3"/>
    <x v="1"/>
    <x v="0"/>
    <x v="9"/>
    <x v="0"/>
    <n v="67"/>
    <x v="126"/>
  </r>
  <r>
    <s v="IR03B656"/>
    <x v="24"/>
    <x v="2"/>
    <x v="34"/>
    <x v="2"/>
    <x v="161"/>
    <x v="117"/>
    <x v="13"/>
    <x v="1"/>
    <x v="0"/>
    <x v="2"/>
    <x v="10"/>
    <x v="0"/>
    <n v="-550"/>
    <x v="113"/>
  </r>
  <r>
    <s v="6NZROTHF"/>
    <x v="7"/>
    <x v="4"/>
    <x v="14"/>
    <x v="2"/>
    <x v="161"/>
    <x v="74"/>
    <x v="13"/>
    <x v="2"/>
    <x v="1"/>
    <x v="4"/>
    <x v="7"/>
    <x v="0"/>
    <n v="-5482"/>
    <x v="77"/>
  </r>
  <r>
    <s v="IFIIB8Y6"/>
    <x v="14"/>
    <x v="2"/>
    <x v="53"/>
    <x v="2"/>
    <x v="161"/>
    <x v="105"/>
    <x v="13"/>
    <x v="2"/>
    <x v="1"/>
    <x v="2"/>
    <x v="10"/>
    <x v="0"/>
    <n v="-550"/>
    <x v="126"/>
  </r>
  <r>
    <s v="J58BUYQH"/>
    <x v="16"/>
    <x v="0"/>
    <x v="7"/>
    <x v="1"/>
    <x v="161"/>
    <x v="5"/>
    <x v="8"/>
    <x v="2"/>
    <x v="1"/>
    <x v="0"/>
    <x v="5"/>
    <x v="1"/>
    <m/>
    <x v="7"/>
  </r>
  <r>
    <s v="R2CS85YJ"/>
    <x v="16"/>
    <x v="2"/>
    <x v="79"/>
    <x v="2"/>
    <x v="161"/>
    <x v="105"/>
    <x v="13"/>
    <x v="2"/>
    <x v="1"/>
    <x v="2"/>
    <x v="0"/>
    <x v="0"/>
    <n v="-550"/>
    <x v="126"/>
  </r>
  <r>
    <s v="8EAINY61"/>
    <x v="16"/>
    <x v="2"/>
    <x v="67"/>
    <x v="2"/>
    <x v="161"/>
    <x v="114"/>
    <x v="13"/>
    <x v="2"/>
    <x v="1"/>
    <x v="2"/>
    <x v="0"/>
    <x v="0"/>
    <n v="-550"/>
    <x v="117"/>
  </r>
  <r>
    <s v="T23MHC9C"/>
    <x v="16"/>
    <x v="2"/>
    <x v="61"/>
    <x v="0"/>
    <x v="161"/>
    <x v="114"/>
    <x v="401"/>
    <x v="2"/>
    <x v="1"/>
    <x v="2"/>
    <x v="10"/>
    <x v="0"/>
    <n v="18"/>
    <x v="117"/>
  </r>
  <r>
    <s v="JHIX3ODA"/>
    <x v="0"/>
    <x v="3"/>
    <x v="22"/>
    <x v="2"/>
    <x v="161"/>
    <x v="117"/>
    <x v="13"/>
    <x v="0"/>
    <x v="0"/>
    <x v="3"/>
    <x v="6"/>
    <x v="0"/>
    <n v="-3393"/>
    <x v="113"/>
  </r>
  <r>
    <s v="BPUE8GTU"/>
    <x v="0"/>
    <x v="1"/>
    <x v="34"/>
    <x v="0"/>
    <x v="161"/>
    <x v="46"/>
    <x v="16"/>
    <x v="0"/>
    <x v="0"/>
    <x v="1"/>
    <x v="10"/>
    <x v="0"/>
    <n v="-9"/>
    <x v="84"/>
  </r>
  <r>
    <s v="2DOJKFNW"/>
    <x v="6"/>
    <x v="3"/>
    <x v="22"/>
    <x v="2"/>
    <x v="161"/>
    <x v="104"/>
    <x v="13"/>
    <x v="1"/>
    <x v="0"/>
    <x v="3"/>
    <x v="6"/>
    <x v="0"/>
    <n v="-3393"/>
    <x v="127"/>
  </r>
  <r>
    <s v="0PSKGNYE"/>
    <x v="6"/>
    <x v="2"/>
    <x v="27"/>
    <x v="0"/>
    <x v="161"/>
    <x v="104"/>
    <x v="108"/>
    <x v="1"/>
    <x v="0"/>
    <x v="2"/>
    <x v="7"/>
    <x v="0"/>
    <n v="-46"/>
    <x v="127"/>
  </r>
  <r>
    <s v="J75N0QYA"/>
    <x v="6"/>
    <x v="1"/>
    <x v="27"/>
    <x v="0"/>
    <x v="161"/>
    <x v="105"/>
    <x v="103"/>
    <x v="1"/>
    <x v="0"/>
    <x v="1"/>
    <x v="7"/>
    <x v="0"/>
    <n v="0"/>
    <x v="126"/>
  </r>
  <r>
    <s v="1426E8W6"/>
    <x v="11"/>
    <x v="2"/>
    <x v="0"/>
    <x v="2"/>
    <x v="161"/>
    <x v="117"/>
    <x v="13"/>
    <x v="0"/>
    <x v="0"/>
    <x v="2"/>
    <x v="0"/>
    <x v="0"/>
    <n v="-550"/>
    <x v="113"/>
  </r>
  <r>
    <s v="3BFBN8JW"/>
    <x v="11"/>
    <x v="3"/>
    <x v="63"/>
    <x v="2"/>
    <x v="161"/>
    <x v="114"/>
    <x v="13"/>
    <x v="0"/>
    <x v="0"/>
    <x v="3"/>
    <x v="9"/>
    <x v="0"/>
    <n v="-3393"/>
    <x v="117"/>
  </r>
  <r>
    <s v="FN1QX0BQ"/>
    <x v="13"/>
    <x v="1"/>
    <x v="7"/>
    <x v="1"/>
    <x v="161"/>
    <x v="5"/>
    <x v="8"/>
    <x v="4"/>
    <x v="2"/>
    <x v="1"/>
    <x v="5"/>
    <x v="1"/>
    <m/>
    <x v="7"/>
  </r>
  <r>
    <s v="922DHXBA"/>
    <x v="13"/>
    <x v="1"/>
    <x v="60"/>
    <x v="2"/>
    <x v="161"/>
    <x v="119"/>
    <x v="13"/>
    <x v="4"/>
    <x v="2"/>
    <x v="1"/>
    <x v="9"/>
    <x v="0"/>
    <n v="-55"/>
    <x v="112"/>
  </r>
  <r>
    <s v="L36WU4AH"/>
    <x v="13"/>
    <x v="1"/>
    <x v="85"/>
    <x v="0"/>
    <x v="161"/>
    <x v="104"/>
    <x v="103"/>
    <x v="4"/>
    <x v="2"/>
    <x v="1"/>
    <x v="4"/>
    <x v="0"/>
    <n v="0"/>
    <x v="127"/>
  </r>
  <r>
    <s v="2K8H292S"/>
    <x v="3"/>
    <x v="2"/>
    <x v="34"/>
    <x v="2"/>
    <x v="162"/>
    <x v="114"/>
    <x v="13"/>
    <x v="0"/>
    <x v="0"/>
    <x v="2"/>
    <x v="10"/>
    <x v="0"/>
    <n v="-550"/>
    <x v="121"/>
  </r>
  <r>
    <s v="7Y530NLJ"/>
    <x v="28"/>
    <x v="0"/>
    <x v="30"/>
    <x v="1"/>
    <x v="162"/>
    <x v="5"/>
    <x v="8"/>
    <x v="5"/>
    <x v="2"/>
    <x v="0"/>
    <x v="0"/>
    <x v="6"/>
    <m/>
    <x v="7"/>
  </r>
  <r>
    <s v="XNHGOHPW"/>
    <x v="28"/>
    <x v="3"/>
    <x v="53"/>
    <x v="0"/>
    <x v="162"/>
    <x v="119"/>
    <x v="690"/>
    <x v="5"/>
    <x v="2"/>
    <x v="3"/>
    <x v="10"/>
    <x v="0"/>
    <n v="-170"/>
    <x v="113"/>
  </r>
  <r>
    <s v="GAM8C5ET"/>
    <x v="25"/>
    <x v="4"/>
    <x v="54"/>
    <x v="2"/>
    <x v="162"/>
    <x v="113"/>
    <x v="13"/>
    <x v="5"/>
    <x v="2"/>
    <x v="4"/>
    <x v="3"/>
    <x v="0"/>
    <n v="-5482"/>
    <x v="119"/>
  </r>
  <r>
    <s v="BHT7UEDJ"/>
    <x v="25"/>
    <x v="2"/>
    <x v="71"/>
    <x v="0"/>
    <x v="162"/>
    <x v="118"/>
    <x v="595"/>
    <x v="5"/>
    <x v="2"/>
    <x v="2"/>
    <x v="0"/>
    <x v="0"/>
    <n v="3"/>
    <x v="117"/>
  </r>
  <r>
    <s v="7PAVX9CP"/>
    <x v="25"/>
    <x v="0"/>
    <x v="64"/>
    <x v="0"/>
    <x v="162"/>
    <x v="106"/>
    <x v="691"/>
    <x v="5"/>
    <x v="2"/>
    <x v="0"/>
    <x v="0"/>
    <x v="0"/>
    <n v="18"/>
    <x v="126"/>
  </r>
  <r>
    <s v="IVW8MQGN"/>
    <x v="27"/>
    <x v="3"/>
    <x v="22"/>
    <x v="0"/>
    <x v="162"/>
    <x v="115"/>
    <x v="692"/>
    <x v="0"/>
    <x v="0"/>
    <x v="3"/>
    <x v="6"/>
    <x v="0"/>
    <n v="392"/>
    <x v="116"/>
  </r>
  <r>
    <s v="CVFUMOK9"/>
    <x v="23"/>
    <x v="4"/>
    <x v="38"/>
    <x v="1"/>
    <x v="162"/>
    <x v="5"/>
    <x v="8"/>
    <x v="4"/>
    <x v="2"/>
    <x v="4"/>
    <x v="10"/>
    <x v="7"/>
    <m/>
    <x v="7"/>
  </r>
  <r>
    <s v="1VHUPB8X"/>
    <x v="1"/>
    <x v="0"/>
    <x v="81"/>
    <x v="2"/>
    <x v="162"/>
    <x v="106"/>
    <x v="13"/>
    <x v="1"/>
    <x v="0"/>
    <x v="0"/>
    <x v="0"/>
    <x v="14"/>
    <n v="-1096"/>
    <x v="126"/>
  </r>
  <r>
    <s v="G5FN7I7T"/>
    <x v="1"/>
    <x v="3"/>
    <x v="27"/>
    <x v="2"/>
    <x v="162"/>
    <x v="90"/>
    <x v="13"/>
    <x v="1"/>
    <x v="0"/>
    <x v="3"/>
    <x v="7"/>
    <x v="0"/>
    <n v="-3393"/>
    <x v="56"/>
  </r>
  <r>
    <s v="GHY9QZKG"/>
    <x v="9"/>
    <x v="1"/>
    <x v="37"/>
    <x v="2"/>
    <x v="162"/>
    <x v="111"/>
    <x v="13"/>
    <x v="3"/>
    <x v="1"/>
    <x v="1"/>
    <x v="6"/>
    <x v="0"/>
    <n v="-55"/>
    <x v="125"/>
  </r>
  <r>
    <s v="JBBJL4C2"/>
    <x v="29"/>
    <x v="2"/>
    <x v="52"/>
    <x v="0"/>
    <x v="162"/>
    <x v="76"/>
    <x v="627"/>
    <x v="1"/>
    <x v="0"/>
    <x v="2"/>
    <x v="1"/>
    <x v="0"/>
    <n v="-19"/>
    <x v="63"/>
  </r>
  <r>
    <s v="HMI6RBK9"/>
    <x v="29"/>
    <x v="2"/>
    <x v="38"/>
    <x v="0"/>
    <x v="162"/>
    <x v="87"/>
    <x v="452"/>
    <x v="1"/>
    <x v="0"/>
    <x v="2"/>
    <x v="10"/>
    <x v="7"/>
    <n v="-6"/>
    <x v="79"/>
  </r>
  <r>
    <s v="2EKGLB0Q"/>
    <x v="14"/>
    <x v="2"/>
    <x v="47"/>
    <x v="0"/>
    <x v="162"/>
    <x v="105"/>
    <x v="533"/>
    <x v="2"/>
    <x v="1"/>
    <x v="2"/>
    <x v="8"/>
    <x v="0"/>
    <n v="-72"/>
    <x v="127"/>
  </r>
  <r>
    <s v="HYPZOTY8"/>
    <x v="14"/>
    <x v="1"/>
    <x v="37"/>
    <x v="0"/>
    <x v="162"/>
    <x v="118"/>
    <x v="47"/>
    <x v="2"/>
    <x v="1"/>
    <x v="1"/>
    <x v="6"/>
    <x v="0"/>
    <n v="-4"/>
    <x v="117"/>
  </r>
  <r>
    <s v="31I0SB7T"/>
    <x v="14"/>
    <x v="3"/>
    <x v="53"/>
    <x v="0"/>
    <x v="162"/>
    <x v="118"/>
    <x v="641"/>
    <x v="2"/>
    <x v="1"/>
    <x v="3"/>
    <x v="10"/>
    <x v="0"/>
    <n v="-252"/>
    <x v="117"/>
  </r>
  <r>
    <s v="VO3C2LE4"/>
    <x v="16"/>
    <x v="1"/>
    <x v="79"/>
    <x v="2"/>
    <x v="162"/>
    <x v="111"/>
    <x v="13"/>
    <x v="2"/>
    <x v="1"/>
    <x v="1"/>
    <x v="0"/>
    <x v="0"/>
    <n v="-55"/>
    <x v="125"/>
  </r>
  <r>
    <s v="UC7JT39Q"/>
    <x v="5"/>
    <x v="1"/>
    <x v="32"/>
    <x v="2"/>
    <x v="162"/>
    <x v="105"/>
    <x v="13"/>
    <x v="3"/>
    <x v="1"/>
    <x v="1"/>
    <x v="9"/>
    <x v="0"/>
    <n v="-55"/>
    <x v="127"/>
  </r>
  <r>
    <s v="F1LLBOUV"/>
    <x v="20"/>
    <x v="0"/>
    <x v="1"/>
    <x v="2"/>
    <x v="162"/>
    <x v="105"/>
    <x v="13"/>
    <x v="1"/>
    <x v="0"/>
    <x v="0"/>
    <x v="1"/>
    <x v="0"/>
    <n v="-1096"/>
    <x v="127"/>
  </r>
  <r>
    <s v="7H9J8W50"/>
    <x v="20"/>
    <x v="4"/>
    <x v="74"/>
    <x v="2"/>
    <x v="162"/>
    <x v="106"/>
    <x v="13"/>
    <x v="1"/>
    <x v="0"/>
    <x v="4"/>
    <x v="10"/>
    <x v="11"/>
    <n v="-5482"/>
    <x v="126"/>
  </r>
  <r>
    <s v="8O03S3U3"/>
    <x v="0"/>
    <x v="4"/>
    <x v="31"/>
    <x v="2"/>
    <x v="162"/>
    <x v="119"/>
    <x v="13"/>
    <x v="0"/>
    <x v="0"/>
    <x v="4"/>
    <x v="10"/>
    <x v="0"/>
    <n v="-5482"/>
    <x v="113"/>
  </r>
  <r>
    <s v="TGQN6HTN"/>
    <x v="17"/>
    <x v="4"/>
    <x v="39"/>
    <x v="0"/>
    <x v="162"/>
    <x v="92"/>
    <x v="693"/>
    <x v="5"/>
    <x v="2"/>
    <x v="4"/>
    <x v="1"/>
    <x v="0"/>
    <n v="-89"/>
    <x v="65"/>
  </r>
  <r>
    <s v="X8GGF9MG"/>
    <x v="10"/>
    <x v="1"/>
    <x v="52"/>
    <x v="1"/>
    <x v="162"/>
    <x v="5"/>
    <x v="8"/>
    <x v="3"/>
    <x v="1"/>
    <x v="1"/>
    <x v="1"/>
    <x v="0"/>
    <m/>
    <x v="7"/>
  </r>
  <r>
    <s v="CPJK2600"/>
    <x v="11"/>
    <x v="1"/>
    <x v="48"/>
    <x v="2"/>
    <x v="162"/>
    <x v="118"/>
    <x v="13"/>
    <x v="0"/>
    <x v="0"/>
    <x v="1"/>
    <x v="8"/>
    <x v="0"/>
    <n v="-55"/>
    <x v="117"/>
  </r>
  <r>
    <s v="3P7QQSVF"/>
    <x v="4"/>
    <x v="1"/>
    <x v="7"/>
    <x v="1"/>
    <x v="162"/>
    <x v="5"/>
    <x v="8"/>
    <x v="3"/>
    <x v="1"/>
    <x v="1"/>
    <x v="5"/>
    <x v="1"/>
    <m/>
    <x v="7"/>
  </r>
  <r>
    <s v="PGXIPGDM"/>
    <x v="4"/>
    <x v="3"/>
    <x v="46"/>
    <x v="1"/>
    <x v="162"/>
    <x v="5"/>
    <x v="8"/>
    <x v="3"/>
    <x v="1"/>
    <x v="3"/>
    <x v="3"/>
    <x v="0"/>
    <m/>
    <x v="7"/>
  </r>
  <r>
    <s v="TLXS1NB8"/>
    <x v="4"/>
    <x v="4"/>
    <x v="24"/>
    <x v="2"/>
    <x v="162"/>
    <x v="118"/>
    <x v="13"/>
    <x v="3"/>
    <x v="1"/>
    <x v="4"/>
    <x v="2"/>
    <x v="0"/>
    <n v="-5482"/>
    <x v="117"/>
  </r>
  <r>
    <s v="TRR34NSR"/>
    <x v="4"/>
    <x v="2"/>
    <x v="74"/>
    <x v="0"/>
    <x v="162"/>
    <x v="46"/>
    <x v="236"/>
    <x v="3"/>
    <x v="1"/>
    <x v="2"/>
    <x v="10"/>
    <x v="11"/>
    <n v="88"/>
    <x v="90"/>
  </r>
  <r>
    <s v="F2KINGVU"/>
    <x v="4"/>
    <x v="1"/>
    <x v="4"/>
    <x v="0"/>
    <x v="162"/>
    <x v="120"/>
    <x v="1"/>
    <x v="3"/>
    <x v="1"/>
    <x v="1"/>
    <x v="0"/>
    <x v="0"/>
    <n v="-5"/>
    <x v="112"/>
  </r>
  <r>
    <s v="Q169CIK6"/>
    <x v="13"/>
    <x v="3"/>
    <x v="41"/>
    <x v="2"/>
    <x v="162"/>
    <x v="114"/>
    <x v="13"/>
    <x v="4"/>
    <x v="2"/>
    <x v="3"/>
    <x v="3"/>
    <x v="0"/>
    <n v="-3393"/>
    <x v="121"/>
  </r>
  <r>
    <s v="8OHCCD42"/>
    <x v="3"/>
    <x v="0"/>
    <x v="8"/>
    <x v="2"/>
    <x v="163"/>
    <x v="108"/>
    <x v="13"/>
    <x v="0"/>
    <x v="0"/>
    <x v="0"/>
    <x v="3"/>
    <x v="2"/>
    <n v="-1096"/>
    <x v="126"/>
  </r>
  <r>
    <s v="QBCK25DV"/>
    <x v="3"/>
    <x v="1"/>
    <x v="75"/>
    <x v="0"/>
    <x v="163"/>
    <x v="108"/>
    <x v="20"/>
    <x v="0"/>
    <x v="0"/>
    <x v="1"/>
    <x v="6"/>
    <x v="0"/>
    <n v="3"/>
    <x v="126"/>
  </r>
  <r>
    <s v="8IEVY30X"/>
    <x v="28"/>
    <x v="0"/>
    <x v="44"/>
    <x v="0"/>
    <x v="163"/>
    <x v="106"/>
    <x v="694"/>
    <x v="5"/>
    <x v="2"/>
    <x v="0"/>
    <x v="8"/>
    <x v="0"/>
    <n v="-8"/>
    <x v="127"/>
  </r>
  <r>
    <s v="6444O6DK"/>
    <x v="23"/>
    <x v="2"/>
    <x v="56"/>
    <x v="2"/>
    <x v="163"/>
    <x v="120"/>
    <x v="13"/>
    <x v="4"/>
    <x v="2"/>
    <x v="2"/>
    <x v="10"/>
    <x v="0"/>
    <n v="-550"/>
    <x v="113"/>
  </r>
  <r>
    <s v="V9YR14KW"/>
    <x v="26"/>
    <x v="2"/>
    <x v="58"/>
    <x v="2"/>
    <x v="163"/>
    <x v="115"/>
    <x v="13"/>
    <x v="5"/>
    <x v="2"/>
    <x v="2"/>
    <x v="0"/>
    <x v="0"/>
    <n v="-550"/>
    <x v="117"/>
  </r>
  <r>
    <s v="37LTMWB0"/>
    <x v="1"/>
    <x v="2"/>
    <x v="72"/>
    <x v="2"/>
    <x v="163"/>
    <x v="115"/>
    <x v="13"/>
    <x v="1"/>
    <x v="0"/>
    <x v="2"/>
    <x v="3"/>
    <x v="10"/>
    <n v="-550"/>
    <x v="117"/>
  </r>
  <r>
    <s v="2ZU519Y6"/>
    <x v="1"/>
    <x v="0"/>
    <x v="55"/>
    <x v="0"/>
    <x v="163"/>
    <x v="118"/>
    <x v="695"/>
    <x v="1"/>
    <x v="0"/>
    <x v="0"/>
    <x v="4"/>
    <x v="0"/>
    <n v="231"/>
    <x v="121"/>
  </r>
  <r>
    <s v="ZESI2PFU"/>
    <x v="1"/>
    <x v="0"/>
    <x v="52"/>
    <x v="0"/>
    <x v="163"/>
    <x v="86"/>
    <x v="696"/>
    <x v="1"/>
    <x v="0"/>
    <x v="0"/>
    <x v="1"/>
    <x v="0"/>
    <n v="-173"/>
    <x v="57"/>
  </r>
  <r>
    <s v="X8T4XLTY"/>
    <x v="1"/>
    <x v="0"/>
    <x v="62"/>
    <x v="0"/>
    <x v="163"/>
    <x v="120"/>
    <x v="697"/>
    <x v="1"/>
    <x v="0"/>
    <x v="0"/>
    <x v="6"/>
    <x v="0"/>
    <n v="-38"/>
    <x v="113"/>
  </r>
  <r>
    <s v="OS2CD01K"/>
    <x v="1"/>
    <x v="4"/>
    <x v="81"/>
    <x v="0"/>
    <x v="163"/>
    <x v="117"/>
    <x v="698"/>
    <x v="1"/>
    <x v="0"/>
    <x v="4"/>
    <x v="0"/>
    <x v="14"/>
    <n v="-262"/>
    <x v="116"/>
  </r>
  <r>
    <s v="JNKDEAG9"/>
    <x v="24"/>
    <x v="4"/>
    <x v="59"/>
    <x v="2"/>
    <x v="163"/>
    <x v="118"/>
    <x v="13"/>
    <x v="1"/>
    <x v="0"/>
    <x v="4"/>
    <x v="3"/>
    <x v="0"/>
    <n v="-5482"/>
    <x v="121"/>
  </r>
  <r>
    <s v="7MGVL7FC"/>
    <x v="24"/>
    <x v="1"/>
    <x v="3"/>
    <x v="0"/>
    <x v="163"/>
    <x v="119"/>
    <x v="103"/>
    <x v="1"/>
    <x v="0"/>
    <x v="1"/>
    <x v="3"/>
    <x v="0"/>
    <n v="0"/>
    <x v="114"/>
  </r>
  <r>
    <s v="IFJ2AE9R"/>
    <x v="9"/>
    <x v="3"/>
    <x v="73"/>
    <x v="2"/>
    <x v="163"/>
    <x v="115"/>
    <x v="13"/>
    <x v="3"/>
    <x v="1"/>
    <x v="3"/>
    <x v="1"/>
    <x v="0"/>
    <n v="-3393"/>
    <x v="117"/>
  </r>
  <r>
    <s v="HEDUIEUN"/>
    <x v="9"/>
    <x v="1"/>
    <x v="2"/>
    <x v="0"/>
    <x v="163"/>
    <x v="76"/>
    <x v="44"/>
    <x v="3"/>
    <x v="1"/>
    <x v="1"/>
    <x v="2"/>
    <x v="0"/>
    <n v="7"/>
    <x v="59"/>
  </r>
  <r>
    <s v="D3OST43E"/>
    <x v="7"/>
    <x v="0"/>
    <x v="32"/>
    <x v="0"/>
    <x v="163"/>
    <x v="115"/>
    <x v="699"/>
    <x v="2"/>
    <x v="1"/>
    <x v="0"/>
    <x v="9"/>
    <x v="0"/>
    <n v="-100"/>
    <x v="117"/>
  </r>
  <r>
    <s v="9537WTHG"/>
    <x v="14"/>
    <x v="2"/>
    <x v="14"/>
    <x v="2"/>
    <x v="163"/>
    <x v="71"/>
    <x v="13"/>
    <x v="2"/>
    <x v="1"/>
    <x v="2"/>
    <x v="7"/>
    <x v="0"/>
    <n v="-550"/>
    <x v="78"/>
  </r>
  <r>
    <s v="6PMHI9G4"/>
    <x v="14"/>
    <x v="2"/>
    <x v="74"/>
    <x v="0"/>
    <x v="163"/>
    <x v="119"/>
    <x v="109"/>
    <x v="2"/>
    <x v="1"/>
    <x v="2"/>
    <x v="10"/>
    <x v="11"/>
    <n v="-7"/>
    <x v="114"/>
  </r>
  <r>
    <s v="U9RFE81I"/>
    <x v="0"/>
    <x v="1"/>
    <x v="17"/>
    <x v="2"/>
    <x v="163"/>
    <x v="121"/>
    <x v="13"/>
    <x v="0"/>
    <x v="0"/>
    <x v="1"/>
    <x v="2"/>
    <x v="0"/>
    <n v="-55"/>
    <x v="24"/>
  </r>
  <r>
    <s v="4T2XENE2"/>
    <x v="6"/>
    <x v="0"/>
    <x v="62"/>
    <x v="2"/>
    <x v="163"/>
    <x v="87"/>
    <x v="13"/>
    <x v="1"/>
    <x v="0"/>
    <x v="0"/>
    <x v="6"/>
    <x v="0"/>
    <n v="-1096"/>
    <x v="69"/>
  </r>
  <r>
    <s v="LIFA0JYO"/>
    <x v="11"/>
    <x v="1"/>
    <x v="35"/>
    <x v="2"/>
    <x v="163"/>
    <x v="64"/>
    <x v="13"/>
    <x v="0"/>
    <x v="0"/>
    <x v="1"/>
    <x v="9"/>
    <x v="0"/>
    <n v="-55"/>
    <x v="97"/>
  </r>
  <r>
    <s v="JQ8V4I1K"/>
    <x v="11"/>
    <x v="1"/>
    <x v="8"/>
    <x v="0"/>
    <x v="163"/>
    <x v="119"/>
    <x v="84"/>
    <x v="0"/>
    <x v="0"/>
    <x v="1"/>
    <x v="3"/>
    <x v="2"/>
    <n v="1"/>
    <x v="114"/>
  </r>
  <r>
    <s v="N5CCEEOY"/>
    <x v="4"/>
    <x v="4"/>
    <x v="39"/>
    <x v="2"/>
    <x v="163"/>
    <x v="115"/>
    <x v="13"/>
    <x v="3"/>
    <x v="1"/>
    <x v="4"/>
    <x v="1"/>
    <x v="0"/>
    <n v="-5482"/>
    <x v="117"/>
  </r>
  <r>
    <s v="C0SNGBJU"/>
    <x v="4"/>
    <x v="3"/>
    <x v="76"/>
    <x v="2"/>
    <x v="163"/>
    <x v="120"/>
    <x v="13"/>
    <x v="3"/>
    <x v="1"/>
    <x v="3"/>
    <x v="0"/>
    <x v="0"/>
    <n v="-3393"/>
    <x v="113"/>
  </r>
  <r>
    <s v="VN6JB8HU"/>
    <x v="13"/>
    <x v="0"/>
    <x v="77"/>
    <x v="0"/>
    <x v="163"/>
    <x v="74"/>
    <x v="700"/>
    <x v="4"/>
    <x v="2"/>
    <x v="0"/>
    <x v="0"/>
    <x v="12"/>
    <n v="49"/>
    <x v="71"/>
  </r>
  <r>
    <s v="81G840FM"/>
    <x v="2"/>
    <x v="2"/>
    <x v="7"/>
    <x v="1"/>
    <x v="163"/>
    <x v="5"/>
    <x v="8"/>
    <x v="2"/>
    <x v="1"/>
    <x v="2"/>
    <x v="5"/>
    <x v="1"/>
    <m/>
    <x v="7"/>
  </r>
  <r>
    <s v="U5K2MZB6"/>
    <x v="2"/>
    <x v="3"/>
    <x v="7"/>
    <x v="1"/>
    <x v="163"/>
    <x v="5"/>
    <x v="8"/>
    <x v="2"/>
    <x v="1"/>
    <x v="3"/>
    <x v="5"/>
    <x v="1"/>
    <m/>
    <x v="7"/>
  </r>
  <r>
    <s v="XMEYATKB"/>
    <x v="25"/>
    <x v="4"/>
    <x v="78"/>
    <x v="2"/>
    <x v="164"/>
    <x v="118"/>
    <x v="13"/>
    <x v="5"/>
    <x v="2"/>
    <x v="4"/>
    <x v="10"/>
    <x v="13"/>
    <n v="-5482"/>
    <x v="119"/>
  </r>
  <r>
    <s v="YQXAY03C"/>
    <x v="25"/>
    <x v="3"/>
    <x v="49"/>
    <x v="2"/>
    <x v="164"/>
    <x v="118"/>
    <x v="13"/>
    <x v="5"/>
    <x v="2"/>
    <x v="3"/>
    <x v="9"/>
    <x v="0"/>
    <n v="-3393"/>
    <x v="119"/>
  </r>
  <r>
    <s v="QKQ5N9Z1"/>
    <x v="23"/>
    <x v="0"/>
    <x v="85"/>
    <x v="0"/>
    <x v="164"/>
    <x v="120"/>
    <x v="41"/>
    <x v="4"/>
    <x v="2"/>
    <x v="0"/>
    <x v="4"/>
    <x v="0"/>
    <n v="-63"/>
    <x v="114"/>
  </r>
  <r>
    <s v="RZRRMWTH"/>
    <x v="26"/>
    <x v="3"/>
    <x v="25"/>
    <x v="2"/>
    <x v="164"/>
    <x v="115"/>
    <x v="13"/>
    <x v="5"/>
    <x v="2"/>
    <x v="3"/>
    <x v="3"/>
    <x v="0"/>
    <n v="-3393"/>
    <x v="121"/>
  </r>
  <r>
    <s v="JS9SCCJ3"/>
    <x v="1"/>
    <x v="0"/>
    <x v="27"/>
    <x v="2"/>
    <x v="164"/>
    <x v="108"/>
    <x v="13"/>
    <x v="1"/>
    <x v="0"/>
    <x v="0"/>
    <x v="7"/>
    <x v="0"/>
    <n v="-1096"/>
    <x v="127"/>
  </r>
  <r>
    <s v="QW9JMUTD"/>
    <x v="1"/>
    <x v="1"/>
    <x v="35"/>
    <x v="0"/>
    <x v="164"/>
    <x v="119"/>
    <x v="9"/>
    <x v="1"/>
    <x v="0"/>
    <x v="1"/>
    <x v="9"/>
    <x v="0"/>
    <n v="-2"/>
    <x v="116"/>
  </r>
  <r>
    <s v="7ODLTF4W"/>
    <x v="12"/>
    <x v="2"/>
    <x v="4"/>
    <x v="0"/>
    <x v="164"/>
    <x v="111"/>
    <x v="486"/>
    <x v="3"/>
    <x v="1"/>
    <x v="2"/>
    <x v="0"/>
    <x v="0"/>
    <n v="47"/>
    <x v="126"/>
  </r>
  <r>
    <s v="RUCPPMPY"/>
    <x v="12"/>
    <x v="3"/>
    <x v="18"/>
    <x v="0"/>
    <x v="164"/>
    <x v="87"/>
    <x v="701"/>
    <x v="3"/>
    <x v="1"/>
    <x v="3"/>
    <x v="4"/>
    <x v="0"/>
    <n v="-214"/>
    <x v="67"/>
  </r>
  <r>
    <s v="SJHD5TFA"/>
    <x v="24"/>
    <x v="2"/>
    <x v="57"/>
    <x v="2"/>
    <x v="164"/>
    <x v="87"/>
    <x v="13"/>
    <x v="1"/>
    <x v="0"/>
    <x v="2"/>
    <x v="10"/>
    <x v="9"/>
    <n v="-550"/>
    <x v="67"/>
  </r>
  <r>
    <s v="2B0QVPBT"/>
    <x v="24"/>
    <x v="1"/>
    <x v="28"/>
    <x v="0"/>
    <x v="164"/>
    <x v="108"/>
    <x v="5"/>
    <x v="1"/>
    <x v="0"/>
    <x v="1"/>
    <x v="9"/>
    <x v="0"/>
    <n v="2"/>
    <x v="127"/>
  </r>
  <r>
    <s v="YIZ1VQ3U"/>
    <x v="9"/>
    <x v="3"/>
    <x v="74"/>
    <x v="2"/>
    <x v="164"/>
    <x v="108"/>
    <x v="13"/>
    <x v="3"/>
    <x v="1"/>
    <x v="3"/>
    <x v="10"/>
    <x v="11"/>
    <n v="-3393"/>
    <x v="127"/>
  </r>
  <r>
    <s v="FMNSL9TP"/>
    <x v="9"/>
    <x v="3"/>
    <x v="12"/>
    <x v="0"/>
    <x v="164"/>
    <x v="122"/>
    <x v="702"/>
    <x v="3"/>
    <x v="1"/>
    <x v="3"/>
    <x v="1"/>
    <x v="0"/>
    <n v="-396"/>
    <x v="113"/>
  </r>
  <r>
    <s v="8ZU8D508"/>
    <x v="7"/>
    <x v="2"/>
    <x v="51"/>
    <x v="0"/>
    <x v="164"/>
    <x v="78"/>
    <x v="323"/>
    <x v="2"/>
    <x v="1"/>
    <x v="2"/>
    <x v="7"/>
    <x v="0"/>
    <n v="-5"/>
    <x v="87"/>
  </r>
  <r>
    <s v="NVDVFYGE"/>
    <x v="29"/>
    <x v="2"/>
    <x v="6"/>
    <x v="0"/>
    <x v="164"/>
    <x v="123"/>
    <x v="175"/>
    <x v="1"/>
    <x v="0"/>
    <x v="2"/>
    <x v="3"/>
    <x v="0"/>
    <n v="15"/>
    <x v="112"/>
  </r>
  <r>
    <s v="QQH0YV1W"/>
    <x v="29"/>
    <x v="1"/>
    <x v="13"/>
    <x v="0"/>
    <x v="164"/>
    <x v="122"/>
    <x v="80"/>
    <x v="1"/>
    <x v="0"/>
    <x v="1"/>
    <x v="7"/>
    <x v="0"/>
    <n v="-1"/>
    <x v="113"/>
  </r>
  <r>
    <s v="IUNX2OMX"/>
    <x v="14"/>
    <x v="2"/>
    <x v="4"/>
    <x v="2"/>
    <x v="164"/>
    <x v="108"/>
    <x v="13"/>
    <x v="2"/>
    <x v="1"/>
    <x v="2"/>
    <x v="0"/>
    <x v="0"/>
    <n v="-550"/>
    <x v="127"/>
  </r>
  <r>
    <s v="6S2ABHZS"/>
    <x v="5"/>
    <x v="2"/>
    <x v="7"/>
    <x v="1"/>
    <x v="164"/>
    <x v="5"/>
    <x v="8"/>
    <x v="3"/>
    <x v="1"/>
    <x v="2"/>
    <x v="5"/>
    <x v="1"/>
    <m/>
    <x v="7"/>
  </r>
  <r>
    <s v="COM9RNBL"/>
    <x v="5"/>
    <x v="1"/>
    <x v="7"/>
    <x v="1"/>
    <x v="164"/>
    <x v="5"/>
    <x v="8"/>
    <x v="3"/>
    <x v="1"/>
    <x v="1"/>
    <x v="5"/>
    <x v="1"/>
    <m/>
    <x v="7"/>
  </r>
  <r>
    <s v="RTZFPWVN"/>
    <x v="8"/>
    <x v="4"/>
    <x v="74"/>
    <x v="2"/>
    <x v="164"/>
    <x v="118"/>
    <x v="13"/>
    <x v="2"/>
    <x v="1"/>
    <x v="4"/>
    <x v="10"/>
    <x v="11"/>
    <n v="-5482"/>
    <x v="119"/>
  </r>
  <r>
    <s v="VYDCTUAU"/>
    <x v="8"/>
    <x v="3"/>
    <x v="76"/>
    <x v="2"/>
    <x v="164"/>
    <x v="111"/>
    <x v="13"/>
    <x v="2"/>
    <x v="1"/>
    <x v="3"/>
    <x v="0"/>
    <x v="0"/>
    <n v="-3393"/>
    <x v="126"/>
  </r>
  <r>
    <s v="ANXSK3QV"/>
    <x v="4"/>
    <x v="1"/>
    <x v="74"/>
    <x v="0"/>
    <x v="164"/>
    <x v="115"/>
    <x v="77"/>
    <x v="3"/>
    <x v="1"/>
    <x v="1"/>
    <x v="10"/>
    <x v="11"/>
    <n v="4"/>
    <x v="121"/>
  </r>
  <r>
    <s v="7I6OHUE4"/>
    <x v="3"/>
    <x v="0"/>
    <x v="48"/>
    <x v="2"/>
    <x v="165"/>
    <x v="120"/>
    <x v="13"/>
    <x v="0"/>
    <x v="0"/>
    <x v="0"/>
    <x v="8"/>
    <x v="0"/>
    <n v="-1096"/>
    <x v="116"/>
  </r>
  <r>
    <s v="AY9NWO78"/>
    <x v="3"/>
    <x v="1"/>
    <x v="48"/>
    <x v="2"/>
    <x v="165"/>
    <x v="115"/>
    <x v="13"/>
    <x v="0"/>
    <x v="0"/>
    <x v="1"/>
    <x v="8"/>
    <x v="0"/>
    <n v="-55"/>
    <x v="119"/>
  </r>
  <r>
    <s v="BEP06EN5"/>
    <x v="3"/>
    <x v="4"/>
    <x v="48"/>
    <x v="0"/>
    <x v="165"/>
    <x v="111"/>
    <x v="703"/>
    <x v="0"/>
    <x v="0"/>
    <x v="4"/>
    <x v="8"/>
    <x v="0"/>
    <n v="-400"/>
    <x v="127"/>
  </r>
  <r>
    <s v="8H95X3AP"/>
    <x v="28"/>
    <x v="4"/>
    <x v="82"/>
    <x v="0"/>
    <x v="165"/>
    <x v="122"/>
    <x v="704"/>
    <x v="5"/>
    <x v="2"/>
    <x v="4"/>
    <x v="10"/>
    <x v="0"/>
    <n v="-189"/>
    <x v="114"/>
  </r>
  <r>
    <s v="P7LVKDC9"/>
    <x v="27"/>
    <x v="0"/>
    <x v="74"/>
    <x v="0"/>
    <x v="165"/>
    <x v="86"/>
    <x v="689"/>
    <x v="0"/>
    <x v="0"/>
    <x v="0"/>
    <x v="10"/>
    <x v="11"/>
    <n v="67"/>
    <x v="75"/>
  </r>
  <r>
    <s v="QRVHBQSF"/>
    <x v="22"/>
    <x v="1"/>
    <x v="19"/>
    <x v="0"/>
    <x v="165"/>
    <x v="111"/>
    <x v="4"/>
    <x v="5"/>
    <x v="2"/>
    <x v="1"/>
    <x v="0"/>
    <x v="4"/>
    <n v="-6"/>
    <x v="127"/>
  </r>
  <r>
    <s v="8KH8XJRE"/>
    <x v="19"/>
    <x v="1"/>
    <x v="56"/>
    <x v="0"/>
    <x v="165"/>
    <x v="45"/>
    <x v="9"/>
    <x v="4"/>
    <x v="2"/>
    <x v="1"/>
    <x v="10"/>
    <x v="0"/>
    <n v="-2"/>
    <x v="105"/>
  </r>
  <r>
    <s v="YZ4AIQQR"/>
    <x v="24"/>
    <x v="3"/>
    <x v="72"/>
    <x v="2"/>
    <x v="165"/>
    <x v="111"/>
    <x v="13"/>
    <x v="1"/>
    <x v="0"/>
    <x v="3"/>
    <x v="3"/>
    <x v="10"/>
    <n v="-3393"/>
    <x v="127"/>
  </r>
  <r>
    <s v="R8CW1D6X"/>
    <x v="24"/>
    <x v="3"/>
    <x v="27"/>
    <x v="2"/>
    <x v="165"/>
    <x v="83"/>
    <x v="13"/>
    <x v="1"/>
    <x v="0"/>
    <x v="3"/>
    <x v="7"/>
    <x v="0"/>
    <n v="-3393"/>
    <x v="71"/>
  </r>
  <r>
    <s v="68KYNPDQ"/>
    <x v="9"/>
    <x v="0"/>
    <x v="46"/>
    <x v="2"/>
    <x v="165"/>
    <x v="122"/>
    <x v="13"/>
    <x v="3"/>
    <x v="1"/>
    <x v="0"/>
    <x v="3"/>
    <x v="0"/>
    <n v="-1096"/>
    <x v="114"/>
  </r>
  <r>
    <s v="K6M3EX4O"/>
    <x v="14"/>
    <x v="0"/>
    <x v="7"/>
    <x v="1"/>
    <x v="165"/>
    <x v="5"/>
    <x v="8"/>
    <x v="2"/>
    <x v="1"/>
    <x v="0"/>
    <x v="5"/>
    <x v="1"/>
    <m/>
    <x v="7"/>
  </r>
  <r>
    <s v="9B0HGLRU"/>
    <x v="14"/>
    <x v="2"/>
    <x v="15"/>
    <x v="2"/>
    <x v="165"/>
    <x v="117"/>
    <x v="13"/>
    <x v="2"/>
    <x v="1"/>
    <x v="2"/>
    <x v="0"/>
    <x v="0"/>
    <n v="-550"/>
    <x v="121"/>
  </r>
  <r>
    <s v="LWPFQ1UA"/>
    <x v="16"/>
    <x v="2"/>
    <x v="7"/>
    <x v="1"/>
    <x v="165"/>
    <x v="5"/>
    <x v="8"/>
    <x v="2"/>
    <x v="1"/>
    <x v="2"/>
    <x v="5"/>
    <x v="1"/>
    <m/>
    <x v="7"/>
  </r>
  <r>
    <s v="TN59K8NP"/>
    <x v="16"/>
    <x v="2"/>
    <x v="9"/>
    <x v="2"/>
    <x v="165"/>
    <x v="109"/>
    <x v="13"/>
    <x v="2"/>
    <x v="1"/>
    <x v="2"/>
    <x v="6"/>
    <x v="3"/>
    <n v="-550"/>
    <x v="15"/>
  </r>
  <r>
    <s v="3OBMD08T"/>
    <x v="0"/>
    <x v="3"/>
    <x v="1"/>
    <x v="2"/>
    <x v="165"/>
    <x v="113"/>
    <x v="13"/>
    <x v="0"/>
    <x v="0"/>
    <x v="3"/>
    <x v="1"/>
    <x v="0"/>
    <n v="-3393"/>
    <x v="126"/>
  </r>
  <r>
    <s v="5FWBETTO"/>
    <x v="11"/>
    <x v="3"/>
    <x v="35"/>
    <x v="0"/>
    <x v="165"/>
    <x v="62"/>
    <x v="705"/>
    <x v="0"/>
    <x v="0"/>
    <x v="3"/>
    <x v="9"/>
    <x v="0"/>
    <n v="248"/>
    <x v="128"/>
  </r>
  <r>
    <s v="ANRCHVJM"/>
    <x v="13"/>
    <x v="1"/>
    <x v="42"/>
    <x v="1"/>
    <x v="165"/>
    <x v="5"/>
    <x v="8"/>
    <x v="4"/>
    <x v="2"/>
    <x v="1"/>
    <x v="4"/>
    <x v="0"/>
    <m/>
    <x v="7"/>
  </r>
  <r>
    <s v="UDTQF84C"/>
    <x v="13"/>
    <x v="2"/>
    <x v="59"/>
    <x v="2"/>
    <x v="165"/>
    <x v="113"/>
    <x v="13"/>
    <x v="4"/>
    <x v="2"/>
    <x v="2"/>
    <x v="3"/>
    <x v="0"/>
    <n v="-550"/>
    <x v="126"/>
  </r>
  <r>
    <s v="35IRGXY3"/>
    <x v="2"/>
    <x v="2"/>
    <x v="59"/>
    <x v="0"/>
    <x v="165"/>
    <x v="54"/>
    <x v="292"/>
    <x v="2"/>
    <x v="1"/>
    <x v="2"/>
    <x v="3"/>
    <x v="0"/>
    <n v="-49"/>
    <x v="94"/>
  </r>
  <r>
    <s v="YHRVQVPV"/>
    <x v="2"/>
    <x v="4"/>
    <x v="53"/>
    <x v="0"/>
    <x v="165"/>
    <x v="115"/>
    <x v="706"/>
    <x v="2"/>
    <x v="1"/>
    <x v="4"/>
    <x v="10"/>
    <x v="0"/>
    <n v="-795"/>
    <x v="119"/>
  </r>
  <r>
    <s v="0PGJNCD7"/>
    <x v="3"/>
    <x v="2"/>
    <x v="22"/>
    <x v="0"/>
    <x v="166"/>
    <x v="76"/>
    <x v="707"/>
    <x v="0"/>
    <x v="0"/>
    <x v="2"/>
    <x v="6"/>
    <x v="0"/>
    <n v="76"/>
    <x v="73"/>
  </r>
  <r>
    <s v="7X7YIWJO"/>
    <x v="3"/>
    <x v="2"/>
    <x v="35"/>
    <x v="0"/>
    <x v="166"/>
    <x v="124"/>
    <x v="203"/>
    <x v="0"/>
    <x v="0"/>
    <x v="2"/>
    <x v="9"/>
    <x v="0"/>
    <n v="-61"/>
    <x v="19"/>
  </r>
  <r>
    <s v="WCSJBX3N"/>
    <x v="27"/>
    <x v="3"/>
    <x v="17"/>
    <x v="2"/>
    <x v="166"/>
    <x v="90"/>
    <x v="13"/>
    <x v="0"/>
    <x v="0"/>
    <x v="3"/>
    <x v="2"/>
    <x v="0"/>
    <n v="-3393"/>
    <x v="75"/>
  </r>
  <r>
    <s v="FCNYDFK3"/>
    <x v="26"/>
    <x v="0"/>
    <x v="50"/>
    <x v="0"/>
    <x v="166"/>
    <x v="46"/>
    <x v="708"/>
    <x v="5"/>
    <x v="2"/>
    <x v="0"/>
    <x v="1"/>
    <x v="0"/>
    <n v="96"/>
    <x v="80"/>
  </r>
  <r>
    <s v="QK5BW61U"/>
    <x v="22"/>
    <x v="3"/>
    <x v="23"/>
    <x v="0"/>
    <x v="166"/>
    <x v="125"/>
    <x v="69"/>
    <x v="5"/>
    <x v="2"/>
    <x v="3"/>
    <x v="10"/>
    <x v="0"/>
    <n v="-381"/>
    <x v="20"/>
  </r>
  <r>
    <s v="J3SZACNW"/>
    <x v="19"/>
    <x v="4"/>
    <x v="77"/>
    <x v="2"/>
    <x v="166"/>
    <x v="119"/>
    <x v="13"/>
    <x v="4"/>
    <x v="2"/>
    <x v="4"/>
    <x v="0"/>
    <x v="12"/>
    <n v="-5482"/>
    <x v="121"/>
  </r>
  <r>
    <s v="FUL5V96O"/>
    <x v="24"/>
    <x v="0"/>
    <x v="55"/>
    <x v="0"/>
    <x v="166"/>
    <x v="119"/>
    <x v="397"/>
    <x v="1"/>
    <x v="0"/>
    <x v="0"/>
    <x v="4"/>
    <x v="0"/>
    <n v="-41"/>
    <x v="121"/>
  </r>
  <r>
    <s v="BWIWI1PC"/>
    <x v="9"/>
    <x v="3"/>
    <x v="76"/>
    <x v="2"/>
    <x v="166"/>
    <x v="119"/>
    <x v="13"/>
    <x v="3"/>
    <x v="1"/>
    <x v="3"/>
    <x v="0"/>
    <x v="0"/>
    <n v="-3393"/>
    <x v="121"/>
  </r>
  <r>
    <s v="GYBIACTC"/>
    <x v="29"/>
    <x v="2"/>
    <x v="62"/>
    <x v="0"/>
    <x v="166"/>
    <x v="122"/>
    <x v="61"/>
    <x v="1"/>
    <x v="0"/>
    <x v="2"/>
    <x v="6"/>
    <x v="0"/>
    <n v="-12"/>
    <x v="116"/>
  </r>
  <r>
    <s v="VD6BP6T2"/>
    <x v="29"/>
    <x v="1"/>
    <x v="55"/>
    <x v="0"/>
    <x v="166"/>
    <x v="120"/>
    <x v="576"/>
    <x v="1"/>
    <x v="0"/>
    <x v="1"/>
    <x v="4"/>
    <x v="0"/>
    <n v="13"/>
    <x v="117"/>
  </r>
  <r>
    <s v="QA9XE19H"/>
    <x v="16"/>
    <x v="3"/>
    <x v="83"/>
    <x v="2"/>
    <x v="166"/>
    <x v="120"/>
    <x v="13"/>
    <x v="2"/>
    <x v="1"/>
    <x v="3"/>
    <x v="2"/>
    <x v="15"/>
    <n v="-3393"/>
    <x v="117"/>
  </r>
  <r>
    <s v="8ZYPSX66"/>
    <x v="8"/>
    <x v="2"/>
    <x v="83"/>
    <x v="0"/>
    <x v="166"/>
    <x v="126"/>
    <x v="179"/>
    <x v="2"/>
    <x v="1"/>
    <x v="2"/>
    <x v="2"/>
    <x v="15"/>
    <n v="22"/>
    <x v="124"/>
  </r>
  <r>
    <s v="0AN86YDG"/>
    <x v="8"/>
    <x v="0"/>
    <x v="79"/>
    <x v="0"/>
    <x v="166"/>
    <x v="122"/>
    <x v="709"/>
    <x v="2"/>
    <x v="1"/>
    <x v="0"/>
    <x v="0"/>
    <x v="0"/>
    <n v="138"/>
    <x v="116"/>
  </r>
  <r>
    <s v="VKXZ36VE"/>
    <x v="0"/>
    <x v="2"/>
    <x v="3"/>
    <x v="2"/>
    <x v="166"/>
    <x v="114"/>
    <x v="13"/>
    <x v="0"/>
    <x v="0"/>
    <x v="2"/>
    <x v="3"/>
    <x v="0"/>
    <n v="-550"/>
    <x v="126"/>
  </r>
  <r>
    <s v="OJYFSZ2O"/>
    <x v="11"/>
    <x v="1"/>
    <x v="70"/>
    <x v="2"/>
    <x v="166"/>
    <x v="113"/>
    <x v="13"/>
    <x v="0"/>
    <x v="0"/>
    <x v="1"/>
    <x v="3"/>
    <x v="0"/>
    <n v="-55"/>
    <x v="127"/>
  </r>
  <r>
    <s v="YGL1F8K1"/>
    <x v="4"/>
    <x v="1"/>
    <x v="42"/>
    <x v="0"/>
    <x v="166"/>
    <x v="32"/>
    <x v="84"/>
    <x v="3"/>
    <x v="1"/>
    <x v="1"/>
    <x v="4"/>
    <x v="0"/>
    <n v="1"/>
    <x v="120"/>
  </r>
  <r>
    <s v="C1WGTTYF"/>
    <x v="13"/>
    <x v="1"/>
    <x v="71"/>
    <x v="2"/>
    <x v="166"/>
    <x v="43"/>
    <x v="13"/>
    <x v="4"/>
    <x v="2"/>
    <x v="1"/>
    <x v="0"/>
    <x v="0"/>
    <n v="-55"/>
    <x v="106"/>
  </r>
  <r>
    <s v="1OZWGQK9"/>
    <x v="2"/>
    <x v="1"/>
    <x v="61"/>
    <x v="2"/>
    <x v="166"/>
    <x v="123"/>
    <x v="13"/>
    <x v="2"/>
    <x v="1"/>
    <x v="1"/>
    <x v="10"/>
    <x v="0"/>
    <n v="-55"/>
    <x v="114"/>
  </r>
  <r>
    <s v="EXICVP8C"/>
    <x v="3"/>
    <x v="1"/>
    <x v="17"/>
    <x v="0"/>
    <x v="167"/>
    <x v="127"/>
    <x v="171"/>
    <x v="0"/>
    <x v="0"/>
    <x v="1"/>
    <x v="2"/>
    <x v="0"/>
    <n v="-3"/>
    <x v="114"/>
  </r>
  <r>
    <s v="DLXFY70W"/>
    <x v="3"/>
    <x v="3"/>
    <x v="1"/>
    <x v="0"/>
    <x v="167"/>
    <x v="122"/>
    <x v="384"/>
    <x v="0"/>
    <x v="0"/>
    <x v="3"/>
    <x v="1"/>
    <x v="0"/>
    <n v="275"/>
    <x v="117"/>
  </r>
  <r>
    <s v="GO7UM9AV"/>
    <x v="28"/>
    <x v="2"/>
    <x v="58"/>
    <x v="2"/>
    <x v="167"/>
    <x v="118"/>
    <x v="13"/>
    <x v="5"/>
    <x v="2"/>
    <x v="2"/>
    <x v="0"/>
    <x v="0"/>
    <n v="-550"/>
    <x v="126"/>
  </r>
  <r>
    <s v="F5ITRBMX"/>
    <x v="28"/>
    <x v="3"/>
    <x v="21"/>
    <x v="0"/>
    <x v="167"/>
    <x v="107"/>
    <x v="710"/>
    <x v="5"/>
    <x v="2"/>
    <x v="3"/>
    <x v="1"/>
    <x v="0"/>
    <n v="-255"/>
    <x v="19"/>
  </r>
  <r>
    <s v="8KFFRJSS"/>
    <x v="27"/>
    <x v="1"/>
    <x v="31"/>
    <x v="2"/>
    <x v="167"/>
    <x v="118"/>
    <x v="13"/>
    <x v="0"/>
    <x v="0"/>
    <x v="1"/>
    <x v="10"/>
    <x v="0"/>
    <n v="-55"/>
    <x v="126"/>
  </r>
  <r>
    <s v="38VRB2P1"/>
    <x v="23"/>
    <x v="2"/>
    <x v="44"/>
    <x v="2"/>
    <x v="167"/>
    <x v="114"/>
    <x v="13"/>
    <x v="4"/>
    <x v="2"/>
    <x v="2"/>
    <x v="8"/>
    <x v="0"/>
    <n v="-550"/>
    <x v="127"/>
  </r>
  <r>
    <s v="9CGD5QSZ"/>
    <x v="23"/>
    <x v="2"/>
    <x v="78"/>
    <x v="2"/>
    <x v="167"/>
    <x v="117"/>
    <x v="13"/>
    <x v="4"/>
    <x v="2"/>
    <x v="2"/>
    <x v="10"/>
    <x v="13"/>
    <n v="-550"/>
    <x v="125"/>
  </r>
  <r>
    <s v="BPCWRG9P"/>
    <x v="26"/>
    <x v="0"/>
    <x v="58"/>
    <x v="0"/>
    <x v="167"/>
    <x v="115"/>
    <x v="711"/>
    <x v="5"/>
    <x v="2"/>
    <x v="0"/>
    <x v="0"/>
    <x v="0"/>
    <n v="214"/>
    <x v="123"/>
  </r>
  <r>
    <s v="JE5085VJ"/>
    <x v="26"/>
    <x v="4"/>
    <x v="26"/>
    <x v="0"/>
    <x v="167"/>
    <x v="86"/>
    <x v="712"/>
    <x v="5"/>
    <x v="2"/>
    <x v="4"/>
    <x v="6"/>
    <x v="5"/>
    <n v="-406"/>
    <x v="59"/>
  </r>
  <r>
    <s v="P5MLWDXX"/>
    <x v="26"/>
    <x v="3"/>
    <x v="16"/>
    <x v="0"/>
    <x v="167"/>
    <x v="82"/>
    <x v="705"/>
    <x v="5"/>
    <x v="2"/>
    <x v="3"/>
    <x v="9"/>
    <x v="0"/>
    <n v="248"/>
    <x v="67"/>
  </r>
  <r>
    <s v="84T104O7"/>
    <x v="1"/>
    <x v="0"/>
    <x v="17"/>
    <x v="0"/>
    <x v="167"/>
    <x v="123"/>
    <x v="28"/>
    <x v="1"/>
    <x v="0"/>
    <x v="0"/>
    <x v="2"/>
    <x v="0"/>
    <n v="74"/>
    <x v="116"/>
  </r>
  <r>
    <s v="GACPNKGI"/>
    <x v="12"/>
    <x v="1"/>
    <x v="7"/>
    <x v="1"/>
    <x v="167"/>
    <x v="5"/>
    <x v="8"/>
    <x v="3"/>
    <x v="1"/>
    <x v="1"/>
    <x v="5"/>
    <x v="1"/>
    <m/>
    <x v="7"/>
  </r>
  <r>
    <s v="9PCWAYWC"/>
    <x v="12"/>
    <x v="3"/>
    <x v="24"/>
    <x v="2"/>
    <x v="167"/>
    <x v="114"/>
    <x v="13"/>
    <x v="3"/>
    <x v="1"/>
    <x v="3"/>
    <x v="2"/>
    <x v="0"/>
    <n v="-3393"/>
    <x v="127"/>
  </r>
  <r>
    <s v="3VMC6PGJ"/>
    <x v="9"/>
    <x v="0"/>
    <x v="51"/>
    <x v="2"/>
    <x v="167"/>
    <x v="123"/>
    <x v="13"/>
    <x v="3"/>
    <x v="1"/>
    <x v="0"/>
    <x v="7"/>
    <x v="0"/>
    <n v="-1096"/>
    <x v="116"/>
  </r>
  <r>
    <s v="E2MWXGNG"/>
    <x v="9"/>
    <x v="3"/>
    <x v="76"/>
    <x v="2"/>
    <x v="167"/>
    <x v="118"/>
    <x v="13"/>
    <x v="3"/>
    <x v="1"/>
    <x v="3"/>
    <x v="0"/>
    <x v="0"/>
    <n v="-3393"/>
    <x v="126"/>
  </r>
  <r>
    <s v="E4082SMQ"/>
    <x v="7"/>
    <x v="2"/>
    <x v="7"/>
    <x v="1"/>
    <x v="167"/>
    <x v="5"/>
    <x v="8"/>
    <x v="2"/>
    <x v="1"/>
    <x v="2"/>
    <x v="5"/>
    <x v="1"/>
    <m/>
    <x v="7"/>
  </r>
  <r>
    <s v="QZ2E9TSL"/>
    <x v="7"/>
    <x v="3"/>
    <x v="32"/>
    <x v="2"/>
    <x v="167"/>
    <x v="116"/>
    <x v="13"/>
    <x v="2"/>
    <x v="1"/>
    <x v="3"/>
    <x v="9"/>
    <x v="0"/>
    <n v="-3393"/>
    <x v="40"/>
  </r>
  <r>
    <s v="IZ02GW0R"/>
    <x v="14"/>
    <x v="2"/>
    <x v="51"/>
    <x v="0"/>
    <x v="167"/>
    <x v="118"/>
    <x v="656"/>
    <x v="2"/>
    <x v="1"/>
    <x v="2"/>
    <x v="7"/>
    <x v="0"/>
    <n v="-23"/>
    <x v="126"/>
  </r>
  <r>
    <s v="LSVGDJ1A"/>
    <x v="16"/>
    <x v="4"/>
    <x v="7"/>
    <x v="1"/>
    <x v="167"/>
    <x v="5"/>
    <x v="8"/>
    <x v="2"/>
    <x v="1"/>
    <x v="4"/>
    <x v="5"/>
    <x v="1"/>
    <m/>
    <x v="7"/>
  </r>
  <r>
    <s v="5AI9WG6M"/>
    <x v="16"/>
    <x v="4"/>
    <x v="47"/>
    <x v="2"/>
    <x v="167"/>
    <x v="123"/>
    <x v="13"/>
    <x v="2"/>
    <x v="1"/>
    <x v="4"/>
    <x v="8"/>
    <x v="0"/>
    <n v="-5482"/>
    <x v="116"/>
  </r>
  <r>
    <s v="Q1DFFYB5"/>
    <x v="16"/>
    <x v="4"/>
    <x v="47"/>
    <x v="2"/>
    <x v="167"/>
    <x v="118"/>
    <x v="13"/>
    <x v="2"/>
    <x v="1"/>
    <x v="4"/>
    <x v="8"/>
    <x v="0"/>
    <n v="-5482"/>
    <x v="126"/>
  </r>
  <r>
    <s v="30FHAEJZ"/>
    <x v="16"/>
    <x v="4"/>
    <x v="15"/>
    <x v="0"/>
    <x v="167"/>
    <x v="118"/>
    <x v="713"/>
    <x v="2"/>
    <x v="1"/>
    <x v="4"/>
    <x v="0"/>
    <x v="0"/>
    <n v="-74"/>
    <x v="126"/>
  </r>
  <r>
    <s v="AZOXWEKL"/>
    <x v="21"/>
    <x v="0"/>
    <x v="31"/>
    <x v="2"/>
    <x v="167"/>
    <x v="34"/>
    <x v="13"/>
    <x v="0"/>
    <x v="0"/>
    <x v="0"/>
    <x v="10"/>
    <x v="0"/>
    <n v="-1096"/>
    <x v="118"/>
  </r>
  <r>
    <s v="2NKZR4IM"/>
    <x v="21"/>
    <x v="4"/>
    <x v="70"/>
    <x v="2"/>
    <x v="167"/>
    <x v="122"/>
    <x v="13"/>
    <x v="0"/>
    <x v="0"/>
    <x v="4"/>
    <x v="3"/>
    <x v="0"/>
    <n v="-5482"/>
    <x v="117"/>
  </r>
  <r>
    <s v="3PPB3Q04"/>
    <x v="21"/>
    <x v="1"/>
    <x v="29"/>
    <x v="0"/>
    <x v="167"/>
    <x v="76"/>
    <x v="107"/>
    <x v="0"/>
    <x v="0"/>
    <x v="1"/>
    <x v="6"/>
    <x v="0"/>
    <n v="-7"/>
    <x v="72"/>
  </r>
  <r>
    <s v="C9330YF1"/>
    <x v="5"/>
    <x v="2"/>
    <x v="76"/>
    <x v="1"/>
    <x v="167"/>
    <x v="5"/>
    <x v="8"/>
    <x v="3"/>
    <x v="1"/>
    <x v="2"/>
    <x v="0"/>
    <x v="0"/>
    <m/>
    <x v="7"/>
  </r>
  <r>
    <s v="610UUEAG"/>
    <x v="5"/>
    <x v="2"/>
    <x v="33"/>
    <x v="0"/>
    <x v="167"/>
    <x v="122"/>
    <x v="656"/>
    <x v="3"/>
    <x v="1"/>
    <x v="2"/>
    <x v="0"/>
    <x v="0"/>
    <n v="-23"/>
    <x v="117"/>
  </r>
  <r>
    <s v="FIYSM4E1"/>
    <x v="20"/>
    <x v="0"/>
    <x v="22"/>
    <x v="0"/>
    <x v="167"/>
    <x v="120"/>
    <x v="714"/>
    <x v="1"/>
    <x v="0"/>
    <x v="0"/>
    <x v="6"/>
    <x v="0"/>
    <n v="64"/>
    <x v="121"/>
  </r>
  <r>
    <s v="BCUR8B2A"/>
    <x v="6"/>
    <x v="2"/>
    <x v="75"/>
    <x v="0"/>
    <x v="167"/>
    <x v="46"/>
    <x v="503"/>
    <x v="1"/>
    <x v="0"/>
    <x v="2"/>
    <x v="6"/>
    <x v="0"/>
    <n v="-59"/>
    <x v="86"/>
  </r>
  <r>
    <s v="8PGDRAH2"/>
    <x v="17"/>
    <x v="2"/>
    <x v="49"/>
    <x v="0"/>
    <x v="167"/>
    <x v="118"/>
    <x v="352"/>
    <x v="5"/>
    <x v="2"/>
    <x v="2"/>
    <x v="9"/>
    <x v="0"/>
    <n v="5"/>
    <x v="126"/>
  </r>
  <r>
    <s v="QD8F0CI6"/>
    <x v="10"/>
    <x v="2"/>
    <x v="7"/>
    <x v="1"/>
    <x v="167"/>
    <x v="5"/>
    <x v="8"/>
    <x v="3"/>
    <x v="1"/>
    <x v="2"/>
    <x v="5"/>
    <x v="1"/>
    <m/>
    <x v="7"/>
  </r>
  <r>
    <s v="G1C9IG0T"/>
    <x v="10"/>
    <x v="1"/>
    <x v="46"/>
    <x v="2"/>
    <x v="167"/>
    <x v="128"/>
    <x v="13"/>
    <x v="3"/>
    <x v="1"/>
    <x v="1"/>
    <x v="3"/>
    <x v="0"/>
    <n v="-55"/>
    <x v="113"/>
  </r>
  <r>
    <s v="G4B4Z525"/>
    <x v="11"/>
    <x v="1"/>
    <x v="70"/>
    <x v="0"/>
    <x v="167"/>
    <x v="120"/>
    <x v="44"/>
    <x v="0"/>
    <x v="0"/>
    <x v="1"/>
    <x v="3"/>
    <x v="0"/>
    <n v="7"/>
    <x v="121"/>
  </r>
  <r>
    <s v="J9SE3QJD"/>
    <x v="13"/>
    <x v="1"/>
    <x v="19"/>
    <x v="2"/>
    <x v="167"/>
    <x v="127"/>
    <x v="13"/>
    <x v="4"/>
    <x v="2"/>
    <x v="1"/>
    <x v="0"/>
    <x v="4"/>
    <n v="-55"/>
    <x v="114"/>
  </r>
  <r>
    <s v="JORFI81C"/>
    <x v="13"/>
    <x v="1"/>
    <x v="53"/>
    <x v="0"/>
    <x v="167"/>
    <x v="123"/>
    <x v="84"/>
    <x v="4"/>
    <x v="2"/>
    <x v="1"/>
    <x v="10"/>
    <x v="0"/>
    <n v="1"/>
    <x v="116"/>
  </r>
  <r>
    <s v="GET2JILL"/>
    <x v="18"/>
    <x v="3"/>
    <x v="25"/>
    <x v="0"/>
    <x v="167"/>
    <x v="120"/>
    <x v="715"/>
    <x v="4"/>
    <x v="2"/>
    <x v="3"/>
    <x v="3"/>
    <x v="0"/>
    <n v="97"/>
    <x v="121"/>
  </r>
  <r>
    <s v="Q22714T0"/>
    <x v="3"/>
    <x v="1"/>
    <x v="72"/>
    <x v="2"/>
    <x v="168"/>
    <x v="122"/>
    <x v="13"/>
    <x v="0"/>
    <x v="0"/>
    <x v="1"/>
    <x v="3"/>
    <x v="10"/>
    <n v="-55"/>
    <x v="121"/>
  </r>
  <r>
    <s v="FCGE8U5M"/>
    <x v="3"/>
    <x v="1"/>
    <x v="72"/>
    <x v="0"/>
    <x v="168"/>
    <x v="123"/>
    <x v="47"/>
    <x v="0"/>
    <x v="0"/>
    <x v="1"/>
    <x v="3"/>
    <x v="10"/>
    <n v="-4"/>
    <x v="117"/>
  </r>
  <r>
    <s v="ROQBT7TM"/>
    <x v="3"/>
    <x v="1"/>
    <x v="59"/>
    <x v="0"/>
    <x v="168"/>
    <x v="70"/>
    <x v="80"/>
    <x v="0"/>
    <x v="0"/>
    <x v="1"/>
    <x v="3"/>
    <x v="0"/>
    <n v="-1"/>
    <x v="67"/>
  </r>
  <r>
    <s v="WLFLY0BD"/>
    <x v="3"/>
    <x v="1"/>
    <x v="31"/>
    <x v="0"/>
    <x v="168"/>
    <x v="128"/>
    <x v="84"/>
    <x v="0"/>
    <x v="0"/>
    <x v="1"/>
    <x v="10"/>
    <x v="0"/>
    <n v="1"/>
    <x v="114"/>
  </r>
  <r>
    <s v="JR7SC0S2"/>
    <x v="25"/>
    <x v="3"/>
    <x v="64"/>
    <x v="0"/>
    <x v="168"/>
    <x v="107"/>
    <x v="716"/>
    <x v="5"/>
    <x v="2"/>
    <x v="3"/>
    <x v="0"/>
    <x v="0"/>
    <n v="415"/>
    <x v="25"/>
  </r>
  <r>
    <s v="MFGCEDXE"/>
    <x v="23"/>
    <x v="4"/>
    <x v="68"/>
    <x v="2"/>
    <x v="168"/>
    <x v="32"/>
    <x v="13"/>
    <x v="4"/>
    <x v="2"/>
    <x v="4"/>
    <x v="0"/>
    <x v="0"/>
    <n v="-5482"/>
    <x v="105"/>
  </r>
  <r>
    <s v="Y9Y4TXD9"/>
    <x v="23"/>
    <x v="3"/>
    <x v="53"/>
    <x v="0"/>
    <x v="168"/>
    <x v="43"/>
    <x v="717"/>
    <x v="4"/>
    <x v="2"/>
    <x v="3"/>
    <x v="10"/>
    <x v="0"/>
    <n v="-352"/>
    <x v="118"/>
  </r>
  <r>
    <s v="ZKOGIB6R"/>
    <x v="22"/>
    <x v="2"/>
    <x v="20"/>
    <x v="2"/>
    <x v="168"/>
    <x v="123"/>
    <x v="13"/>
    <x v="5"/>
    <x v="2"/>
    <x v="2"/>
    <x v="4"/>
    <x v="0"/>
    <n v="-550"/>
    <x v="117"/>
  </r>
  <r>
    <s v="DJMPI9TO"/>
    <x v="12"/>
    <x v="5"/>
    <x v="20"/>
    <x v="1"/>
    <x v="168"/>
    <x v="5"/>
    <x v="8"/>
    <x v="3"/>
    <x v="1"/>
    <x v="5"/>
    <x v="4"/>
    <x v="0"/>
    <m/>
    <x v="7"/>
  </r>
  <r>
    <s v="Z353E8FR"/>
    <x v="19"/>
    <x v="3"/>
    <x v="59"/>
    <x v="2"/>
    <x v="168"/>
    <x v="129"/>
    <x v="13"/>
    <x v="4"/>
    <x v="2"/>
    <x v="3"/>
    <x v="3"/>
    <x v="0"/>
    <n v="-3393"/>
    <x v="124"/>
  </r>
  <r>
    <s v="5SYJS0HS"/>
    <x v="9"/>
    <x v="4"/>
    <x v="37"/>
    <x v="2"/>
    <x v="168"/>
    <x v="120"/>
    <x v="13"/>
    <x v="3"/>
    <x v="1"/>
    <x v="4"/>
    <x v="6"/>
    <x v="0"/>
    <n v="-5482"/>
    <x v="119"/>
  </r>
  <r>
    <s v="U6XJRWV8"/>
    <x v="7"/>
    <x v="3"/>
    <x v="7"/>
    <x v="1"/>
    <x v="168"/>
    <x v="5"/>
    <x v="8"/>
    <x v="2"/>
    <x v="1"/>
    <x v="3"/>
    <x v="5"/>
    <x v="1"/>
    <m/>
    <x v="7"/>
  </r>
  <r>
    <s v="UXOQQR39"/>
    <x v="7"/>
    <x v="0"/>
    <x v="32"/>
    <x v="2"/>
    <x v="168"/>
    <x v="115"/>
    <x v="13"/>
    <x v="2"/>
    <x v="1"/>
    <x v="0"/>
    <x v="9"/>
    <x v="0"/>
    <n v="-1096"/>
    <x v="126"/>
  </r>
  <r>
    <s v="J5DF2ZO1"/>
    <x v="7"/>
    <x v="1"/>
    <x v="39"/>
    <x v="0"/>
    <x v="168"/>
    <x v="130"/>
    <x v="190"/>
    <x v="2"/>
    <x v="1"/>
    <x v="1"/>
    <x v="1"/>
    <x v="0"/>
    <n v="-11"/>
    <x v="112"/>
  </r>
  <r>
    <s v="HGF361RQ"/>
    <x v="14"/>
    <x v="4"/>
    <x v="66"/>
    <x v="2"/>
    <x v="168"/>
    <x v="122"/>
    <x v="13"/>
    <x v="2"/>
    <x v="1"/>
    <x v="4"/>
    <x v="9"/>
    <x v="0"/>
    <n v="-5482"/>
    <x v="121"/>
  </r>
  <r>
    <s v="9B8SPYAF"/>
    <x v="14"/>
    <x v="2"/>
    <x v="61"/>
    <x v="0"/>
    <x v="168"/>
    <x v="122"/>
    <x v="117"/>
    <x v="2"/>
    <x v="1"/>
    <x v="2"/>
    <x v="10"/>
    <x v="0"/>
    <n v="2"/>
    <x v="121"/>
  </r>
  <r>
    <s v="BYF6ABTZ"/>
    <x v="16"/>
    <x v="4"/>
    <x v="60"/>
    <x v="1"/>
    <x v="168"/>
    <x v="5"/>
    <x v="8"/>
    <x v="2"/>
    <x v="1"/>
    <x v="4"/>
    <x v="9"/>
    <x v="0"/>
    <m/>
    <x v="7"/>
  </r>
  <r>
    <s v="VTLI5HIE"/>
    <x v="16"/>
    <x v="2"/>
    <x v="83"/>
    <x v="0"/>
    <x v="168"/>
    <x v="127"/>
    <x v="718"/>
    <x v="2"/>
    <x v="1"/>
    <x v="2"/>
    <x v="2"/>
    <x v="15"/>
    <n v="-76"/>
    <x v="116"/>
  </r>
  <r>
    <s v="N60UJ28O"/>
    <x v="16"/>
    <x v="0"/>
    <x v="66"/>
    <x v="0"/>
    <x v="168"/>
    <x v="119"/>
    <x v="249"/>
    <x v="2"/>
    <x v="1"/>
    <x v="0"/>
    <x v="9"/>
    <x v="0"/>
    <n v="62"/>
    <x v="125"/>
  </r>
  <r>
    <s v="R102IPTH"/>
    <x v="16"/>
    <x v="4"/>
    <x v="51"/>
    <x v="0"/>
    <x v="168"/>
    <x v="118"/>
    <x v="719"/>
    <x v="2"/>
    <x v="1"/>
    <x v="4"/>
    <x v="7"/>
    <x v="0"/>
    <n v="357"/>
    <x v="127"/>
  </r>
  <r>
    <s v="NHE1CETW"/>
    <x v="21"/>
    <x v="0"/>
    <x v="30"/>
    <x v="2"/>
    <x v="168"/>
    <x v="127"/>
    <x v="13"/>
    <x v="0"/>
    <x v="0"/>
    <x v="0"/>
    <x v="0"/>
    <x v="6"/>
    <n v="-1096"/>
    <x v="116"/>
  </r>
  <r>
    <s v="1O1GVZEU"/>
    <x v="5"/>
    <x v="2"/>
    <x v="5"/>
    <x v="0"/>
    <x v="168"/>
    <x v="44"/>
    <x v="18"/>
    <x v="3"/>
    <x v="1"/>
    <x v="2"/>
    <x v="4"/>
    <x v="0"/>
    <n v="11"/>
    <x v="88"/>
  </r>
  <r>
    <s v="K8LRZ95S"/>
    <x v="8"/>
    <x v="0"/>
    <x v="7"/>
    <x v="1"/>
    <x v="168"/>
    <x v="5"/>
    <x v="8"/>
    <x v="2"/>
    <x v="1"/>
    <x v="0"/>
    <x v="5"/>
    <x v="1"/>
    <m/>
    <x v="7"/>
  </r>
  <r>
    <s v="2OQB2KPY"/>
    <x v="8"/>
    <x v="0"/>
    <x v="11"/>
    <x v="2"/>
    <x v="168"/>
    <x v="119"/>
    <x v="13"/>
    <x v="2"/>
    <x v="1"/>
    <x v="0"/>
    <x v="8"/>
    <x v="0"/>
    <n v="-1096"/>
    <x v="125"/>
  </r>
  <r>
    <s v="KK4VW0ZM"/>
    <x v="6"/>
    <x v="3"/>
    <x v="3"/>
    <x v="2"/>
    <x v="168"/>
    <x v="55"/>
    <x v="13"/>
    <x v="1"/>
    <x v="0"/>
    <x v="3"/>
    <x v="3"/>
    <x v="0"/>
    <n v="-3393"/>
    <x v="128"/>
  </r>
  <r>
    <s v="JHLG51ZI"/>
    <x v="6"/>
    <x v="3"/>
    <x v="75"/>
    <x v="0"/>
    <x v="168"/>
    <x v="118"/>
    <x v="720"/>
    <x v="1"/>
    <x v="0"/>
    <x v="3"/>
    <x v="6"/>
    <x v="0"/>
    <n v="-1"/>
    <x v="127"/>
  </r>
  <r>
    <s v="Q8BZ3PC9"/>
    <x v="15"/>
    <x v="4"/>
    <x v="7"/>
    <x v="1"/>
    <x v="168"/>
    <x v="5"/>
    <x v="8"/>
    <x v="4"/>
    <x v="2"/>
    <x v="4"/>
    <x v="5"/>
    <x v="1"/>
    <m/>
    <x v="7"/>
  </r>
  <r>
    <s v="49ZS7GTS"/>
    <x v="4"/>
    <x v="1"/>
    <x v="7"/>
    <x v="1"/>
    <x v="168"/>
    <x v="5"/>
    <x v="8"/>
    <x v="3"/>
    <x v="1"/>
    <x v="1"/>
    <x v="5"/>
    <x v="1"/>
    <m/>
    <x v="7"/>
  </r>
  <r>
    <s v="M857G6G1"/>
    <x v="4"/>
    <x v="3"/>
    <x v="7"/>
    <x v="1"/>
    <x v="168"/>
    <x v="5"/>
    <x v="8"/>
    <x v="3"/>
    <x v="1"/>
    <x v="3"/>
    <x v="5"/>
    <x v="1"/>
    <m/>
    <x v="7"/>
  </r>
  <r>
    <s v="5K0ZFCVO"/>
    <x v="13"/>
    <x v="1"/>
    <x v="7"/>
    <x v="1"/>
    <x v="168"/>
    <x v="5"/>
    <x v="8"/>
    <x v="4"/>
    <x v="2"/>
    <x v="1"/>
    <x v="5"/>
    <x v="1"/>
    <m/>
    <x v="7"/>
  </r>
  <r>
    <s v="6AEVX11M"/>
    <x v="13"/>
    <x v="1"/>
    <x v="7"/>
    <x v="1"/>
    <x v="168"/>
    <x v="5"/>
    <x v="8"/>
    <x v="4"/>
    <x v="2"/>
    <x v="1"/>
    <x v="5"/>
    <x v="1"/>
    <m/>
    <x v="7"/>
  </r>
  <r>
    <s v="MMVHAEI3"/>
    <x v="2"/>
    <x v="3"/>
    <x v="14"/>
    <x v="2"/>
    <x v="168"/>
    <x v="123"/>
    <x v="13"/>
    <x v="2"/>
    <x v="1"/>
    <x v="3"/>
    <x v="7"/>
    <x v="0"/>
    <n v="-3393"/>
    <x v="117"/>
  </r>
  <r>
    <s v="PGRIPWHY"/>
    <x v="2"/>
    <x v="4"/>
    <x v="10"/>
    <x v="0"/>
    <x v="168"/>
    <x v="123"/>
    <x v="721"/>
    <x v="2"/>
    <x v="1"/>
    <x v="4"/>
    <x v="7"/>
    <x v="0"/>
    <n v="371"/>
    <x v="117"/>
  </r>
  <r>
    <s v="0VXUZU7P"/>
    <x v="3"/>
    <x v="1"/>
    <x v="62"/>
    <x v="0"/>
    <x v="169"/>
    <x v="123"/>
    <x v="4"/>
    <x v="0"/>
    <x v="0"/>
    <x v="1"/>
    <x v="6"/>
    <x v="0"/>
    <n v="-6"/>
    <x v="121"/>
  </r>
  <r>
    <s v="WGETO859"/>
    <x v="28"/>
    <x v="2"/>
    <x v="7"/>
    <x v="1"/>
    <x v="169"/>
    <x v="5"/>
    <x v="8"/>
    <x v="5"/>
    <x v="2"/>
    <x v="2"/>
    <x v="5"/>
    <x v="1"/>
    <m/>
    <x v="7"/>
  </r>
  <r>
    <s v="7B21SGQ8"/>
    <x v="28"/>
    <x v="0"/>
    <x v="64"/>
    <x v="0"/>
    <x v="169"/>
    <x v="130"/>
    <x v="58"/>
    <x v="5"/>
    <x v="2"/>
    <x v="0"/>
    <x v="0"/>
    <x v="0"/>
    <n v="-16"/>
    <x v="113"/>
  </r>
  <r>
    <s v="I6TVFB6J"/>
    <x v="27"/>
    <x v="2"/>
    <x v="30"/>
    <x v="2"/>
    <x v="169"/>
    <x v="126"/>
    <x v="13"/>
    <x v="0"/>
    <x v="0"/>
    <x v="2"/>
    <x v="0"/>
    <x v="6"/>
    <n v="-550"/>
    <x v="114"/>
  </r>
  <r>
    <s v="PHAFVDFO"/>
    <x v="27"/>
    <x v="1"/>
    <x v="29"/>
    <x v="0"/>
    <x v="169"/>
    <x v="115"/>
    <x v="103"/>
    <x v="0"/>
    <x v="0"/>
    <x v="1"/>
    <x v="6"/>
    <x v="0"/>
    <n v="0"/>
    <x v="127"/>
  </r>
  <r>
    <s v="CTWSDG4U"/>
    <x v="23"/>
    <x v="2"/>
    <x v="7"/>
    <x v="1"/>
    <x v="169"/>
    <x v="5"/>
    <x v="8"/>
    <x v="4"/>
    <x v="2"/>
    <x v="2"/>
    <x v="5"/>
    <x v="1"/>
    <m/>
    <x v="7"/>
  </r>
  <r>
    <s v="I6O855AE"/>
    <x v="26"/>
    <x v="0"/>
    <x v="23"/>
    <x v="0"/>
    <x v="169"/>
    <x v="55"/>
    <x v="722"/>
    <x v="5"/>
    <x v="2"/>
    <x v="0"/>
    <x v="10"/>
    <x v="0"/>
    <n v="186"/>
    <x v="131"/>
  </r>
  <r>
    <s v="OUIK8VX3"/>
    <x v="12"/>
    <x v="5"/>
    <x v="46"/>
    <x v="0"/>
    <x v="169"/>
    <x v="115"/>
    <x v="723"/>
    <x v="3"/>
    <x v="1"/>
    <x v="5"/>
    <x v="3"/>
    <x v="0"/>
    <n v="-3022"/>
    <x v="127"/>
  </r>
  <r>
    <s v="RYO875D0"/>
    <x v="19"/>
    <x v="2"/>
    <x v="85"/>
    <x v="2"/>
    <x v="169"/>
    <x v="126"/>
    <x v="13"/>
    <x v="4"/>
    <x v="2"/>
    <x v="2"/>
    <x v="4"/>
    <x v="0"/>
    <n v="-550"/>
    <x v="114"/>
  </r>
  <r>
    <s v="0EYXI1UN"/>
    <x v="9"/>
    <x v="3"/>
    <x v="7"/>
    <x v="1"/>
    <x v="169"/>
    <x v="5"/>
    <x v="8"/>
    <x v="3"/>
    <x v="1"/>
    <x v="3"/>
    <x v="5"/>
    <x v="1"/>
    <m/>
    <x v="7"/>
  </r>
  <r>
    <s v="O5S6WEM7"/>
    <x v="7"/>
    <x v="2"/>
    <x v="61"/>
    <x v="2"/>
    <x v="169"/>
    <x v="45"/>
    <x v="13"/>
    <x v="2"/>
    <x v="1"/>
    <x v="2"/>
    <x v="10"/>
    <x v="0"/>
    <n v="-550"/>
    <x v="124"/>
  </r>
  <r>
    <s v="DJ2FHO68"/>
    <x v="14"/>
    <x v="2"/>
    <x v="32"/>
    <x v="2"/>
    <x v="169"/>
    <x v="121"/>
    <x v="13"/>
    <x v="2"/>
    <x v="1"/>
    <x v="2"/>
    <x v="9"/>
    <x v="0"/>
    <n v="-550"/>
    <x v="10"/>
  </r>
  <r>
    <s v="5LHNRZD3"/>
    <x v="21"/>
    <x v="3"/>
    <x v="81"/>
    <x v="2"/>
    <x v="169"/>
    <x v="117"/>
    <x v="13"/>
    <x v="0"/>
    <x v="0"/>
    <x v="3"/>
    <x v="0"/>
    <x v="14"/>
    <n v="-3393"/>
    <x v="126"/>
  </r>
  <r>
    <s v="URIKPDOJ"/>
    <x v="8"/>
    <x v="0"/>
    <x v="5"/>
    <x v="2"/>
    <x v="169"/>
    <x v="128"/>
    <x v="13"/>
    <x v="2"/>
    <x v="1"/>
    <x v="0"/>
    <x v="4"/>
    <x v="0"/>
    <n v="-1096"/>
    <x v="116"/>
  </r>
  <r>
    <s v="U1J4YN0I"/>
    <x v="6"/>
    <x v="2"/>
    <x v="0"/>
    <x v="2"/>
    <x v="169"/>
    <x v="117"/>
    <x v="13"/>
    <x v="1"/>
    <x v="0"/>
    <x v="2"/>
    <x v="0"/>
    <x v="0"/>
    <n v="-550"/>
    <x v="126"/>
  </r>
  <r>
    <s v="QBUJF4I7"/>
    <x v="17"/>
    <x v="1"/>
    <x v="60"/>
    <x v="2"/>
    <x v="169"/>
    <x v="115"/>
    <x v="13"/>
    <x v="5"/>
    <x v="2"/>
    <x v="1"/>
    <x v="9"/>
    <x v="0"/>
    <n v="-55"/>
    <x v="127"/>
  </r>
  <r>
    <s v="99QIJAAP"/>
    <x v="17"/>
    <x v="1"/>
    <x v="60"/>
    <x v="0"/>
    <x v="169"/>
    <x v="128"/>
    <x v="15"/>
    <x v="5"/>
    <x v="2"/>
    <x v="1"/>
    <x v="9"/>
    <x v="0"/>
    <n v="6"/>
    <x v="116"/>
  </r>
  <r>
    <s v="K127AFNP"/>
    <x v="10"/>
    <x v="1"/>
    <x v="4"/>
    <x v="2"/>
    <x v="169"/>
    <x v="129"/>
    <x v="13"/>
    <x v="3"/>
    <x v="1"/>
    <x v="1"/>
    <x v="0"/>
    <x v="0"/>
    <n v="-55"/>
    <x v="112"/>
  </r>
  <r>
    <s v="4K7PRO1B"/>
    <x v="10"/>
    <x v="2"/>
    <x v="37"/>
    <x v="0"/>
    <x v="169"/>
    <x v="126"/>
    <x v="374"/>
    <x v="3"/>
    <x v="1"/>
    <x v="2"/>
    <x v="6"/>
    <x v="0"/>
    <n v="50"/>
    <x v="114"/>
  </r>
  <r>
    <s v="AYB7DWUH"/>
    <x v="15"/>
    <x v="4"/>
    <x v="60"/>
    <x v="0"/>
    <x v="169"/>
    <x v="115"/>
    <x v="724"/>
    <x v="4"/>
    <x v="2"/>
    <x v="4"/>
    <x v="9"/>
    <x v="0"/>
    <n v="323"/>
    <x v="127"/>
  </r>
  <r>
    <s v="6CKXLPAR"/>
    <x v="11"/>
    <x v="1"/>
    <x v="74"/>
    <x v="0"/>
    <x v="169"/>
    <x v="86"/>
    <x v="20"/>
    <x v="0"/>
    <x v="0"/>
    <x v="1"/>
    <x v="10"/>
    <x v="11"/>
    <n v="3"/>
    <x v="62"/>
  </r>
  <r>
    <s v="FQ2F717F"/>
    <x v="11"/>
    <x v="1"/>
    <x v="62"/>
    <x v="0"/>
    <x v="169"/>
    <x v="124"/>
    <x v="171"/>
    <x v="0"/>
    <x v="0"/>
    <x v="1"/>
    <x v="6"/>
    <x v="0"/>
    <n v="-3"/>
    <x v="27"/>
  </r>
  <r>
    <s v="2SBP68CP"/>
    <x v="13"/>
    <x v="1"/>
    <x v="64"/>
    <x v="2"/>
    <x v="169"/>
    <x v="117"/>
    <x v="13"/>
    <x v="4"/>
    <x v="2"/>
    <x v="1"/>
    <x v="0"/>
    <x v="0"/>
    <n v="-55"/>
    <x v="126"/>
  </r>
  <r>
    <s v="S2MSQIXP"/>
    <x v="2"/>
    <x v="2"/>
    <x v="74"/>
    <x v="1"/>
    <x v="169"/>
    <x v="5"/>
    <x v="8"/>
    <x v="2"/>
    <x v="1"/>
    <x v="2"/>
    <x v="10"/>
    <x v="11"/>
    <m/>
    <x v="7"/>
  </r>
  <r>
    <s v="LPGOTIM2"/>
    <x v="28"/>
    <x v="1"/>
    <x v="36"/>
    <x v="0"/>
    <x v="170"/>
    <x v="87"/>
    <x v="103"/>
    <x v="5"/>
    <x v="2"/>
    <x v="1"/>
    <x v="3"/>
    <x v="0"/>
    <n v="0"/>
    <x v="78"/>
  </r>
  <r>
    <s v="LW8485Y2"/>
    <x v="25"/>
    <x v="0"/>
    <x v="23"/>
    <x v="0"/>
    <x v="170"/>
    <x v="131"/>
    <x v="64"/>
    <x v="5"/>
    <x v="2"/>
    <x v="0"/>
    <x v="10"/>
    <x v="0"/>
    <n v="65"/>
    <x v="17"/>
  </r>
  <r>
    <s v="4LLWRSBJ"/>
    <x v="25"/>
    <x v="1"/>
    <x v="56"/>
    <x v="0"/>
    <x v="170"/>
    <x v="119"/>
    <x v="77"/>
    <x v="5"/>
    <x v="2"/>
    <x v="1"/>
    <x v="10"/>
    <x v="0"/>
    <n v="4"/>
    <x v="126"/>
  </r>
  <r>
    <s v="YYJILFBU"/>
    <x v="23"/>
    <x v="4"/>
    <x v="58"/>
    <x v="2"/>
    <x v="170"/>
    <x v="45"/>
    <x v="13"/>
    <x v="4"/>
    <x v="2"/>
    <x v="4"/>
    <x v="0"/>
    <x v="0"/>
    <n v="-5482"/>
    <x v="112"/>
  </r>
  <r>
    <s v="AWVSWBQV"/>
    <x v="26"/>
    <x v="2"/>
    <x v="44"/>
    <x v="2"/>
    <x v="170"/>
    <x v="119"/>
    <x v="13"/>
    <x v="5"/>
    <x v="2"/>
    <x v="2"/>
    <x v="8"/>
    <x v="0"/>
    <n v="-550"/>
    <x v="126"/>
  </r>
  <r>
    <s v="5QD09R7U"/>
    <x v="1"/>
    <x v="2"/>
    <x v="34"/>
    <x v="0"/>
    <x v="170"/>
    <x v="126"/>
    <x v="100"/>
    <x v="1"/>
    <x v="0"/>
    <x v="2"/>
    <x v="10"/>
    <x v="0"/>
    <n v="-1"/>
    <x v="116"/>
  </r>
  <r>
    <s v="ETISD84I"/>
    <x v="22"/>
    <x v="0"/>
    <x v="71"/>
    <x v="2"/>
    <x v="170"/>
    <x v="122"/>
    <x v="13"/>
    <x v="5"/>
    <x v="2"/>
    <x v="0"/>
    <x v="0"/>
    <x v="0"/>
    <n v="-1096"/>
    <x v="125"/>
  </r>
  <r>
    <s v="K0T5LJ3E"/>
    <x v="12"/>
    <x v="5"/>
    <x v="33"/>
    <x v="0"/>
    <x v="170"/>
    <x v="90"/>
    <x v="725"/>
    <x v="3"/>
    <x v="1"/>
    <x v="5"/>
    <x v="0"/>
    <x v="0"/>
    <n v="-1819"/>
    <x v="62"/>
  </r>
  <r>
    <s v="D5YLWCFW"/>
    <x v="24"/>
    <x v="0"/>
    <x v="30"/>
    <x v="2"/>
    <x v="170"/>
    <x v="34"/>
    <x v="13"/>
    <x v="1"/>
    <x v="0"/>
    <x v="0"/>
    <x v="0"/>
    <x v="6"/>
    <n v="-1096"/>
    <x v="124"/>
  </r>
  <r>
    <s v="T7MVQ9SX"/>
    <x v="7"/>
    <x v="4"/>
    <x v="15"/>
    <x v="0"/>
    <x v="170"/>
    <x v="34"/>
    <x v="726"/>
    <x v="2"/>
    <x v="1"/>
    <x v="4"/>
    <x v="0"/>
    <x v="0"/>
    <n v="-497"/>
    <x v="124"/>
  </r>
  <r>
    <s v="GTEFJL6U"/>
    <x v="29"/>
    <x v="2"/>
    <x v="43"/>
    <x v="2"/>
    <x v="170"/>
    <x v="119"/>
    <x v="13"/>
    <x v="1"/>
    <x v="0"/>
    <x v="2"/>
    <x v="0"/>
    <x v="0"/>
    <n v="-550"/>
    <x v="126"/>
  </r>
  <r>
    <s v="D7MYDHMF"/>
    <x v="29"/>
    <x v="2"/>
    <x v="31"/>
    <x v="0"/>
    <x v="170"/>
    <x v="130"/>
    <x v="235"/>
    <x v="1"/>
    <x v="0"/>
    <x v="2"/>
    <x v="10"/>
    <x v="0"/>
    <n v="107"/>
    <x v="114"/>
  </r>
  <r>
    <s v="XAE858UJ"/>
    <x v="29"/>
    <x v="2"/>
    <x v="81"/>
    <x v="0"/>
    <x v="170"/>
    <x v="88"/>
    <x v="727"/>
    <x v="1"/>
    <x v="0"/>
    <x v="2"/>
    <x v="0"/>
    <x v="14"/>
    <n v="78"/>
    <x v="59"/>
  </r>
  <r>
    <s v="WTCU9X9M"/>
    <x v="29"/>
    <x v="0"/>
    <x v="31"/>
    <x v="0"/>
    <x v="170"/>
    <x v="73"/>
    <x v="728"/>
    <x v="1"/>
    <x v="0"/>
    <x v="0"/>
    <x v="10"/>
    <x v="0"/>
    <n v="87"/>
    <x v="84"/>
  </r>
  <r>
    <s v="0IF5FH68"/>
    <x v="29"/>
    <x v="4"/>
    <x v="55"/>
    <x v="0"/>
    <x v="170"/>
    <x v="124"/>
    <x v="729"/>
    <x v="1"/>
    <x v="0"/>
    <x v="4"/>
    <x v="4"/>
    <x v="0"/>
    <n v="-279"/>
    <x v="38"/>
  </r>
  <r>
    <s v="QUGPSHY8"/>
    <x v="29"/>
    <x v="1"/>
    <x v="27"/>
    <x v="0"/>
    <x v="170"/>
    <x v="128"/>
    <x v="84"/>
    <x v="1"/>
    <x v="0"/>
    <x v="1"/>
    <x v="7"/>
    <x v="0"/>
    <n v="1"/>
    <x v="117"/>
  </r>
  <r>
    <s v="C32E4E1D"/>
    <x v="14"/>
    <x v="1"/>
    <x v="7"/>
    <x v="1"/>
    <x v="170"/>
    <x v="5"/>
    <x v="8"/>
    <x v="2"/>
    <x v="1"/>
    <x v="1"/>
    <x v="5"/>
    <x v="1"/>
    <m/>
    <x v="7"/>
  </r>
  <r>
    <s v="QNFO4GX8"/>
    <x v="14"/>
    <x v="2"/>
    <x v="76"/>
    <x v="0"/>
    <x v="170"/>
    <x v="126"/>
    <x v="518"/>
    <x v="2"/>
    <x v="1"/>
    <x v="2"/>
    <x v="0"/>
    <x v="0"/>
    <n v="-48"/>
    <x v="116"/>
  </r>
  <r>
    <s v="U2HYH97X"/>
    <x v="16"/>
    <x v="2"/>
    <x v="7"/>
    <x v="1"/>
    <x v="170"/>
    <x v="5"/>
    <x v="8"/>
    <x v="2"/>
    <x v="1"/>
    <x v="2"/>
    <x v="5"/>
    <x v="1"/>
    <m/>
    <x v="7"/>
  </r>
  <r>
    <s v="H1NFMTJ4"/>
    <x v="16"/>
    <x v="2"/>
    <x v="66"/>
    <x v="0"/>
    <x v="170"/>
    <x v="77"/>
    <x v="656"/>
    <x v="2"/>
    <x v="1"/>
    <x v="2"/>
    <x v="9"/>
    <x v="0"/>
    <n v="-23"/>
    <x v="66"/>
  </r>
  <r>
    <s v="AUJ21SKT"/>
    <x v="5"/>
    <x v="1"/>
    <x v="66"/>
    <x v="2"/>
    <x v="170"/>
    <x v="117"/>
    <x v="13"/>
    <x v="3"/>
    <x v="1"/>
    <x v="1"/>
    <x v="9"/>
    <x v="0"/>
    <n v="-55"/>
    <x v="127"/>
  </r>
  <r>
    <s v="XIXNILOP"/>
    <x v="20"/>
    <x v="1"/>
    <x v="35"/>
    <x v="0"/>
    <x v="170"/>
    <x v="126"/>
    <x v="141"/>
    <x v="1"/>
    <x v="0"/>
    <x v="1"/>
    <x v="9"/>
    <x v="0"/>
    <n v="9"/>
    <x v="116"/>
  </r>
  <r>
    <s v="M645P7NW"/>
    <x v="8"/>
    <x v="2"/>
    <x v="12"/>
    <x v="0"/>
    <x v="170"/>
    <x v="128"/>
    <x v="145"/>
    <x v="2"/>
    <x v="1"/>
    <x v="2"/>
    <x v="1"/>
    <x v="0"/>
    <n v="29"/>
    <x v="117"/>
  </r>
  <r>
    <s v="UPAGB68Z"/>
    <x v="8"/>
    <x v="4"/>
    <x v="46"/>
    <x v="0"/>
    <x v="170"/>
    <x v="129"/>
    <x v="730"/>
    <x v="2"/>
    <x v="1"/>
    <x v="4"/>
    <x v="3"/>
    <x v="0"/>
    <n v="476"/>
    <x v="113"/>
  </r>
  <r>
    <s v="H5662N5X"/>
    <x v="0"/>
    <x v="2"/>
    <x v="75"/>
    <x v="2"/>
    <x v="170"/>
    <x v="119"/>
    <x v="13"/>
    <x v="0"/>
    <x v="0"/>
    <x v="2"/>
    <x v="6"/>
    <x v="0"/>
    <n v="-550"/>
    <x v="126"/>
  </r>
  <r>
    <s v="07BT6PBZ"/>
    <x v="0"/>
    <x v="1"/>
    <x v="13"/>
    <x v="0"/>
    <x v="170"/>
    <x v="34"/>
    <x v="20"/>
    <x v="0"/>
    <x v="0"/>
    <x v="1"/>
    <x v="7"/>
    <x v="0"/>
    <n v="3"/>
    <x v="124"/>
  </r>
  <r>
    <s v="N7FJ13VQ"/>
    <x v="17"/>
    <x v="0"/>
    <x v="58"/>
    <x v="2"/>
    <x v="170"/>
    <x v="117"/>
    <x v="13"/>
    <x v="5"/>
    <x v="2"/>
    <x v="0"/>
    <x v="0"/>
    <x v="0"/>
    <n v="-1096"/>
    <x v="127"/>
  </r>
  <r>
    <s v="BH40KWV5"/>
    <x v="2"/>
    <x v="6"/>
    <x v="37"/>
    <x v="2"/>
    <x v="168"/>
    <x v="122"/>
    <x v="13"/>
    <x v="2"/>
    <x v="1"/>
    <x v="6"/>
    <x v="6"/>
    <x v="0"/>
    <n v="-4821"/>
    <x v="121"/>
  </r>
  <r>
    <s v="9UYDTR0R"/>
    <x v="17"/>
    <x v="4"/>
    <x v="16"/>
    <x v="2"/>
    <x v="170"/>
    <x v="128"/>
    <x v="13"/>
    <x v="5"/>
    <x v="2"/>
    <x v="4"/>
    <x v="9"/>
    <x v="0"/>
    <n v="-5482"/>
    <x v="117"/>
  </r>
  <r>
    <s v="JOLRMB6X"/>
    <x v="15"/>
    <x v="0"/>
    <x v="54"/>
    <x v="0"/>
    <x v="170"/>
    <x v="89"/>
    <x v="238"/>
    <x v="4"/>
    <x v="2"/>
    <x v="0"/>
    <x v="3"/>
    <x v="0"/>
    <n v="-60"/>
    <x v="79"/>
  </r>
  <r>
    <s v="K8DHOJWM"/>
    <x v="11"/>
    <x v="4"/>
    <x v="30"/>
    <x v="0"/>
    <x v="170"/>
    <x v="128"/>
    <x v="731"/>
    <x v="0"/>
    <x v="0"/>
    <x v="4"/>
    <x v="0"/>
    <x v="6"/>
    <n v="-604"/>
    <x v="117"/>
  </r>
  <r>
    <s v="NKBIYNK5"/>
    <x v="4"/>
    <x v="2"/>
    <x v="51"/>
    <x v="2"/>
    <x v="170"/>
    <x v="126"/>
    <x v="13"/>
    <x v="3"/>
    <x v="1"/>
    <x v="2"/>
    <x v="7"/>
    <x v="0"/>
    <n v="-550"/>
    <x v="116"/>
  </r>
  <r>
    <s v="8MXI6J6N"/>
    <x v="3"/>
    <x v="0"/>
    <x v="81"/>
    <x v="2"/>
    <x v="171"/>
    <x v="39"/>
    <x v="13"/>
    <x v="0"/>
    <x v="0"/>
    <x v="0"/>
    <x v="0"/>
    <x v="14"/>
    <n v="-1096"/>
    <x v="109"/>
  </r>
  <r>
    <s v="MRWHJE9P"/>
    <x v="25"/>
    <x v="0"/>
    <x v="7"/>
    <x v="1"/>
    <x v="171"/>
    <x v="5"/>
    <x v="8"/>
    <x v="5"/>
    <x v="2"/>
    <x v="0"/>
    <x v="5"/>
    <x v="1"/>
    <m/>
    <x v="7"/>
  </r>
  <r>
    <s v="HRLYABOS"/>
    <x v="25"/>
    <x v="0"/>
    <x v="50"/>
    <x v="0"/>
    <x v="171"/>
    <x v="132"/>
    <x v="41"/>
    <x v="5"/>
    <x v="2"/>
    <x v="0"/>
    <x v="1"/>
    <x v="0"/>
    <n v="-63"/>
    <x v="6"/>
  </r>
  <r>
    <s v="BTLXFPUB"/>
    <x v="26"/>
    <x v="4"/>
    <x v="71"/>
    <x v="0"/>
    <x v="171"/>
    <x v="83"/>
    <x v="732"/>
    <x v="5"/>
    <x v="2"/>
    <x v="4"/>
    <x v="0"/>
    <x v="0"/>
    <n v="-139"/>
    <x v="82"/>
  </r>
  <r>
    <s v="W7GVZL28"/>
    <x v="1"/>
    <x v="0"/>
    <x v="31"/>
    <x v="2"/>
    <x v="171"/>
    <x v="129"/>
    <x v="13"/>
    <x v="1"/>
    <x v="0"/>
    <x v="0"/>
    <x v="10"/>
    <x v="0"/>
    <n v="-1096"/>
    <x v="114"/>
  </r>
  <r>
    <s v="HBXLK0B6"/>
    <x v="1"/>
    <x v="3"/>
    <x v="35"/>
    <x v="0"/>
    <x v="171"/>
    <x v="127"/>
    <x v="144"/>
    <x v="1"/>
    <x v="0"/>
    <x v="3"/>
    <x v="9"/>
    <x v="0"/>
    <n v="-124"/>
    <x v="119"/>
  </r>
  <r>
    <s v="PZ6TGFY6"/>
    <x v="22"/>
    <x v="2"/>
    <x v="36"/>
    <x v="2"/>
    <x v="171"/>
    <x v="49"/>
    <x v="13"/>
    <x v="5"/>
    <x v="2"/>
    <x v="2"/>
    <x v="3"/>
    <x v="0"/>
    <n v="-550"/>
    <x v="105"/>
  </r>
  <r>
    <s v="8W206MO5"/>
    <x v="19"/>
    <x v="4"/>
    <x v="26"/>
    <x v="0"/>
    <x v="171"/>
    <x v="83"/>
    <x v="733"/>
    <x v="4"/>
    <x v="2"/>
    <x v="4"/>
    <x v="6"/>
    <x v="5"/>
    <n v="-574"/>
    <x v="82"/>
  </r>
  <r>
    <s v="Z9SY11HK"/>
    <x v="9"/>
    <x v="3"/>
    <x v="69"/>
    <x v="0"/>
    <x v="171"/>
    <x v="129"/>
    <x v="734"/>
    <x v="3"/>
    <x v="1"/>
    <x v="3"/>
    <x v="3"/>
    <x v="0"/>
    <n v="-90"/>
    <x v="114"/>
  </r>
  <r>
    <s v="6YIW81M9"/>
    <x v="29"/>
    <x v="3"/>
    <x v="22"/>
    <x v="2"/>
    <x v="171"/>
    <x v="119"/>
    <x v="13"/>
    <x v="1"/>
    <x v="0"/>
    <x v="3"/>
    <x v="6"/>
    <x v="0"/>
    <n v="-3393"/>
    <x v="127"/>
  </r>
  <r>
    <s v="0XI051FP"/>
    <x v="29"/>
    <x v="3"/>
    <x v="3"/>
    <x v="2"/>
    <x v="171"/>
    <x v="34"/>
    <x v="13"/>
    <x v="1"/>
    <x v="0"/>
    <x v="3"/>
    <x v="3"/>
    <x v="0"/>
    <n v="-3393"/>
    <x v="112"/>
  </r>
  <r>
    <s v="TBPGQYF8"/>
    <x v="29"/>
    <x v="1"/>
    <x v="81"/>
    <x v="0"/>
    <x v="171"/>
    <x v="119"/>
    <x v="103"/>
    <x v="1"/>
    <x v="0"/>
    <x v="1"/>
    <x v="0"/>
    <x v="14"/>
    <n v="0"/>
    <x v="127"/>
  </r>
  <r>
    <s v="7CC38V2J"/>
    <x v="14"/>
    <x v="2"/>
    <x v="46"/>
    <x v="0"/>
    <x v="171"/>
    <x v="91"/>
    <x v="627"/>
    <x v="2"/>
    <x v="1"/>
    <x v="2"/>
    <x v="3"/>
    <x v="0"/>
    <n v="-19"/>
    <x v="62"/>
  </r>
  <r>
    <s v="PC2V729V"/>
    <x v="14"/>
    <x v="2"/>
    <x v="83"/>
    <x v="0"/>
    <x v="171"/>
    <x v="32"/>
    <x v="134"/>
    <x v="2"/>
    <x v="1"/>
    <x v="2"/>
    <x v="2"/>
    <x v="15"/>
    <n v="7"/>
    <x v="110"/>
  </r>
  <r>
    <s v="7AOZ2F9R"/>
    <x v="21"/>
    <x v="2"/>
    <x v="74"/>
    <x v="0"/>
    <x v="171"/>
    <x v="83"/>
    <x v="203"/>
    <x v="0"/>
    <x v="0"/>
    <x v="2"/>
    <x v="10"/>
    <x v="11"/>
    <n v="-61"/>
    <x v="82"/>
  </r>
  <r>
    <s v="7I7BZHHT"/>
    <x v="20"/>
    <x v="3"/>
    <x v="62"/>
    <x v="2"/>
    <x v="171"/>
    <x v="78"/>
    <x v="13"/>
    <x v="1"/>
    <x v="0"/>
    <x v="3"/>
    <x v="6"/>
    <x v="0"/>
    <n v="-3393"/>
    <x v="94"/>
  </r>
  <r>
    <s v="79DYTU8Y"/>
    <x v="0"/>
    <x v="1"/>
    <x v="81"/>
    <x v="0"/>
    <x v="171"/>
    <x v="35"/>
    <x v="27"/>
    <x v="0"/>
    <x v="0"/>
    <x v="1"/>
    <x v="0"/>
    <x v="14"/>
    <n v="5"/>
    <x v="118"/>
  </r>
  <r>
    <s v="V4HYSJS2"/>
    <x v="17"/>
    <x v="3"/>
    <x v="54"/>
    <x v="0"/>
    <x v="171"/>
    <x v="44"/>
    <x v="735"/>
    <x v="5"/>
    <x v="2"/>
    <x v="3"/>
    <x v="3"/>
    <x v="0"/>
    <n v="-506"/>
    <x v="100"/>
  </r>
  <r>
    <s v="1L6M83Q5"/>
    <x v="17"/>
    <x v="3"/>
    <x v="80"/>
    <x v="0"/>
    <x v="171"/>
    <x v="34"/>
    <x v="736"/>
    <x v="5"/>
    <x v="2"/>
    <x v="3"/>
    <x v="6"/>
    <x v="0"/>
    <n v="-179"/>
    <x v="112"/>
  </r>
  <r>
    <s v="FVGRGJU8"/>
    <x v="15"/>
    <x v="3"/>
    <x v="72"/>
    <x v="1"/>
    <x v="171"/>
    <x v="5"/>
    <x v="8"/>
    <x v="4"/>
    <x v="2"/>
    <x v="3"/>
    <x v="3"/>
    <x v="10"/>
    <m/>
    <x v="7"/>
  </r>
  <r>
    <s v="POFA8BWL"/>
    <x v="15"/>
    <x v="3"/>
    <x v="23"/>
    <x v="0"/>
    <x v="171"/>
    <x v="120"/>
    <x v="737"/>
    <x v="4"/>
    <x v="2"/>
    <x v="3"/>
    <x v="10"/>
    <x v="0"/>
    <n v="457"/>
    <x v="126"/>
  </r>
  <r>
    <s v="AKXBF6IQ"/>
    <x v="11"/>
    <x v="1"/>
    <x v="27"/>
    <x v="0"/>
    <x v="171"/>
    <x v="71"/>
    <x v="80"/>
    <x v="0"/>
    <x v="0"/>
    <x v="1"/>
    <x v="7"/>
    <x v="0"/>
    <n v="-1"/>
    <x v="93"/>
  </r>
  <r>
    <s v="VD94D677"/>
    <x v="4"/>
    <x v="1"/>
    <x v="79"/>
    <x v="2"/>
    <x v="171"/>
    <x v="130"/>
    <x v="13"/>
    <x v="3"/>
    <x v="1"/>
    <x v="1"/>
    <x v="0"/>
    <x v="0"/>
    <n v="-55"/>
    <x v="116"/>
  </r>
  <r>
    <s v="Z2M1XXEK"/>
    <x v="18"/>
    <x v="4"/>
    <x v="82"/>
    <x v="0"/>
    <x v="171"/>
    <x v="119"/>
    <x v="738"/>
    <x v="4"/>
    <x v="2"/>
    <x v="4"/>
    <x v="10"/>
    <x v="0"/>
    <n v="781"/>
    <x v="127"/>
  </r>
  <r>
    <s v="OI6UHCTN"/>
    <x v="2"/>
    <x v="2"/>
    <x v="76"/>
    <x v="0"/>
    <x v="171"/>
    <x v="120"/>
    <x v="739"/>
    <x v="2"/>
    <x v="1"/>
    <x v="2"/>
    <x v="0"/>
    <x v="0"/>
    <n v="20"/>
    <x v="126"/>
  </r>
  <r>
    <s v="JV6PZSN6"/>
    <x v="28"/>
    <x v="4"/>
    <x v="56"/>
    <x v="2"/>
    <x v="172"/>
    <x v="130"/>
    <x v="13"/>
    <x v="5"/>
    <x v="2"/>
    <x v="4"/>
    <x v="10"/>
    <x v="0"/>
    <n v="-5482"/>
    <x v="117"/>
  </r>
  <r>
    <s v="MJF4D19K"/>
    <x v="1"/>
    <x v="4"/>
    <x v="81"/>
    <x v="0"/>
    <x v="172"/>
    <x v="130"/>
    <x v="740"/>
    <x v="1"/>
    <x v="0"/>
    <x v="4"/>
    <x v="0"/>
    <x v="14"/>
    <n v="376"/>
    <x v="117"/>
  </r>
  <r>
    <s v="GC4YH9D0"/>
    <x v="29"/>
    <x v="2"/>
    <x v="75"/>
    <x v="0"/>
    <x v="172"/>
    <x v="116"/>
    <x v="739"/>
    <x v="1"/>
    <x v="0"/>
    <x v="2"/>
    <x v="6"/>
    <x v="0"/>
    <n v="20"/>
    <x v="17"/>
  </r>
  <r>
    <s v="2ZUL1AAV"/>
    <x v="16"/>
    <x v="3"/>
    <x v="15"/>
    <x v="2"/>
    <x v="172"/>
    <x v="130"/>
    <x v="13"/>
    <x v="2"/>
    <x v="1"/>
    <x v="3"/>
    <x v="0"/>
    <x v="0"/>
    <n v="-3393"/>
    <x v="117"/>
  </r>
  <r>
    <s v="8CUN8O4Z"/>
    <x v="16"/>
    <x v="2"/>
    <x v="47"/>
    <x v="0"/>
    <x v="172"/>
    <x v="129"/>
    <x v="605"/>
    <x v="2"/>
    <x v="1"/>
    <x v="2"/>
    <x v="8"/>
    <x v="0"/>
    <n v="-50"/>
    <x v="116"/>
  </r>
  <r>
    <s v="AMX2BM39"/>
    <x v="16"/>
    <x v="3"/>
    <x v="39"/>
    <x v="0"/>
    <x v="172"/>
    <x v="120"/>
    <x v="741"/>
    <x v="2"/>
    <x v="1"/>
    <x v="3"/>
    <x v="1"/>
    <x v="0"/>
    <n v="153"/>
    <x v="127"/>
  </r>
  <r>
    <s v="FK3NS3EW"/>
    <x v="5"/>
    <x v="2"/>
    <x v="73"/>
    <x v="0"/>
    <x v="172"/>
    <x v="129"/>
    <x v="662"/>
    <x v="3"/>
    <x v="1"/>
    <x v="2"/>
    <x v="1"/>
    <x v="0"/>
    <n v="-25"/>
    <x v="116"/>
  </r>
  <r>
    <s v="IIVP87B8"/>
    <x v="8"/>
    <x v="1"/>
    <x v="7"/>
    <x v="1"/>
    <x v="172"/>
    <x v="5"/>
    <x v="8"/>
    <x v="2"/>
    <x v="1"/>
    <x v="1"/>
    <x v="5"/>
    <x v="1"/>
    <m/>
    <x v="7"/>
  </r>
  <r>
    <s v="3AB31BUU"/>
    <x v="0"/>
    <x v="0"/>
    <x v="31"/>
    <x v="0"/>
    <x v="172"/>
    <x v="128"/>
    <x v="742"/>
    <x v="0"/>
    <x v="0"/>
    <x v="0"/>
    <x v="10"/>
    <x v="0"/>
    <n v="-72"/>
    <x v="119"/>
  </r>
  <r>
    <s v="ZQ7TYNUV"/>
    <x v="6"/>
    <x v="4"/>
    <x v="81"/>
    <x v="0"/>
    <x v="172"/>
    <x v="129"/>
    <x v="743"/>
    <x v="1"/>
    <x v="0"/>
    <x v="4"/>
    <x v="0"/>
    <x v="14"/>
    <n v="902"/>
    <x v="116"/>
  </r>
  <r>
    <s v="2PCPSBP9"/>
    <x v="17"/>
    <x v="2"/>
    <x v="23"/>
    <x v="2"/>
    <x v="172"/>
    <x v="37"/>
    <x v="13"/>
    <x v="5"/>
    <x v="2"/>
    <x v="2"/>
    <x v="10"/>
    <x v="0"/>
    <n v="-550"/>
    <x v="105"/>
  </r>
  <r>
    <s v="E223LSRZ"/>
    <x v="17"/>
    <x v="2"/>
    <x v="80"/>
    <x v="0"/>
    <x v="172"/>
    <x v="89"/>
    <x v="317"/>
    <x v="5"/>
    <x v="2"/>
    <x v="2"/>
    <x v="6"/>
    <x v="0"/>
    <n v="37"/>
    <x v="67"/>
  </r>
  <r>
    <s v="SW75F1Q1"/>
    <x v="10"/>
    <x v="1"/>
    <x v="69"/>
    <x v="0"/>
    <x v="172"/>
    <x v="126"/>
    <x v="103"/>
    <x v="3"/>
    <x v="1"/>
    <x v="1"/>
    <x v="3"/>
    <x v="0"/>
    <n v="0"/>
    <x v="121"/>
  </r>
  <r>
    <s v="0Z6MNUF2"/>
    <x v="10"/>
    <x v="3"/>
    <x v="47"/>
    <x v="0"/>
    <x v="172"/>
    <x v="129"/>
    <x v="744"/>
    <x v="3"/>
    <x v="1"/>
    <x v="3"/>
    <x v="8"/>
    <x v="0"/>
    <n v="-151"/>
    <x v="116"/>
  </r>
  <r>
    <s v="HWD8ELR9"/>
    <x v="11"/>
    <x v="4"/>
    <x v="6"/>
    <x v="0"/>
    <x v="172"/>
    <x v="64"/>
    <x v="745"/>
    <x v="0"/>
    <x v="0"/>
    <x v="4"/>
    <x v="3"/>
    <x v="0"/>
    <n v="76"/>
    <x v="128"/>
  </r>
  <r>
    <s v="9FWCMMM3"/>
    <x v="4"/>
    <x v="3"/>
    <x v="74"/>
    <x v="0"/>
    <x v="172"/>
    <x v="130"/>
    <x v="746"/>
    <x v="3"/>
    <x v="1"/>
    <x v="3"/>
    <x v="10"/>
    <x v="11"/>
    <n v="268"/>
    <x v="117"/>
  </r>
  <r>
    <s v="4QFATB6J"/>
    <x v="13"/>
    <x v="2"/>
    <x v="7"/>
    <x v="1"/>
    <x v="172"/>
    <x v="5"/>
    <x v="8"/>
    <x v="4"/>
    <x v="2"/>
    <x v="2"/>
    <x v="5"/>
    <x v="1"/>
    <m/>
    <x v="7"/>
  </r>
  <r>
    <s v="61E7IHAY"/>
    <x v="13"/>
    <x v="1"/>
    <x v="7"/>
    <x v="1"/>
    <x v="172"/>
    <x v="5"/>
    <x v="8"/>
    <x v="4"/>
    <x v="2"/>
    <x v="1"/>
    <x v="5"/>
    <x v="1"/>
    <m/>
    <x v="7"/>
  </r>
  <r>
    <s v="NCL2AJUL"/>
    <x v="3"/>
    <x v="1"/>
    <x v="57"/>
    <x v="2"/>
    <x v="173"/>
    <x v="133"/>
    <x v="13"/>
    <x v="0"/>
    <x v="0"/>
    <x v="1"/>
    <x v="10"/>
    <x v="9"/>
    <n v="-55"/>
    <x v="24"/>
  </r>
  <r>
    <s v="NZPZ87IX"/>
    <x v="25"/>
    <x v="2"/>
    <x v="19"/>
    <x v="2"/>
    <x v="173"/>
    <x v="129"/>
    <x v="13"/>
    <x v="5"/>
    <x v="2"/>
    <x v="2"/>
    <x v="0"/>
    <x v="4"/>
    <n v="-550"/>
    <x v="117"/>
  </r>
  <r>
    <s v="SDJDM8RI"/>
    <x v="25"/>
    <x v="3"/>
    <x v="49"/>
    <x v="2"/>
    <x v="173"/>
    <x v="134"/>
    <x v="13"/>
    <x v="5"/>
    <x v="2"/>
    <x v="3"/>
    <x v="9"/>
    <x v="0"/>
    <n v="-3393"/>
    <x v="10"/>
  </r>
  <r>
    <s v="I18DIO6O"/>
    <x v="23"/>
    <x v="4"/>
    <x v="21"/>
    <x v="0"/>
    <x v="173"/>
    <x v="122"/>
    <x v="747"/>
    <x v="4"/>
    <x v="2"/>
    <x v="4"/>
    <x v="1"/>
    <x v="0"/>
    <n v="298"/>
    <x v="127"/>
  </r>
  <r>
    <s v="AT6SDVJ5"/>
    <x v="22"/>
    <x v="0"/>
    <x v="19"/>
    <x v="2"/>
    <x v="173"/>
    <x v="133"/>
    <x v="13"/>
    <x v="5"/>
    <x v="2"/>
    <x v="0"/>
    <x v="0"/>
    <x v="4"/>
    <n v="-1096"/>
    <x v="24"/>
  </r>
  <r>
    <s v="UO6R0X7G"/>
    <x v="12"/>
    <x v="1"/>
    <x v="37"/>
    <x v="2"/>
    <x v="173"/>
    <x v="32"/>
    <x v="13"/>
    <x v="3"/>
    <x v="1"/>
    <x v="1"/>
    <x v="6"/>
    <x v="0"/>
    <n v="-55"/>
    <x v="112"/>
  </r>
  <r>
    <s v="PC38XXQN"/>
    <x v="12"/>
    <x v="3"/>
    <x v="76"/>
    <x v="2"/>
    <x v="173"/>
    <x v="135"/>
    <x v="13"/>
    <x v="3"/>
    <x v="1"/>
    <x v="3"/>
    <x v="0"/>
    <x v="0"/>
    <n v="-3393"/>
    <x v="30"/>
  </r>
  <r>
    <s v="7EBT21IA"/>
    <x v="24"/>
    <x v="2"/>
    <x v="72"/>
    <x v="0"/>
    <x v="173"/>
    <x v="122"/>
    <x v="126"/>
    <x v="1"/>
    <x v="0"/>
    <x v="2"/>
    <x v="3"/>
    <x v="10"/>
    <n v="10"/>
    <x v="127"/>
  </r>
  <r>
    <s v="KTC0RC8I"/>
    <x v="7"/>
    <x v="1"/>
    <x v="7"/>
    <x v="1"/>
    <x v="173"/>
    <x v="5"/>
    <x v="8"/>
    <x v="2"/>
    <x v="1"/>
    <x v="1"/>
    <x v="5"/>
    <x v="1"/>
    <m/>
    <x v="7"/>
  </r>
  <r>
    <s v="MCRDLBIE"/>
    <x v="7"/>
    <x v="1"/>
    <x v="83"/>
    <x v="0"/>
    <x v="173"/>
    <x v="79"/>
    <x v="152"/>
    <x v="2"/>
    <x v="1"/>
    <x v="1"/>
    <x v="2"/>
    <x v="15"/>
    <n v="-10"/>
    <x v="93"/>
  </r>
  <r>
    <s v="JW4K9O5H"/>
    <x v="14"/>
    <x v="0"/>
    <x v="53"/>
    <x v="2"/>
    <x v="173"/>
    <x v="123"/>
    <x v="13"/>
    <x v="2"/>
    <x v="1"/>
    <x v="0"/>
    <x v="10"/>
    <x v="0"/>
    <n v="-1096"/>
    <x v="126"/>
  </r>
  <r>
    <s v="FX54MQFC"/>
    <x v="14"/>
    <x v="2"/>
    <x v="32"/>
    <x v="0"/>
    <x v="173"/>
    <x v="122"/>
    <x v="274"/>
    <x v="2"/>
    <x v="1"/>
    <x v="2"/>
    <x v="9"/>
    <x v="0"/>
    <n v="42"/>
    <x v="127"/>
  </r>
  <r>
    <s v="A2C5O4EN"/>
    <x v="16"/>
    <x v="2"/>
    <x v="61"/>
    <x v="0"/>
    <x v="173"/>
    <x v="130"/>
    <x v="748"/>
    <x v="2"/>
    <x v="1"/>
    <x v="2"/>
    <x v="10"/>
    <x v="0"/>
    <n v="-21"/>
    <x v="121"/>
  </r>
  <r>
    <s v="GM6C1UK3"/>
    <x v="21"/>
    <x v="4"/>
    <x v="81"/>
    <x v="2"/>
    <x v="173"/>
    <x v="34"/>
    <x v="13"/>
    <x v="0"/>
    <x v="0"/>
    <x v="4"/>
    <x v="0"/>
    <x v="14"/>
    <n v="-5482"/>
    <x v="114"/>
  </r>
  <r>
    <s v="6VET70WX"/>
    <x v="21"/>
    <x v="2"/>
    <x v="8"/>
    <x v="0"/>
    <x v="173"/>
    <x v="73"/>
    <x v="331"/>
    <x v="0"/>
    <x v="0"/>
    <x v="2"/>
    <x v="3"/>
    <x v="2"/>
    <n v="-32"/>
    <x v="81"/>
  </r>
  <r>
    <s v="UQO59R6N"/>
    <x v="21"/>
    <x v="1"/>
    <x v="17"/>
    <x v="0"/>
    <x v="173"/>
    <x v="136"/>
    <x v="171"/>
    <x v="0"/>
    <x v="0"/>
    <x v="1"/>
    <x v="2"/>
    <x v="0"/>
    <n v="-3"/>
    <x v="16"/>
  </r>
  <r>
    <s v="CY7C3ZPJ"/>
    <x v="5"/>
    <x v="3"/>
    <x v="7"/>
    <x v="1"/>
    <x v="173"/>
    <x v="5"/>
    <x v="8"/>
    <x v="3"/>
    <x v="1"/>
    <x v="3"/>
    <x v="5"/>
    <x v="1"/>
    <m/>
    <x v="7"/>
  </r>
  <r>
    <s v="HEOTZFII"/>
    <x v="5"/>
    <x v="1"/>
    <x v="69"/>
    <x v="2"/>
    <x v="173"/>
    <x v="122"/>
    <x v="13"/>
    <x v="3"/>
    <x v="1"/>
    <x v="1"/>
    <x v="3"/>
    <x v="0"/>
    <n v="-55"/>
    <x v="127"/>
  </r>
  <r>
    <s v="Q6OUJCH5"/>
    <x v="4"/>
    <x v="6"/>
    <x v="7"/>
    <x v="1"/>
    <x v="171"/>
    <x v="5"/>
    <x v="8"/>
    <x v="3"/>
    <x v="1"/>
    <x v="6"/>
    <x v="5"/>
    <x v="1"/>
    <m/>
    <x v="7"/>
  </r>
  <r>
    <s v="8V4PEF5D"/>
    <x v="0"/>
    <x v="1"/>
    <x v="63"/>
    <x v="0"/>
    <x v="173"/>
    <x v="77"/>
    <x v="47"/>
    <x v="0"/>
    <x v="0"/>
    <x v="1"/>
    <x v="9"/>
    <x v="0"/>
    <n v="-4"/>
    <x v="67"/>
  </r>
  <r>
    <s v="7RJMI3GC"/>
    <x v="6"/>
    <x v="2"/>
    <x v="30"/>
    <x v="0"/>
    <x v="173"/>
    <x v="122"/>
    <x v="575"/>
    <x v="1"/>
    <x v="0"/>
    <x v="2"/>
    <x v="0"/>
    <x v="6"/>
    <n v="4"/>
    <x v="127"/>
  </r>
  <r>
    <s v="3EGE42CM"/>
    <x v="17"/>
    <x v="3"/>
    <x v="44"/>
    <x v="2"/>
    <x v="173"/>
    <x v="122"/>
    <x v="13"/>
    <x v="5"/>
    <x v="2"/>
    <x v="3"/>
    <x v="8"/>
    <x v="0"/>
    <n v="-3393"/>
    <x v="127"/>
  </r>
  <r>
    <s v="M9GP930T"/>
    <x v="10"/>
    <x v="1"/>
    <x v="7"/>
    <x v="1"/>
    <x v="173"/>
    <x v="5"/>
    <x v="8"/>
    <x v="3"/>
    <x v="1"/>
    <x v="1"/>
    <x v="5"/>
    <x v="1"/>
    <m/>
    <x v="7"/>
  </r>
  <r>
    <s v="APWT2PFU"/>
    <x v="10"/>
    <x v="1"/>
    <x v="76"/>
    <x v="0"/>
    <x v="173"/>
    <x v="129"/>
    <x v="77"/>
    <x v="3"/>
    <x v="1"/>
    <x v="1"/>
    <x v="0"/>
    <x v="0"/>
    <n v="4"/>
    <x v="117"/>
  </r>
  <r>
    <s v="SUT0ZGFM"/>
    <x v="15"/>
    <x v="3"/>
    <x v="65"/>
    <x v="2"/>
    <x v="173"/>
    <x v="35"/>
    <x v="13"/>
    <x v="4"/>
    <x v="2"/>
    <x v="3"/>
    <x v="7"/>
    <x v="0"/>
    <n v="-3393"/>
    <x v="110"/>
  </r>
  <r>
    <s v="PTCP8RP4"/>
    <x v="11"/>
    <x v="1"/>
    <x v="6"/>
    <x v="2"/>
    <x v="173"/>
    <x v="39"/>
    <x v="13"/>
    <x v="0"/>
    <x v="0"/>
    <x v="1"/>
    <x v="3"/>
    <x v="0"/>
    <n v="-55"/>
    <x v="124"/>
  </r>
  <r>
    <s v="QRFKRSKS"/>
    <x v="11"/>
    <x v="3"/>
    <x v="52"/>
    <x v="2"/>
    <x v="173"/>
    <x v="112"/>
    <x v="13"/>
    <x v="0"/>
    <x v="0"/>
    <x v="3"/>
    <x v="1"/>
    <x v="0"/>
    <n v="-3393"/>
    <x v="38"/>
  </r>
  <r>
    <s v="DSIX9DGZ"/>
    <x v="4"/>
    <x v="1"/>
    <x v="83"/>
    <x v="2"/>
    <x v="173"/>
    <x v="129"/>
    <x v="13"/>
    <x v="3"/>
    <x v="1"/>
    <x v="1"/>
    <x v="2"/>
    <x v="15"/>
    <n v="-55"/>
    <x v="117"/>
  </r>
  <r>
    <s v="64WCPKZ1"/>
    <x v="13"/>
    <x v="4"/>
    <x v="20"/>
    <x v="0"/>
    <x v="173"/>
    <x v="37"/>
    <x v="749"/>
    <x v="4"/>
    <x v="2"/>
    <x v="4"/>
    <x v="4"/>
    <x v="0"/>
    <n v="331"/>
    <x v="118"/>
  </r>
  <r>
    <s v="LITG1BL1"/>
    <x v="2"/>
    <x v="4"/>
    <x v="66"/>
    <x v="2"/>
    <x v="173"/>
    <x v="126"/>
    <x v="13"/>
    <x v="2"/>
    <x v="1"/>
    <x v="4"/>
    <x v="9"/>
    <x v="0"/>
    <n v="-5482"/>
    <x v="119"/>
  </r>
  <r>
    <s v="7FKONHLX"/>
    <x v="3"/>
    <x v="1"/>
    <x v="3"/>
    <x v="0"/>
    <x v="174"/>
    <x v="123"/>
    <x v="44"/>
    <x v="0"/>
    <x v="0"/>
    <x v="1"/>
    <x v="3"/>
    <x v="0"/>
    <n v="7"/>
    <x v="127"/>
  </r>
  <r>
    <s v="NMY6FA6X"/>
    <x v="23"/>
    <x v="3"/>
    <x v="7"/>
    <x v="1"/>
    <x v="174"/>
    <x v="5"/>
    <x v="8"/>
    <x v="4"/>
    <x v="2"/>
    <x v="3"/>
    <x v="5"/>
    <x v="1"/>
    <m/>
    <x v="7"/>
  </r>
  <r>
    <s v="SLP4PTFK"/>
    <x v="1"/>
    <x v="0"/>
    <x v="29"/>
    <x v="0"/>
    <x v="174"/>
    <x v="35"/>
    <x v="148"/>
    <x v="1"/>
    <x v="0"/>
    <x v="0"/>
    <x v="6"/>
    <x v="0"/>
    <n v="-76"/>
    <x v="124"/>
  </r>
  <r>
    <s v="X3S5O9LJ"/>
    <x v="1"/>
    <x v="4"/>
    <x v="55"/>
    <x v="0"/>
    <x v="174"/>
    <x v="130"/>
    <x v="750"/>
    <x v="1"/>
    <x v="0"/>
    <x v="4"/>
    <x v="4"/>
    <x v="0"/>
    <n v="-453"/>
    <x v="119"/>
  </r>
  <r>
    <s v="QGBMWIO6"/>
    <x v="19"/>
    <x v="2"/>
    <x v="21"/>
    <x v="2"/>
    <x v="174"/>
    <x v="35"/>
    <x v="13"/>
    <x v="4"/>
    <x v="2"/>
    <x v="2"/>
    <x v="1"/>
    <x v="0"/>
    <n v="-550"/>
    <x v="124"/>
  </r>
  <r>
    <s v="NUQPJV8A"/>
    <x v="9"/>
    <x v="3"/>
    <x v="7"/>
    <x v="1"/>
    <x v="174"/>
    <x v="5"/>
    <x v="8"/>
    <x v="3"/>
    <x v="1"/>
    <x v="3"/>
    <x v="5"/>
    <x v="1"/>
    <m/>
    <x v="7"/>
  </r>
  <r>
    <s v="GWRN1R49"/>
    <x v="7"/>
    <x v="3"/>
    <x v="12"/>
    <x v="0"/>
    <x v="174"/>
    <x v="39"/>
    <x v="751"/>
    <x v="2"/>
    <x v="1"/>
    <x v="3"/>
    <x v="1"/>
    <x v="0"/>
    <n v="-351"/>
    <x v="112"/>
  </r>
  <r>
    <s v="Q0KYIEKA"/>
    <x v="29"/>
    <x v="2"/>
    <x v="57"/>
    <x v="0"/>
    <x v="174"/>
    <x v="127"/>
    <x v="752"/>
    <x v="1"/>
    <x v="0"/>
    <x v="2"/>
    <x v="10"/>
    <x v="9"/>
    <n v="30"/>
    <x v="126"/>
  </r>
  <r>
    <s v="VY4IVO2W"/>
    <x v="14"/>
    <x v="0"/>
    <x v="7"/>
    <x v="1"/>
    <x v="174"/>
    <x v="5"/>
    <x v="8"/>
    <x v="2"/>
    <x v="1"/>
    <x v="0"/>
    <x v="5"/>
    <x v="1"/>
    <m/>
    <x v="7"/>
  </r>
  <r>
    <s v="2K7R3QHZ"/>
    <x v="16"/>
    <x v="2"/>
    <x v="40"/>
    <x v="0"/>
    <x v="174"/>
    <x v="137"/>
    <x v="753"/>
    <x v="2"/>
    <x v="1"/>
    <x v="2"/>
    <x v="2"/>
    <x v="8"/>
    <n v="66"/>
    <x v="0"/>
  </r>
  <r>
    <s v="WUWOHRX2"/>
    <x v="5"/>
    <x v="0"/>
    <x v="4"/>
    <x v="0"/>
    <x v="174"/>
    <x v="130"/>
    <x v="754"/>
    <x v="3"/>
    <x v="1"/>
    <x v="0"/>
    <x v="0"/>
    <x v="0"/>
    <n v="-308"/>
    <x v="119"/>
  </r>
  <r>
    <s v="2OPR77CI"/>
    <x v="8"/>
    <x v="2"/>
    <x v="39"/>
    <x v="2"/>
    <x v="174"/>
    <x v="127"/>
    <x v="13"/>
    <x v="2"/>
    <x v="1"/>
    <x v="2"/>
    <x v="1"/>
    <x v="0"/>
    <n v="-550"/>
    <x v="126"/>
  </r>
  <r>
    <s v="INKH0Y59"/>
    <x v="4"/>
    <x v="1"/>
    <x v="7"/>
    <x v="1"/>
    <x v="174"/>
    <x v="5"/>
    <x v="8"/>
    <x v="3"/>
    <x v="1"/>
    <x v="1"/>
    <x v="5"/>
    <x v="1"/>
    <m/>
    <x v="7"/>
  </r>
  <r>
    <s v="OSMGVV1S"/>
    <x v="4"/>
    <x v="1"/>
    <x v="7"/>
    <x v="1"/>
    <x v="174"/>
    <x v="5"/>
    <x v="8"/>
    <x v="3"/>
    <x v="1"/>
    <x v="1"/>
    <x v="5"/>
    <x v="1"/>
    <m/>
    <x v="7"/>
  </r>
  <r>
    <s v="1VIKWVHD"/>
    <x v="4"/>
    <x v="2"/>
    <x v="24"/>
    <x v="2"/>
    <x v="174"/>
    <x v="131"/>
    <x v="13"/>
    <x v="3"/>
    <x v="1"/>
    <x v="2"/>
    <x v="2"/>
    <x v="0"/>
    <n v="-550"/>
    <x v="25"/>
  </r>
  <r>
    <s v="UOXKC4UG"/>
    <x v="13"/>
    <x v="3"/>
    <x v="41"/>
    <x v="0"/>
    <x v="174"/>
    <x v="107"/>
    <x v="341"/>
    <x v="4"/>
    <x v="2"/>
    <x v="3"/>
    <x v="3"/>
    <x v="0"/>
    <n v="-412"/>
    <x v="31"/>
  </r>
  <r>
    <s v="RDF2R9F8"/>
    <x v="2"/>
    <x v="2"/>
    <x v="11"/>
    <x v="2"/>
    <x v="174"/>
    <x v="129"/>
    <x v="13"/>
    <x v="2"/>
    <x v="1"/>
    <x v="2"/>
    <x v="8"/>
    <x v="0"/>
    <n v="-550"/>
    <x v="121"/>
  </r>
  <r>
    <s v="196BHHOS"/>
    <x v="2"/>
    <x v="4"/>
    <x v="24"/>
    <x v="2"/>
    <x v="174"/>
    <x v="128"/>
    <x v="13"/>
    <x v="2"/>
    <x v="1"/>
    <x v="4"/>
    <x v="2"/>
    <x v="0"/>
    <n v="-5482"/>
    <x v="123"/>
  </r>
  <r>
    <s v="BDUNPUWY"/>
    <x v="28"/>
    <x v="0"/>
    <x v="7"/>
    <x v="1"/>
    <x v="175"/>
    <x v="5"/>
    <x v="8"/>
    <x v="5"/>
    <x v="2"/>
    <x v="0"/>
    <x v="5"/>
    <x v="1"/>
    <m/>
    <x v="7"/>
  </r>
  <r>
    <s v="EYZ1MNSS"/>
    <x v="28"/>
    <x v="2"/>
    <x v="78"/>
    <x v="0"/>
    <x v="175"/>
    <x v="128"/>
    <x v="126"/>
    <x v="5"/>
    <x v="2"/>
    <x v="2"/>
    <x v="10"/>
    <x v="13"/>
    <n v="10"/>
    <x v="126"/>
  </r>
  <r>
    <s v="KFVI73X6"/>
    <x v="25"/>
    <x v="3"/>
    <x v="56"/>
    <x v="0"/>
    <x v="175"/>
    <x v="33"/>
    <x v="755"/>
    <x v="5"/>
    <x v="2"/>
    <x v="3"/>
    <x v="10"/>
    <x v="0"/>
    <n v="451"/>
    <x v="118"/>
  </r>
  <r>
    <s v="88R4UBAN"/>
    <x v="23"/>
    <x v="2"/>
    <x v="84"/>
    <x v="0"/>
    <x v="175"/>
    <x v="35"/>
    <x v="756"/>
    <x v="4"/>
    <x v="2"/>
    <x v="2"/>
    <x v="10"/>
    <x v="0"/>
    <n v="12"/>
    <x v="112"/>
  </r>
  <r>
    <s v="08EX3XKE"/>
    <x v="26"/>
    <x v="1"/>
    <x v="25"/>
    <x v="0"/>
    <x v="175"/>
    <x v="45"/>
    <x v="47"/>
    <x v="5"/>
    <x v="2"/>
    <x v="1"/>
    <x v="3"/>
    <x v="0"/>
    <n v="-4"/>
    <x v="121"/>
  </r>
  <r>
    <s v="4DK84UMX"/>
    <x v="1"/>
    <x v="0"/>
    <x v="35"/>
    <x v="0"/>
    <x v="175"/>
    <x v="70"/>
    <x v="757"/>
    <x v="1"/>
    <x v="0"/>
    <x v="0"/>
    <x v="9"/>
    <x v="0"/>
    <n v="-112"/>
    <x v="84"/>
  </r>
  <r>
    <s v="OTJR9SSK"/>
    <x v="9"/>
    <x v="0"/>
    <x v="7"/>
    <x v="1"/>
    <x v="175"/>
    <x v="5"/>
    <x v="8"/>
    <x v="3"/>
    <x v="1"/>
    <x v="0"/>
    <x v="5"/>
    <x v="1"/>
    <m/>
    <x v="7"/>
  </r>
  <r>
    <s v="2L8LJJRJ"/>
    <x v="7"/>
    <x v="2"/>
    <x v="51"/>
    <x v="2"/>
    <x v="175"/>
    <x v="124"/>
    <x v="13"/>
    <x v="2"/>
    <x v="1"/>
    <x v="2"/>
    <x v="7"/>
    <x v="0"/>
    <n v="-550"/>
    <x v="30"/>
  </r>
  <r>
    <s v="7KU6B599"/>
    <x v="21"/>
    <x v="2"/>
    <x v="74"/>
    <x v="2"/>
    <x v="175"/>
    <x v="121"/>
    <x v="13"/>
    <x v="0"/>
    <x v="0"/>
    <x v="2"/>
    <x v="10"/>
    <x v="11"/>
    <n v="-550"/>
    <x v="89"/>
  </r>
  <r>
    <s v="PNBSQPBR"/>
    <x v="20"/>
    <x v="3"/>
    <x v="29"/>
    <x v="2"/>
    <x v="175"/>
    <x v="34"/>
    <x v="13"/>
    <x v="1"/>
    <x v="0"/>
    <x v="3"/>
    <x v="6"/>
    <x v="0"/>
    <n v="-3393"/>
    <x v="117"/>
  </r>
  <r>
    <s v="S87Y1DOY"/>
    <x v="8"/>
    <x v="0"/>
    <x v="47"/>
    <x v="0"/>
    <x v="175"/>
    <x v="127"/>
    <x v="758"/>
    <x v="2"/>
    <x v="1"/>
    <x v="0"/>
    <x v="8"/>
    <x v="0"/>
    <n v="17"/>
    <x v="127"/>
  </r>
  <r>
    <s v="EUE812O3"/>
    <x v="6"/>
    <x v="4"/>
    <x v="13"/>
    <x v="0"/>
    <x v="175"/>
    <x v="53"/>
    <x v="759"/>
    <x v="1"/>
    <x v="0"/>
    <x v="4"/>
    <x v="7"/>
    <x v="0"/>
    <n v="557"/>
    <x v="105"/>
  </r>
  <r>
    <s v="OBE9NAIO"/>
    <x v="17"/>
    <x v="2"/>
    <x v="85"/>
    <x v="0"/>
    <x v="175"/>
    <x v="44"/>
    <x v="61"/>
    <x v="5"/>
    <x v="2"/>
    <x v="2"/>
    <x v="4"/>
    <x v="0"/>
    <n v="-12"/>
    <x v="91"/>
  </r>
  <r>
    <s v="7CTCDP9S"/>
    <x v="11"/>
    <x v="3"/>
    <x v="57"/>
    <x v="2"/>
    <x v="175"/>
    <x v="128"/>
    <x v="13"/>
    <x v="0"/>
    <x v="0"/>
    <x v="3"/>
    <x v="10"/>
    <x v="9"/>
    <n v="-3393"/>
    <x v="126"/>
  </r>
  <r>
    <s v="CEEJ2EN5"/>
    <x v="13"/>
    <x v="0"/>
    <x v="7"/>
    <x v="1"/>
    <x v="175"/>
    <x v="5"/>
    <x v="8"/>
    <x v="4"/>
    <x v="2"/>
    <x v="0"/>
    <x v="5"/>
    <x v="1"/>
    <m/>
    <x v="7"/>
  </r>
  <r>
    <s v="JNEQWZQK"/>
    <x v="18"/>
    <x v="2"/>
    <x v="7"/>
    <x v="1"/>
    <x v="175"/>
    <x v="5"/>
    <x v="8"/>
    <x v="4"/>
    <x v="2"/>
    <x v="2"/>
    <x v="5"/>
    <x v="1"/>
    <m/>
    <x v="7"/>
  </r>
  <r>
    <s v="QRW4NKCY"/>
    <x v="2"/>
    <x v="2"/>
    <x v="69"/>
    <x v="2"/>
    <x v="175"/>
    <x v="109"/>
    <x v="13"/>
    <x v="2"/>
    <x v="1"/>
    <x v="2"/>
    <x v="3"/>
    <x v="0"/>
    <n v="-550"/>
    <x v="29"/>
  </r>
  <r>
    <s v="RD0L0NJG"/>
    <x v="2"/>
    <x v="2"/>
    <x v="14"/>
    <x v="0"/>
    <x v="175"/>
    <x v="128"/>
    <x v="760"/>
    <x v="2"/>
    <x v="1"/>
    <x v="2"/>
    <x v="7"/>
    <x v="0"/>
    <n v="-86"/>
    <x v="126"/>
  </r>
  <r>
    <s v="PEPOKEFV"/>
    <x v="3"/>
    <x v="0"/>
    <x v="0"/>
    <x v="2"/>
    <x v="176"/>
    <x v="135"/>
    <x v="13"/>
    <x v="0"/>
    <x v="0"/>
    <x v="0"/>
    <x v="0"/>
    <x v="0"/>
    <n v="-1096"/>
    <x v="35"/>
  </r>
  <r>
    <s v="M16WB7N8"/>
    <x v="3"/>
    <x v="4"/>
    <x v="17"/>
    <x v="2"/>
    <x v="176"/>
    <x v="135"/>
    <x v="13"/>
    <x v="0"/>
    <x v="0"/>
    <x v="4"/>
    <x v="2"/>
    <x v="0"/>
    <n v="-5482"/>
    <x v="35"/>
  </r>
  <r>
    <s v="JHVY8I1M"/>
    <x v="3"/>
    <x v="0"/>
    <x v="74"/>
    <x v="0"/>
    <x v="176"/>
    <x v="88"/>
    <x v="186"/>
    <x v="0"/>
    <x v="0"/>
    <x v="0"/>
    <x v="10"/>
    <x v="11"/>
    <n v="-23"/>
    <x v="79"/>
  </r>
  <r>
    <s v="E59MLGMH"/>
    <x v="28"/>
    <x v="2"/>
    <x v="49"/>
    <x v="2"/>
    <x v="176"/>
    <x v="126"/>
    <x v="13"/>
    <x v="5"/>
    <x v="2"/>
    <x v="2"/>
    <x v="9"/>
    <x v="0"/>
    <n v="-550"/>
    <x v="126"/>
  </r>
  <r>
    <s v="VGIIK8MS"/>
    <x v="28"/>
    <x v="0"/>
    <x v="80"/>
    <x v="2"/>
    <x v="176"/>
    <x v="45"/>
    <x v="13"/>
    <x v="5"/>
    <x v="2"/>
    <x v="0"/>
    <x v="6"/>
    <x v="0"/>
    <n v="-1096"/>
    <x v="119"/>
  </r>
  <r>
    <s v="RXAQJKSL"/>
    <x v="23"/>
    <x v="4"/>
    <x v="7"/>
    <x v="1"/>
    <x v="176"/>
    <x v="5"/>
    <x v="8"/>
    <x v="4"/>
    <x v="2"/>
    <x v="4"/>
    <x v="5"/>
    <x v="1"/>
    <m/>
    <x v="7"/>
  </r>
  <r>
    <s v="HVVED5ZC"/>
    <x v="23"/>
    <x v="1"/>
    <x v="80"/>
    <x v="2"/>
    <x v="176"/>
    <x v="107"/>
    <x v="13"/>
    <x v="4"/>
    <x v="2"/>
    <x v="1"/>
    <x v="6"/>
    <x v="0"/>
    <n v="-55"/>
    <x v="30"/>
  </r>
  <r>
    <s v="IGRY0M4Q"/>
    <x v="26"/>
    <x v="3"/>
    <x v="7"/>
    <x v="1"/>
    <x v="176"/>
    <x v="5"/>
    <x v="8"/>
    <x v="5"/>
    <x v="2"/>
    <x v="3"/>
    <x v="5"/>
    <x v="1"/>
    <m/>
    <x v="7"/>
  </r>
  <r>
    <s v="HE5988NI"/>
    <x v="1"/>
    <x v="0"/>
    <x v="57"/>
    <x v="2"/>
    <x v="176"/>
    <x v="138"/>
    <x v="13"/>
    <x v="1"/>
    <x v="0"/>
    <x v="0"/>
    <x v="10"/>
    <x v="9"/>
    <n v="-1096"/>
    <x v="38"/>
  </r>
  <r>
    <s v="N5QER189"/>
    <x v="1"/>
    <x v="0"/>
    <x v="34"/>
    <x v="0"/>
    <x v="176"/>
    <x v="53"/>
    <x v="397"/>
    <x v="1"/>
    <x v="0"/>
    <x v="0"/>
    <x v="10"/>
    <x v="0"/>
    <n v="-41"/>
    <x v="118"/>
  </r>
  <r>
    <s v="AEMTQ0GH"/>
    <x v="12"/>
    <x v="1"/>
    <x v="51"/>
    <x v="0"/>
    <x v="176"/>
    <x v="126"/>
    <x v="67"/>
    <x v="3"/>
    <x v="1"/>
    <x v="1"/>
    <x v="7"/>
    <x v="0"/>
    <n v="-12"/>
    <x v="126"/>
  </r>
  <r>
    <s v="3KSHTB4P"/>
    <x v="7"/>
    <x v="2"/>
    <x v="74"/>
    <x v="2"/>
    <x v="176"/>
    <x v="32"/>
    <x v="13"/>
    <x v="2"/>
    <x v="1"/>
    <x v="2"/>
    <x v="10"/>
    <x v="11"/>
    <n v="-550"/>
    <x v="116"/>
  </r>
  <r>
    <s v="XPJQBSLV"/>
    <x v="7"/>
    <x v="1"/>
    <x v="32"/>
    <x v="0"/>
    <x v="176"/>
    <x v="126"/>
    <x v="4"/>
    <x v="2"/>
    <x v="1"/>
    <x v="1"/>
    <x v="9"/>
    <x v="0"/>
    <n v="-6"/>
    <x v="126"/>
  </r>
  <r>
    <s v="ZZI8GUEM"/>
    <x v="14"/>
    <x v="0"/>
    <x v="40"/>
    <x v="2"/>
    <x v="176"/>
    <x v="126"/>
    <x v="13"/>
    <x v="2"/>
    <x v="1"/>
    <x v="0"/>
    <x v="2"/>
    <x v="8"/>
    <n v="-1096"/>
    <x v="126"/>
  </r>
  <r>
    <s v="SICU0A7Z"/>
    <x v="21"/>
    <x v="2"/>
    <x v="28"/>
    <x v="0"/>
    <x v="176"/>
    <x v="128"/>
    <x v="3"/>
    <x v="0"/>
    <x v="0"/>
    <x v="2"/>
    <x v="9"/>
    <x v="0"/>
    <n v="-33"/>
    <x v="127"/>
  </r>
  <r>
    <s v="H7GBGRSO"/>
    <x v="20"/>
    <x v="0"/>
    <x v="63"/>
    <x v="0"/>
    <x v="176"/>
    <x v="66"/>
    <x v="761"/>
    <x v="1"/>
    <x v="0"/>
    <x v="0"/>
    <x v="9"/>
    <x v="0"/>
    <n v="9"/>
    <x v="103"/>
  </r>
  <r>
    <s v="RLAGB32O"/>
    <x v="8"/>
    <x v="2"/>
    <x v="40"/>
    <x v="0"/>
    <x v="176"/>
    <x v="33"/>
    <x v="23"/>
    <x v="2"/>
    <x v="1"/>
    <x v="2"/>
    <x v="2"/>
    <x v="8"/>
    <n v="6"/>
    <x v="109"/>
  </r>
  <r>
    <s v="NYLCZ28K"/>
    <x v="0"/>
    <x v="3"/>
    <x v="13"/>
    <x v="0"/>
    <x v="176"/>
    <x v="121"/>
    <x v="392"/>
    <x v="0"/>
    <x v="0"/>
    <x v="3"/>
    <x v="7"/>
    <x v="0"/>
    <n v="-368"/>
    <x v="17"/>
  </r>
  <r>
    <s v="3LO8XJBY"/>
    <x v="6"/>
    <x v="1"/>
    <x v="59"/>
    <x v="0"/>
    <x v="176"/>
    <x v="48"/>
    <x v="80"/>
    <x v="1"/>
    <x v="0"/>
    <x v="1"/>
    <x v="3"/>
    <x v="0"/>
    <n v="-1"/>
    <x v="91"/>
  </r>
  <r>
    <s v="YMMQA65I"/>
    <x v="10"/>
    <x v="1"/>
    <x v="59"/>
    <x v="0"/>
    <x v="176"/>
    <x v="126"/>
    <x v="9"/>
    <x v="3"/>
    <x v="1"/>
    <x v="1"/>
    <x v="3"/>
    <x v="0"/>
    <n v="-2"/>
    <x v="126"/>
  </r>
  <r>
    <s v="9HYMQL4I"/>
    <x v="2"/>
    <x v="2"/>
    <x v="7"/>
    <x v="1"/>
    <x v="176"/>
    <x v="5"/>
    <x v="8"/>
    <x v="2"/>
    <x v="1"/>
    <x v="2"/>
    <x v="5"/>
    <x v="1"/>
    <m/>
    <x v="7"/>
  </r>
  <r>
    <s v="DJF1XMC4"/>
    <x v="28"/>
    <x v="2"/>
    <x v="53"/>
    <x v="0"/>
    <x v="177"/>
    <x v="130"/>
    <x v="325"/>
    <x v="5"/>
    <x v="2"/>
    <x v="2"/>
    <x v="10"/>
    <x v="0"/>
    <n v="34"/>
    <x v="126"/>
  </r>
  <r>
    <s v="0KEO3OP7"/>
    <x v="26"/>
    <x v="4"/>
    <x v="7"/>
    <x v="1"/>
    <x v="177"/>
    <x v="5"/>
    <x v="8"/>
    <x v="5"/>
    <x v="2"/>
    <x v="4"/>
    <x v="5"/>
    <x v="1"/>
    <m/>
    <x v="7"/>
  </r>
  <r>
    <s v="XWW6KUG0"/>
    <x v="1"/>
    <x v="2"/>
    <x v="29"/>
    <x v="2"/>
    <x v="177"/>
    <x v="130"/>
    <x v="13"/>
    <x v="1"/>
    <x v="0"/>
    <x v="2"/>
    <x v="6"/>
    <x v="0"/>
    <n v="-550"/>
    <x v="126"/>
  </r>
  <r>
    <s v="MUYUSTKF"/>
    <x v="19"/>
    <x v="4"/>
    <x v="64"/>
    <x v="2"/>
    <x v="177"/>
    <x v="136"/>
    <x v="13"/>
    <x v="4"/>
    <x v="2"/>
    <x v="4"/>
    <x v="0"/>
    <x v="0"/>
    <n v="-5482"/>
    <x v="27"/>
  </r>
  <r>
    <s v="7QIU2BCK"/>
    <x v="24"/>
    <x v="0"/>
    <x v="22"/>
    <x v="0"/>
    <x v="177"/>
    <x v="135"/>
    <x v="762"/>
    <x v="1"/>
    <x v="0"/>
    <x v="0"/>
    <x v="6"/>
    <x v="0"/>
    <n v="-275"/>
    <x v="36"/>
  </r>
  <r>
    <s v="F749HRQ5"/>
    <x v="7"/>
    <x v="0"/>
    <x v="32"/>
    <x v="2"/>
    <x v="177"/>
    <x v="36"/>
    <x v="13"/>
    <x v="2"/>
    <x v="1"/>
    <x v="0"/>
    <x v="9"/>
    <x v="0"/>
    <n v="-1096"/>
    <x v="101"/>
  </r>
  <r>
    <s v="5ICV1IBY"/>
    <x v="21"/>
    <x v="0"/>
    <x v="52"/>
    <x v="0"/>
    <x v="177"/>
    <x v="109"/>
    <x v="372"/>
    <x v="0"/>
    <x v="0"/>
    <x v="0"/>
    <x v="1"/>
    <x v="0"/>
    <n v="-97"/>
    <x v="31"/>
  </r>
  <r>
    <s v="H1O491SG"/>
    <x v="21"/>
    <x v="1"/>
    <x v="22"/>
    <x v="0"/>
    <x v="177"/>
    <x v="125"/>
    <x v="80"/>
    <x v="0"/>
    <x v="0"/>
    <x v="1"/>
    <x v="6"/>
    <x v="0"/>
    <n v="-1"/>
    <x v="30"/>
  </r>
  <r>
    <s v="ODIX25WY"/>
    <x v="20"/>
    <x v="2"/>
    <x v="31"/>
    <x v="2"/>
    <x v="177"/>
    <x v="112"/>
    <x v="13"/>
    <x v="1"/>
    <x v="0"/>
    <x v="2"/>
    <x v="10"/>
    <x v="0"/>
    <n v="-550"/>
    <x v="33"/>
  </r>
  <r>
    <s v="IRBQH4FY"/>
    <x v="6"/>
    <x v="3"/>
    <x v="27"/>
    <x v="0"/>
    <x v="177"/>
    <x v="33"/>
    <x v="465"/>
    <x v="1"/>
    <x v="0"/>
    <x v="3"/>
    <x v="7"/>
    <x v="0"/>
    <n v="4"/>
    <x v="110"/>
  </r>
  <r>
    <s v="ZKVVWZ8T"/>
    <x v="15"/>
    <x v="2"/>
    <x v="36"/>
    <x v="0"/>
    <x v="177"/>
    <x v="41"/>
    <x v="277"/>
    <x v="4"/>
    <x v="2"/>
    <x v="2"/>
    <x v="3"/>
    <x v="0"/>
    <n v="24"/>
    <x v="120"/>
  </r>
  <r>
    <s v="ZTT02VDQ"/>
    <x v="11"/>
    <x v="1"/>
    <x v="75"/>
    <x v="2"/>
    <x v="177"/>
    <x v="56"/>
    <x v="13"/>
    <x v="0"/>
    <x v="0"/>
    <x v="1"/>
    <x v="6"/>
    <x v="0"/>
    <n v="-55"/>
    <x v="124"/>
  </r>
  <r>
    <s v="SAGXC5PF"/>
    <x v="11"/>
    <x v="1"/>
    <x v="27"/>
    <x v="0"/>
    <x v="177"/>
    <x v="139"/>
    <x v="77"/>
    <x v="0"/>
    <x v="0"/>
    <x v="1"/>
    <x v="7"/>
    <x v="0"/>
    <n v="4"/>
    <x v="16"/>
  </r>
  <r>
    <s v="J5QLUH5O"/>
    <x v="11"/>
    <x v="1"/>
    <x v="13"/>
    <x v="0"/>
    <x v="177"/>
    <x v="130"/>
    <x v="27"/>
    <x v="0"/>
    <x v="0"/>
    <x v="1"/>
    <x v="7"/>
    <x v="0"/>
    <n v="5"/>
    <x v="126"/>
  </r>
  <r>
    <s v="GIIKA5B9"/>
    <x v="4"/>
    <x v="2"/>
    <x v="46"/>
    <x v="2"/>
    <x v="177"/>
    <x v="130"/>
    <x v="13"/>
    <x v="3"/>
    <x v="1"/>
    <x v="2"/>
    <x v="3"/>
    <x v="0"/>
    <n v="-550"/>
    <x v="126"/>
  </r>
  <r>
    <s v="WX8KQPCM"/>
    <x v="4"/>
    <x v="2"/>
    <x v="18"/>
    <x v="0"/>
    <x v="177"/>
    <x v="41"/>
    <x v="181"/>
    <x v="3"/>
    <x v="1"/>
    <x v="2"/>
    <x v="4"/>
    <x v="0"/>
    <n v="23"/>
    <x v="120"/>
  </r>
  <r>
    <s v="0WRMY7IX"/>
    <x v="13"/>
    <x v="0"/>
    <x v="58"/>
    <x v="0"/>
    <x v="177"/>
    <x v="126"/>
    <x v="763"/>
    <x v="4"/>
    <x v="2"/>
    <x v="0"/>
    <x v="0"/>
    <x v="0"/>
    <n v="50"/>
    <x v="127"/>
  </r>
  <r>
    <s v="7882RJGY"/>
    <x v="18"/>
    <x v="1"/>
    <x v="7"/>
    <x v="1"/>
    <x v="177"/>
    <x v="5"/>
    <x v="8"/>
    <x v="4"/>
    <x v="2"/>
    <x v="1"/>
    <x v="5"/>
    <x v="1"/>
    <m/>
    <x v="7"/>
  </r>
  <r>
    <s v="N6185PK0"/>
    <x v="18"/>
    <x v="2"/>
    <x v="45"/>
    <x v="0"/>
    <x v="177"/>
    <x v="57"/>
    <x v="662"/>
    <x v="4"/>
    <x v="2"/>
    <x v="2"/>
    <x v="0"/>
    <x v="0"/>
    <n v="-25"/>
    <x v="105"/>
  </r>
  <r>
    <s v="FQ4QOS8U"/>
    <x v="3"/>
    <x v="2"/>
    <x v="52"/>
    <x v="2"/>
    <x v="178"/>
    <x v="130"/>
    <x v="13"/>
    <x v="0"/>
    <x v="0"/>
    <x v="2"/>
    <x v="1"/>
    <x v="0"/>
    <n v="-550"/>
    <x v="127"/>
  </r>
  <r>
    <s v="XW9U35NQ"/>
    <x v="3"/>
    <x v="0"/>
    <x v="62"/>
    <x v="2"/>
    <x v="178"/>
    <x v="140"/>
    <x v="13"/>
    <x v="0"/>
    <x v="0"/>
    <x v="0"/>
    <x v="6"/>
    <x v="0"/>
    <n v="-1096"/>
    <x v="12"/>
  </r>
  <r>
    <s v="066V2ZGP"/>
    <x v="3"/>
    <x v="3"/>
    <x v="38"/>
    <x v="0"/>
    <x v="178"/>
    <x v="141"/>
    <x v="764"/>
    <x v="0"/>
    <x v="0"/>
    <x v="3"/>
    <x v="10"/>
    <x v="7"/>
    <n v="-59"/>
    <x v="25"/>
  </r>
  <r>
    <s v="YUH42UOF"/>
    <x v="25"/>
    <x v="2"/>
    <x v="65"/>
    <x v="2"/>
    <x v="178"/>
    <x v="50"/>
    <x v="13"/>
    <x v="5"/>
    <x v="2"/>
    <x v="2"/>
    <x v="7"/>
    <x v="0"/>
    <n v="-550"/>
    <x v="109"/>
  </r>
  <r>
    <s v="XZF4GG94"/>
    <x v="26"/>
    <x v="0"/>
    <x v="56"/>
    <x v="2"/>
    <x v="178"/>
    <x v="129"/>
    <x v="13"/>
    <x v="5"/>
    <x v="2"/>
    <x v="0"/>
    <x v="10"/>
    <x v="0"/>
    <n v="-1096"/>
    <x v="126"/>
  </r>
  <r>
    <s v="731TOWDY"/>
    <x v="12"/>
    <x v="5"/>
    <x v="69"/>
    <x v="0"/>
    <x v="178"/>
    <x v="67"/>
    <x v="765"/>
    <x v="3"/>
    <x v="1"/>
    <x v="5"/>
    <x v="3"/>
    <x v="0"/>
    <n v="617"/>
    <x v="80"/>
  </r>
  <r>
    <s v="KOI7M0RU"/>
    <x v="29"/>
    <x v="2"/>
    <x v="29"/>
    <x v="2"/>
    <x v="178"/>
    <x v="139"/>
    <x v="13"/>
    <x v="1"/>
    <x v="0"/>
    <x v="2"/>
    <x v="6"/>
    <x v="0"/>
    <n v="-550"/>
    <x v="19"/>
  </r>
  <r>
    <s v="HHDQ9EW4"/>
    <x v="14"/>
    <x v="2"/>
    <x v="75"/>
    <x v="1"/>
    <x v="178"/>
    <x v="5"/>
    <x v="8"/>
    <x v="2"/>
    <x v="1"/>
    <x v="2"/>
    <x v="6"/>
    <x v="0"/>
    <m/>
    <x v="7"/>
  </r>
  <r>
    <s v="KXY0TY2K"/>
    <x v="5"/>
    <x v="0"/>
    <x v="46"/>
    <x v="2"/>
    <x v="178"/>
    <x v="130"/>
    <x v="13"/>
    <x v="3"/>
    <x v="1"/>
    <x v="0"/>
    <x v="3"/>
    <x v="0"/>
    <n v="-1096"/>
    <x v="127"/>
  </r>
  <r>
    <s v="UNSJJUY4"/>
    <x v="0"/>
    <x v="2"/>
    <x v="17"/>
    <x v="0"/>
    <x v="178"/>
    <x v="141"/>
    <x v="231"/>
    <x v="0"/>
    <x v="0"/>
    <x v="2"/>
    <x v="2"/>
    <x v="0"/>
    <n v="49"/>
    <x v="25"/>
  </r>
  <r>
    <s v="XNO6DQPU"/>
    <x v="15"/>
    <x v="1"/>
    <x v="26"/>
    <x v="0"/>
    <x v="178"/>
    <x v="43"/>
    <x v="141"/>
    <x v="4"/>
    <x v="2"/>
    <x v="1"/>
    <x v="6"/>
    <x v="5"/>
    <n v="9"/>
    <x v="119"/>
  </r>
  <r>
    <s v="VMIAO42Z"/>
    <x v="4"/>
    <x v="4"/>
    <x v="56"/>
    <x v="1"/>
    <x v="178"/>
    <x v="5"/>
    <x v="8"/>
    <x v="3"/>
    <x v="1"/>
    <x v="4"/>
    <x v="10"/>
    <x v="0"/>
    <m/>
    <x v="7"/>
  </r>
  <r>
    <s v="NENHRB3K"/>
    <x v="4"/>
    <x v="3"/>
    <x v="46"/>
    <x v="2"/>
    <x v="178"/>
    <x v="38"/>
    <x v="13"/>
    <x v="3"/>
    <x v="1"/>
    <x v="3"/>
    <x v="3"/>
    <x v="0"/>
    <n v="-3393"/>
    <x v="105"/>
  </r>
  <r>
    <s v="PE3CL3ME"/>
    <x v="13"/>
    <x v="1"/>
    <x v="45"/>
    <x v="2"/>
    <x v="178"/>
    <x v="74"/>
    <x v="13"/>
    <x v="4"/>
    <x v="2"/>
    <x v="1"/>
    <x v="0"/>
    <x v="0"/>
    <n v="-55"/>
    <x v="97"/>
  </r>
  <r>
    <s v="IE6TPFU9"/>
    <x v="3"/>
    <x v="0"/>
    <x v="62"/>
    <x v="0"/>
    <x v="179"/>
    <x v="41"/>
    <x v="766"/>
    <x v="0"/>
    <x v="0"/>
    <x v="0"/>
    <x v="6"/>
    <x v="0"/>
    <n v="-178"/>
    <x v="105"/>
  </r>
  <r>
    <s v="VP8ERXPR"/>
    <x v="25"/>
    <x v="1"/>
    <x v="7"/>
    <x v="1"/>
    <x v="179"/>
    <x v="5"/>
    <x v="8"/>
    <x v="5"/>
    <x v="2"/>
    <x v="1"/>
    <x v="5"/>
    <x v="1"/>
    <m/>
    <x v="7"/>
  </r>
  <r>
    <s v="WWTJ5PNC"/>
    <x v="26"/>
    <x v="1"/>
    <x v="50"/>
    <x v="0"/>
    <x v="179"/>
    <x v="32"/>
    <x v="27"/>
    <x v="5"/>
    <x v="2"/>
    <x v="1"/>
    <x v="1"/>
    <x v="0"/>
    <n v="5"/>
    <x v="119"/>
  </r>
  <r>
    <s v="S2ZN5NLA"/>
    <x v="22"/>
    <x v="2"/>
    <x v="64"/>
    <x v="0"/>
    <x v="179"/>
    <x v="35"/>
    <x v="115"/>
    <x v="5"/>
    <x v="2"/>
    <x v="2"/>
    <x v="0"/>
    <x v="0"/>
    <n v="-31"/>
    <x v="117"/>
  </r>
  <r>
    <s v="UEZOR630"/>
    <x v="12"/>
    <x v="2"/>
    <x v="7"/>
    <x v="1"/>
    <x v="179"/>
    <x v="5"/>
    <x v="8"/>
    <x v="3"/>
    <x v="1"/>
    <x v="2"/>
    <x v="5"/>
    <x v="1"/>
    <m/>
    <x v="7"/>
  </r>
  <r>
    <s v="R9U1QNHQ"/>
    <x v="9"/>
    <x v="1"/>
    <x v="54"/>
    <x v="1"/>
    <x v="179"/>
    <x v="5"/>
    <x v="8"/>
    <x v="3"/>
    <x v="1"/>
    <x v="1"/>
    <x v="3"/>
    <x v="0"/>
    <m/>
    <x v="7"/>
  </r>
  <r>
    <s v="NEM0GXXH"/>
    <x v="7"/>
    <x v="4"/>
    <x v="12"/>
    <x v="0"/>
    <x v="179"/>
    <x v="32"/>
    <x v="767"/>
    <x v="2"/>
    <x v="1"/>
    <x v="4"/>
    <x v="1"/>
    <x v="0"/>
    <n v="-526"/>
    <x v="119"/>
  </r>
  <r>
    <s v="5CZBHSRI"/>
    <x v="16"/>
    <x v="3"/>
    <x v="43"/>
    <x v="1"/>
    <x v="179"/>
    <x v="5"/>
    <x v="8"/>
    <x v="2"/>
    <x v="1"/>
    <x v="3"/>
    <x v="0"/>
    <x v="0"/>
    <m/>
    <x v="7"/>
  </r>
  <r>
    <s v="E8LO9APO"/>
    <x v="21"/>
    <x v="2"/>
    <x v="13"/>
    <x v="2"/>
    <x v="179"/>
    <x v="36"/>
    <x v="13"/>
    <x v="0"/>
    <x v="0"/>
    <x v="2"/>
    <x v="7"/>
    <x v="0"/>
    <n v="-550"/>
    <x v="120"/>
  </r>
  <r>
    <s v="EQZGV36H"/>
    <x v="21"/>
    <x v="4"/>
    <x v="38"/>
    <x v="0"/>
    <x v="179"/>
    <x v="142"/>
    <x v="768"/>
    <x v="0"/>
    <x v="0"/>
    <x v="4"/>
    <x v="10"/>
    <x v="7"/>
    <n v="431"/>
    <x v="33"/>
  </r>
  <r>
    <s v="FZ1TTF0X"/>
    <x v="0"/>
    <x v="2"/>
    <x v="8"/>
    <x v="2"/>
    <x v="179"/>
    <x v="81"/>
    <x v="13"/>
    <x v="0"/>
    <x v="0"/>
    <x v="2"/>
    <x v="3"/>
    <x v="2"/>
    <n v="-550"/>
    <x v="132"/>
  </r>
  <r>
    <s v="DG6RIZ6R"/>
    <x v="10"/>
    <x v="0"/>
    <x v="79"/>
    <x v="0"/>
    <x v="179"/>
    <x v="132"/>
    <x v="769"/>
    <x v="3"/>
    <x v="1"/>
    <x v="0"/>
    <x v="0"/>
    <x v="0"/>
    <n v="114"/>
    <x v="15"/>
  </r>
  <r>
    <s v="DH6L7VA6"/>
    <x v="4"/>
    <x v="3"/>
    <x v="69"/>
    <x v="2"/>
    <x v="179"/>
    <x v="129"/>
    <x v="13"/>
    <x v="3"/>
    <x v="1"/>
    <x v="3"/>
    <x v="3"/>
    <x v="0"/>
    <n v="-3393"/>
    <x v="127"/>
  </r>
  <r>
    <s v="ZH14SZPT"/>
    <x v="13"/>
    <x v="0"/>
    <x v="7"/>
    <x v="1"/>
    <x v="179"/>
    <x v="5"/>
    <x v="8"/>
    <x v="4"/>
    <x v="2"/>
    <x v="0"/>
    <x v="5"/>
    <x v="1"/>
    <m/>
    <x v="7"/>
  </r>
  <r>
    <s v="9SBO74M5"/>
    <x v="27"/>
    <x v="3"/>
    <x v="30"/>
    <x v="0"/>
    <x v="180"/>
    <x v="131"/>
    <x v="770"/>
    <x v="0"/>
    <x v="0"/>
    <x v="3"/>
    <x v="0"/>
    <x v="6"/>
    <n v="-254"/>
    <x v="31"/>
  </r>
  <r>
    <s v="WHHVN372"/>
    <x v="23"/>
    <x v="2"/>
    <x v="65"/>
    <x v="0"/>
    <x v="180"/>
    <x v="136"/>
    <x v="656"/>
    <x v="4"/>
    <x v="2"/>
    <x v="2"/>
    <x v="7"/>
    <x v="0"/>
    <n v="-23"/>
    <x v="28"/>
  </r>
  <r>
    <s v="Q2CLAKLM"/>
    <x v="26"/>
    <x v="4"/>
    <x v="7"/>
    <x v="1"/>
    <x v="180"/>
    <x v="5"/>
    <x v="8"/>
    <x v="5"/>
    <x v="2"/>
    <x v="4"/>
    <x v="5"/>
    <x v="1"/>
    <m/>
    <x v="7"/>
  </r>
  <r>
    <s v="PJKAJVUG"/>
    <x v="1"/>
    <x v="2"/>
    <x v="52"/>
    <x v="2"/>
    <x v="180"/>
    <x v="32"/>
    <x v="13"/>
    <x v="1"/>
    <x v="0"/>
    <x v="2"/>
    <x v="1"/>
    <x v="0"/>
    <n v="-550"/>
    <x v="125"/>
  </r>
  <r>
    <s v="FWTNRN0L"/>
    <x v="9"/>
    <x v="4"/>
    <x v="69"/>
    <x v="0"/>
    <x v="180"/>
    <x v="116"/>
    <x v="713"/>
    <x v="3"/>
    <x v="1"/>
    <x v="4"/>
    <x v="3"/>
    <x v="0"/>
    <n v="-74"/>
    <x v="29"/>
  </r>
  <r>
    <s v="TTNORNQI"/>
    <x v="9"/>
    <x v="1"/>
    <x v="79"/>
    <x v="0"/>
    <x v="180"/>
    <x v="116"/>
    <x v="44"/>
    <x v="3"/>
    <x v="1"/>
    <x v="1"/>
    <x v="0"/>
    <x v="0"/>
    <n v="7"/>
    <x v="29"/>
  </r>
  <r>
    <s v="BGQ2F0HA"/>
    <x v="29"/>
    <x v="2"/>
    <x v="55"/>
    <x v="0"/>
    <x v="180"/>
    <x v="57"/>
    <x v="187"/>
    <x v="1"/>
    <x v="0"/>
    <x v="2"/>
    <x v="4"/>
    <x v="0"/>
    <n v="36"/>
    <x v="110"/>
  </r>
  <r>
    <s v="JGXLR3H3"/>
    <x v="16"/>
    <x v="2"/>
    <x v="46"/>
    <x v="0"/>
    <x v="180"/>
    <x v="112"/>
    <x v="60"/>
    <x v="2"/>
    <x v="1"/>
    <x v="2"/>
    <x v="3"/>
    <x v="0"/>
    <n v="-18"/>
    <x v="34"/>
  </r>
  <r>
    <s v="ZNFFFJ1T"/>
    <x v="16"/>
    <x v="2"/>
    <x v="83"/>
    <x v="0"/>
    <x v="180"/>
    <x v="143"/>
    <x v="207"/>
    <x v="2"/>
    <x v="1"/>
    <x v="2"/>
    <x v="2"/>
    <x v="15"/>
    <n v="35"/>
    <x v="38"/>
  </r>
  <r>
    <s v="T5JO33V3"/>
    <x v="21"/>
    <x v="2"/>
    <x v="3"/>
    <x v="0"/>
    <x v="180"/>
    <x v="136"/>
    <x v="79"/>
    <x v="0"/>
    <x v="0"/>
    <x v="2"/>
    <x v="3"/>
    <x v="0"/>
    <n v="33"/>
    <x v="28"/>
  </r>
  <r>
    <s v="V7Y78MPU"/>
    <x v="20"/>
    <x v="2"/>
    <x v="38"/>
    <x v="0"/>
    <x v="180"/>
    <x v="144"/>
    <x v="771"/>
    <x v="1"/>
    <x v="0"/>
    <x v="2"/>
    <x v="10"/>
    <x v="7"/>
    <n v="-117"/>
    <x v="24"/>
  </r>
  <r>
    <s v="CNO8JPLA"/>
    <x v="6"/>
    <x v="2"/>
    <x v="59"/>
    <x v="0"/>
    <x v="180"/>
    <x v="35"/>
    <x v="134"/>
    <x v="1"/>
    <x v="0"/>
    <x v="2"/>
    <x v="3"/>
    <x v="0"/>
    <n v="7"/>
    <x v="121"/>
  </r>
  <r>
    <s v="OTLQMB5X"/>
    <x v="10"/>
    <x v="2"/>
    <x v="7"/>
    <x v="1"/>
    <x v="180"/>
    <x v="5"/>
    <x v="8"/>
    <x v="3"/>
    <x v="1"/>
    <x v="2"/>
    <x v="5"/>
    <x v="1"/>
    <m/>
    <x v="7"/>
  </r>
  <r>
    <s v="AZZEZKBN"/>
    <x v="3"/>
    <x v="4"/>
    <x v="59"/>
    <x v="2"/>
    <x v="181"/>
    <x v="40"/>
    <x v="13"/>
    <x v="0"/>
    <x v="0"/>
    <x v="4"/>
    <x v="3"/>
    <x v="0"/>
    <n v="-5482"/>
    <x v="106"/>
  </r>
  <r>
    <s v="443ATESI"/>
    <x v="3"/>
    <x v="1"/>
    <x v="57"/>
    <x v="0"/>
    <x v="181"/>
    <x v="145"/>
    <x v="141"/>
    <x v="0"/>
    <x v="0"/>
    <x v="1"/>
    <x v="10"/>
    <x v="9"/>
    <n v="9"/>
    <x v="10"/>
  </r>
  <r>
    <s v="OIO2H2MY"/>
    <x v="28"/>
    <x v="4"/>
    <x v="7"/>
    <x v="1"/>
    <x v="181"/>
    <x v="5"/>
    <x v="8"/>
    <x v="5"/>
    <x v="2"/>
    <x v="4"/>
    <x v="5"/>
    <x v="1"/>
    <m/>
    <x v="7"/>
  </r>
  <r>
    <s v="7DT8UKKY"/>
    <x v="23"/>
    <x v="2"/>
    <x v="78"/>
    <x v="1"/>
    <x v="181"/>
    <x v="5"/>
    <x v="8"/>
    <x v="4"/>
    <x v="2"/>
    <x v="2"/>
    <x v="10"/>
    <x v="13"/>
    <m/>
    <x v="7"/>
  </r>
  <r>
    <s v="4UN65HWV"/>
    <x v="1"/>
    <x v="0"/>
    <x v="17"/>
    <x v="0"/>
    <x v="181"/>
    <x v="146"/>
    <x v="772"/>
    <x v="1"/>
    <x v="0"/>
    <x v="0"/>
    <x v="2"/>
    <x v="0"/>
    <n v="-218"/>
    <x v="15"/>
  </r>
  <r>
    <s v="E5NRH4BP"/>
    <x v="1"/>
    <x v="1"/>
    <x v="30"/>
    <x v="0"/>
    <x v="181"/>
    <x v="34"/>
    <x v="77"/>
    <x v="1"/>
    <x v="0"/>
    <x v="1"/>
    <x v="0"/>
    <x v="6"/>
    <n v="4"/>
    <x v="127"/>
  </r>
  <r>
    <s v="NK438B9U"/>
    <x v="22"/>
    <x v="2"/>
    <x v="21"/>
    <x v="2"/>
    <x v="181"/>
    <x v="47"/>
    <x v="13"/>
    <x v="5"/>
    <x v="2"/>
    <x v="2"/>
    <x v="1"/>
    <x v="0"/>
    <n v="-550"/>
    <x v="107"/>
  </r>
  <r>
    <s v="OLGT0VHP"/>
    <x v="7"/>
    <x v="4"/>
    <x v="48"/>
    <x v="1"/>
    <x v="181"/>
    <x v="5"/>
    <x v="8"/>
    <x v="2"/>
    <x v="1"/>
    <x v="4"/>
    <x v="8"/>
    <x v="0"/>
    <m/>
    <x v="7"/>
  </r>
  <r>
    <s v="RCNTHN0E"/>
    <x v="7"/>
    <x v="1"/>
    <x v="67"/>
    <x v="0"/>
    <x v="181"/>
    <x v="134"/>
    <x v="57"/>
    <x v="2"/>
    <x v="1"/>
    <x v="1"/>
    <x v="0"/>
    <x v="0"/>
    <n v="10"/>
    <x v="20"/>
  </r>
  <r>
    <s v="ZIFDD41D"/>
    <x v="29"/>
    <x v="2"/>
    <x v="74"/>
    <x v="0"/>
    <x v="181"/>
    <x v="136"/>
    <x v="109"/>
    <x v="1"/>
    <x v="0"/>
    <x v="2"/>
    <x v="10"/>
    <x v="11"/>
    <n v="-7"/>
    <x v="31"/>
  </r>
  <r>
    <s v="I92EJ805"/>
    <x v="14"/>
    <x v="2"/>
    <x v="84"/>
    <x v="1"/>
    <x v="181"/>
    <x v="5"/>
    <x v="8"/>
    <x v="2"/>
    <x v="1"/>
    <x v="2"/>
    <x v="10"/>
    <x v="0"/>
    <m/>
    <x v="7"/>
  </r>
  <r>
    <s v="A5BVV5P8"/>
    <x v="16"/>
    <x v="2"/>
    <x v="12"/>
    <x v="2"/>
    <x v="181"/>
    <x v="83"/>
    <x v="13"/>
    <x v="2"/>
    <x v="1"/>
    <x v="2"/>
    <x v="1"/>
    <x v="0"/>
    <n v="-550"/>
    <x v="92"/>
  </r>
  <r>
    <s v="QP006VDE"/>
    <x v="5"/>
    <x v="3"/>
    <x v="55"/>
    <x v="1"/>
    <x v="181"/>
    <x v="5"/>
    <x v="8"/>
    <x v="3"/>
    <x v="1"/>
    <x v="3"/>
    <x v="4"/>
    <x v="0"/>
    <m/>
    <x v="7"/>
  </r>
  <r>
    <s v="R1K16RZO"/>
    <x v="8"/>
    <x v="4"/>
    <x v="7"/>
    <x v="1"/>
    <x v="181"/>
    <x v="5"/>
    <x v="8"/>
    <x v="2"/>
    <x v="1"/>
    <x v="4"/>
    <x v="5"/>
    <x v="1"/>
    <m/>
    <x v="7"/>
  </r>
  <r>
    <s v="JQNSK78U"/>
    <x v="0"/>
    <x v="4"/>
    <x v="59"/>
    <x v="2"/>
    <x v="181"/>
    <x v="33"/>
    <x v="13"/>
    <x v="0"/>
    <x v="0"/>
    <x v="4"/>
    <x v="3"/>
    <x v="0"/>
    <n v="-5482"/>
    <x v="114"/>
  </r>
  <r>
    <s v="C3OOZUTI"/>
    <x v="0"/>
    <x v="4"/>
    <x v="17"/>
    <x v="2"/>
    <x v="181"/>
    <x v="49"/>
    <x v="13"/>
    <x v="0"/>
    <x v="0"/>
    <x v="4"/>
    <x v="2"/>
    <x v="0"/>
    <n v="-5482"/>
    <x v="121"/>
  </r>
  <r>
    <s v="FI0I7E73"/>
    <x v="0"/>
    <x v="3"/>
    <x v="3"/>
    <x v="0"/>
    <x v="181"/>
    <x v="37"/>
    <x v="773"/>
    <x v="0"/>
    <x v="0"/>
    <x v="3"/>
    <x v="3"/>
    <x v="0"/>
    <n v="578"/>
    <x v="117"/>
  </r>
  <r>
    <s v="523458T9"/>
    <x v="6"/>
    <x v="2"/>
    <x v="62"/>
    <x v="0"/>
    <x v="181"/>
    <x v="63"/>
    <x v="575"/>
    <x v="1"/>
    <x v="0"/>
    <x v="2"/>
    <x v="6"/>
    <x v="0"/>
    <n v="4"/>
    <x v="118"/>
  </r>
  <r>
    <s v="UYQJ2A1O"/>
    <x v="4"/>
    <x v="4"/>
    <x v="7"/>
    <x v="1"/>
    <x v="181"/>
    <x v="5"/>
    <x v="8"/>
    <x v="3"/>
    <x v="1"/>
    <x v="4"/>
    <x v="5"/>
    <x v="1"/>
    <m/>
    <x v="7"/>
  </r>
  <r>
    <s v="7FY0HBH7"/>
    <x v="4"/>
    <x v="3"/>
    <x v="5"/>
    <x v="2"/>
    <x v="181"/>
    <x v="85"/>
    <x v="13"/>
    <x v="3"/>
    <x v="1"/>
    <x v="3"/>
    <x v="4"/>
    <x v="0"/>
    <n v="-3393"/>
    <x v="84"/>
  </r>
  <r>
    <s v="GAIFPSU2"/>
    <x v="4"/>
    <x v="0"/>
    <x v="15"/>
    <x v="0"/>
    <x v="181"/>
    <x v="87"/>
    <x v="774"/>
    <x v="3"/>
    <x v="1"/>
    <x v="0"/>
    <x v="0"/>
    <x v="0"/>
    <n v="177"/>
    <x v="129"/>
  </r>
  <r>
    <s v="UIX6X6R3"/>
    <x v="2"/>
    <x v="3"/>
    <x v="49"/>
    <x v="1"/>
    <x v="181"/>
    <x v="5"/>
    <x v="8"/>
    <x v="2"/>
    <x v="1"/>
    <x v="3"/>
    <x v="9"/>
    <x v="0"/>
    <m/>
    <x v="7"/>
  </r>
  <r>
    <s v="GBSK2HX8"/>
    <x v="3"/>
    <x v="0"/>
    <x v="31"/>
    <x v="0"/>
    <x v="182"/>
    <x v="53"/>
    <x v="775"/>
    <x v="0"/>
    <x v="0"/>
    <x v="0"/>
    <x v="10"/>
    <x v="0"/>
    <n v="204"/>
    <x v="114"/>
  </r>
  <r>
    <s v="60NIT1PM"/>
    <x v="28"/>
    <x v="0"/>
    <x v="7"/>
    <x v="1"/>
    <x v="182"/>
    <x v="5"/>
    <x v="8"/>
    <x v="5"/>
    <x v="2"/>
    <x v="0"/>
    <x v="5"/>
    <x v="1"/>
    <m/>
    <x v="7"/>
  </r>
  <r>
    <s v="44Y3J17P"/>
    <x v="28"/>
    <x v="0"/>
    <x v="7"/>
    <x v="1"/>
    <x v="182"/>
    <x v="5"/>
    <x v="8"/>
    <x v="5"/>
    <x v="2"/>
    <x v="0"/>
    <x v="5"/>
    <x v="1"/>
    <m/>
    <x v="7"/>
  </r>
  <r>
    <s v="59FN87JP"/>
    <x v="28"/>
    <x v="4"/>
    <x v="26"/>
    <x v="2"/>
    <x v="182"/>
    <x v="72"/>
    <x v="13"/>
    <x v="5"/>
    <x v="2"/>
    <x v="4"/>
    <x v="6"/>
    <x v="5"/>
    <n v="-5482"/>
    <x v="107"/>
  </r>
  <r>
    <s v="OJ92D9QU"/>
    <x v="12"/>
    <x v="1"/>
    <x v="59"/>
    <x v="2"/>
    <x v="182"/>
    <x v="141"/>
    <x v="13"/>
    <x v="3"/>
    <x v="1"/>
    <x v="1"/>
    <x v="3"/>
    <x v="0"/>
    <n v="-55"/>
    <x v="29"/>
  </r>
  <r>
    <s v="GYKFAK7W"/>
    <x v="9"/>
    <x v="3"/>
    <x v="10"/>
    <x v="0"/>
    <x v="182"/>
    <x v="33"/>
    <x v="776"/>
    <x v="3"/>
    <x v="1"/>
    <x v="3"/>
    <x v="7"/>
    <x v="0"/>
    <n v="134"/>
    <x v="116"/>
  </r>
  <r>
    <s v="GXBV5VYA"/>
    <x v="29"/>
    <x v="2"/>
    <x v="34"/>
    <x v="0"/>
    <x v="182"/>
    <x v="35"/>
    <x v="494"/>
    <x v="1"/>
    <x v="0"/>
    <x v="2"/>
    <x v="10"/>
    <x v="0"/>
    <n v="-24"/>
    <x v="125"/>
  </r>
  <r>
    <s v="VXWUALY5"/>
    <x v="14"/>
    <x v="1"/>
    <x v="59"/>
    <x v="2"/>
    <x v="182"/>
    <x v="74"/>
    <x v="13"/>
    <x v="2"/>
    <x v="1"/>
    <x v="1"/>
    <x v="3"/>
    <x v="0"/>
    <n v="-55"/>
    <x v="95"/>
  </r>
  <r>
    <s v="IUDG3PF0"/>
    <x v="21"/>
    <x v="2"/>
    <x v="70"/>
    <x v="2"/>
    <x v="182"/>
    <x v="109"/>
    <x v="13"/>
    <x v="0"/>
    <x v="0"/>
    <x v="2"/>
    <x v="3"/>
    <x v="0"/>
    <n v="-550"/>
    <x v="35"/>
  </r>
  <r>
    <s v="DNUTJO70"/>
    <x v="5"/>
    <x v="2"/>
    <x v="74"/>
    <x v="0"/>
    <x v="182"/>
    <x v="80"/>
    <x v="777"/>
    <x v="3"/>
    <x v="1"/>
    <x v="2"/>
    <x v="10"/>
    <x v="11"/>
    <n v="19"/>
    <x v="80"/>
  </r>
  <r>
    <s v="I631R5DT"/>
    <x v="8"/>
    <x v="4"/>
    <x v="12"/>
    <x v="0"/>
    <x v="182"/>
    <x v="38"/>
    <x v="778"/>
    <x v="2"/>
    <x v="1"/>
    <x v="4"/>
    <x v="1"/>
    <x v="0"/>
    <n v="828"/>
    <x v="124"/>
  </r>
  <r>
    <s v="V9XJAZPC"/>
    <x v="0"/>
    <x v="3"/>
    <x v="57"/>
    <x v="2"/>
    <x v="182"/>
    <x v="33"/>
    <x v="13"/>
    <x v="0"/>
    <x v="0"/>
    <x v="3"/>
    <x v="10"/>
    <x v="9"/>
    <n v="-3393"/>
    <x v="116"/>
  </r>
  <r>
    <s v="OJPTGB57"/>
    <x v="17"/>
    <x v="0"/>
    <x v="53"/>
    <x v="0"/>
    <x v="182"/>
    <x v="36"/>
    <x v="193"/>
    <x v="5"/>
    <x v="2"/>
    <x v="0"/>
    <x v="10"/>
    <x v="0"/>
    <n v="39"/>
    <x v="118"/>
  </r>
  <r>
    <s v="J9OP2A5I"/>
    <x v="10"/>
    <x v="1"/>
    <x v="7"/>
    <x v="1"/>
    <x v="182"/>
    <x v="5"/>
    <x v="8"/>
    <x v="3"/>
    <x v="1"/>
    <x v="1"/>
    <x v="5"/>
    <x v="1"/>
    <m/>
    <x v="7"/>
  </r>
  <r>
    <s v="QYTGB5LA"/>
    <x v="11"/>
    <x v="4"/>
    <x v="22"/>
    <x v="0"/>
    <x v="182"/>
    <x v="147"/>
    <x v="779"/>
    <x v="0"/>
    <x v="0"/>
    <x v="4"/>
    <x v="6"/>
    <x v="0"/>
    <n v="-337"/>
    <x v="19"/>
  </r>
  <r>
    <s v="UCNEMT8P"/>
    <x v="11"/>
    <x v="1"/>
    <x v="0"/>
    <x v="0"/>
    <x v="182"/>
    <x v="138"/>
    <x v="80"/>
    <x v="0"/>
    <x v="0"/>
    <x v="1"/>
    <x v="0"/>
    <x v="0"/>
    <n v="-1"/>
    <x v="37"/>
  </r>
  <r>
    <s v="8WB5HXOB"/>
    <x v="2"/>
    <x v="4"/>
    <x v="7"/>
    <x v="1"/>
    <x v="182"/>
    <x v="5"/>
    <x v="8"/>
    <x v="2"/>
    <x v="1"/>
    <x v="4"/>
    <x v="5"/>
    <x v="1"/>
    <m/>
    <x v="7"/>
  </r>
  <r>
    <s v="KOFE244J"/>
    <x v="3"/>
    <x v="1"/>
    <x v="1"/>
    <x v="0"/>
    <x v="183"/>
    <x v="135"/>
    <x v="9"/>
    <x v="0"/>
    <x v="0"/>
    <x v="1"/>
    <x v="1"/>
    <x v="0"/>
    <n v="-2"/>
    <x v="46"/>
  </r>
  <r>
    <s v="D3JR6WFQ"/>
    <x v="28"/>
    <x v="2"/>
    <x v="49"/>
    <x v="0"/>
    <x v="183"/>
    <x v="57"/>
    <x v="220"/>
    <x v="5"/>
    <x v="2"/>
    <x v="2"/>
    <x v="9"/>
    <x v="0"/>
    <n v="-39"/>
    <x v="113"/>
  </r>
  <r>
    <s v="OJMME9V9"/>
    <x v="28"/>
    <x v="4"/>
    <x v="53"/>
    <x v="0"/>
    <x v="183"/>
    <x v="148"/>
    <x v="780"/>
    <x v="5"/>
    <x v="2"/>
    <x v="4"/>
    <x v="10"/>
    <x v="0"/>
    <n v="265"/>
    <x v="15"/>
  </r>
  <r>
    <s v="79IN4OVP"/>
    <x v="25"/>
    <x v="2"/>
    <x v="23"/>
    <x v="2"/>
    <x v="183"/>
    <x v="135"/>
    <x v="13"/>
    <x v="5"/>
    <x v="2"/>
    <x v="2"/>
    <x v="10"/>
    <x v="0"/>
    <n v="-550"/>
    <x v="46"/>
  </r>
  <r>
    <s v="NLKPA1KP"/>
    <x v="1"/>
    <x v="2"/>
    <x v="75"/>
    <x v="0"/>
    <x v="183"/>
    <x v="136"/>
    <x v="663"/>
    <x v="1"/>
    <x v="0"/>
    <x v="2"/>
    <x v="6"/>
    <x v="0"/>
    <n v="46"/>
    <x v="30"/>
  </r>
  <r>
    <s v="38EYB40T"/>
    <x v="29"/>
    <x v="1"/>
    <x v="31"/>
    <x v="0"/>
    <x v="183"/>
    <x v="38"/>
    <x v="27"/>
    <x v="1"/>
    <x v="0"/>
    <x v="1"/>
    <x v="10"/>
    <x v="0"/>
    <n v="5"/>
    <x v="112"/>
  </r>
  <r>
    <s v="86C26QSR"/>
    <x v="5"/>
    <x v="4"/>
    <x v="7"/>
    <x v="1"/>
    <x v="183"/>
    <x v="5"/>
    <x v="8"/>
    <x v="3"/>
    <x v="1"/>
    <x v="4"/>
    <x v="5"/>
    <x v="1"/>
    <m/>
    <x v="7"/>
  </r>
  <r>
    <s v="SHGSBZU8"/>
    <x v="5"/>
    <x v="3"/>
    <x v="37"/>
    <x v="2"/>
    <x v="183"/>
    <x v="57"/>
    <x v="13"/>
    <x v="3"/>
    <x v="1"/>
    <x v="3"/>
    <x v="6"/>
    <x v="0"/>
    <n v="-3393"/>
    <x v="113"/>
  </r>
  <r>
    <s v="A7F5O29R"/>
    <x v="4"/>
    <x v="3"/>
    <x v="18"/>
    <x v="0"/>
    <x v="183"/>
    <x v="124"/>
    <x v="781"/>
    <x v="3"/>
    <x v="1"/>
    <x v="3"/>
    <x v="4"/>
    <x v="0"/>
    <n v="325"/>
    <x v="43"/>
  </r>
  <r>
    <s v="LR45YFE4"/>
    <x v="13"/>
    <x v="1"/>
    <x v="79"/>
    <x v="1"/>
    <x v="183"/>
    <x v="5"/>
    <x v="8"/>
    <x v="4"/>
    <x v="2"/>
    <x v="1"/>
    <x v="0"/>
    <x v="0"/>
    <m/>
    <x v="7"/>
  </r>
  <r>
    <s v="MIYAP26S"/>
    <x v="13"/>
    <x v="3"/>
    <x v="77"/>
    <x v="2"/>
    <x v="183"/>
    <x v="62"/>
    <x v="13"/>
    <x v="4"/>
    <x v="2"/>
    <x v="3"/>
    <x v="0"/>
    <x v="12"/>
    <n v="-3393"/>
    <x v="105"/>
  </r>
  <r>
    <s v="IEZCZAKT"/>
    <x v="2"/>
    <x v="2"/>
    <x v="74"/>
    <x v="0"/>
    <x v="183"/>
    <x v="75"/>
    <x v="128"/>
    <x v="2"/>
    <x v="1"/>
    <x v="2"/>
    <x v="10"/>
    <x v="11"/>
    <n v="-57"/>
    <x v="115"/>
  </r>
  <r>
    <s v="PDMWTS8O"/>
    <x v="3"/>
    <x v="1"/>
    <x v="55"/>
    <x v="0"/>
    <x v="184"/>
    <x v="44"/>
    <x v="80"/>
    <x v="0"/>
    <x v="0"/>
    <x v="1"/>
    <x v="4"/>
    <x v="0"/>
    <n v="-1"/>
    <x v="133"/>
  </r>
  <r>
    <s v="OPEICJES"/>
    <x v="3"/>
    <x v="1"/>
    <x v="29"/>
    <x v="0"/>
    <x v="184"/>
    <x v="71"/>
    <x v="171"/>
    <x v="0"/>
    <x v="0"/>
    <x v="1"/>
    <x v="6"/>
    <x v="0"/>
    <n v="-3"/>
    <x v="96"/>
  </r>
  <r>
    <s v="10UN7LA8"/>
    <x v="3"/>
    <x v="3"/>
    <x v="38"/>
    <x v="0"/>
    <x v="184"/>
    <x v="76"/>
    <x v="415"/>
    <x v="0"/>
    <x v="0"/>
    <x v="3"/>
    <x v="10"/>
    <x v="7"/>
    <n v="420"/>
    <x v="86"/>
  </r>
  <r>
    <s v="I8WTUMTA"/>
    <x v="1"/>
    <x v="3"/>
    <x v="1"/>
    <x v="0"/>
    <x v="184"/>
    <x v="149"/>
    <x v="782"/>
    <x v="1"/>
    <x v="0"/>
    <x v="3"/>
    <x v="1"/>
    <x v="0"/>
    <n v="167"/>
    <x v="38"/>
  </r>
  <r>
    <s v="58SGEGN8"/>
    <x v="21"/>
    <x v="2"/>
    <x v="3"/>
    <x v="2"/>
    <x v="184"/>
    <x v="33"/>
    <x v="13"/>
    <x v="0"/>
    <x v="0"/>
    <x v="2"/>
    <x v="3"/>
    <x v="0"/>
    <n v="-550"/>
    <x v="121"/>
  </r>
  <r>
    <s v="LZLXBQ0I"/>
    <x v="21"/>
    <x v="0"/>
    <x v="72"/>
    <x v="2"/>
    <x v="184"/>
    <x v="134"/>
    <x v="13"/>
    <x v="0"/>
    <x v="0"/>
    <x v="0"/>
    <x v="3"/>
    <x v="10"/>
    <n v="-1096"/>
    <x v="25"/>
  </r>
  <r>
    <s v="1L2S3CMT"/>
    <x v="21"/>
    <x v="3"/>
    <x v="6"/>
    <x v="2"/>
    <x v="184"/>
    <x v="150"/>
    <x v="13"/>
    <x v="0"/>
    <x v="0"/>
    <x v="3"/>
    <x v="3"/>
    <x v="0"/>
    <n v="-3393"/>
    <x v="21"/>
  </r>
  <r>
    <s v="CE852VBF"/>
    <x v="6"/>
    <x v="0"/>
    <x v="28"/>
    <x v="2"/>
    <x v="184"/>
    <x v="148"/>
    <x v="13"/>
    <x v="1"/>
    <x v="0"/>
    <x v="0"/>
    <x v="9"/>
    <x v="0"/>
    <n v="-1096"/>
    <x v="89"/>
  </r>
  <r>
    <s v="KTX7ETCE"/>
    <x v="6"/>
    <x v="2"/>
    <x v="30"/>
    <x v="0"/>
    <x v="184"/>
    <x v="125"/>
    <x v="343"/>
    <x v="1"/>
    <x v="0"/>
    <x v="2"/>
    <x v="0"/>
    <x v="6"/>
    <n v="-22"/>
    <x v="45"/>
  </r>
  <r>
    <s v="JEPAVEO7"/>
    <x v="6"/>
    <x v="0"/>
    <x v="28"/>
    <x v="0"/>
    <x v="184"/>
    <x v="70"/>
    <x v="532"/>
    <x v="1"/>
    <x v="0"/>
    <x v="0"/>
    <x v="9"/>
    <x v="0"/>
    <n v="92"/>
    <x v="88"/>
  </r>
  <r>
    <s v="4T9CQH5J"/>
    <x v="17"/>
    <x v="4"/>
    <x v="20"/>
    <x v="2"/>
    <x v="184"/>
    <x v="151"/>
    <x v="13"/>
    <x v="5"/>
    <x v="2"/>
    <x v="4"/>
    <x v="4"/>
    <x v="0"/>
    <n v="-5482"/>
    <x v="134"/>
  </r>
  <r>
    <s v="51T70SQX"/>
    <x v="11"/>
    <x v="3"/>
    <x v="52"/>
    <x v="2"/>
    <x v="184"/>
    <x v="33"/>
    <x v="13"/>
    <x v="0"/>
    <x v="0"/>
    <x v="3"/>
    <x v="1"/>
    <x v="0"/>
    <n v="-3393"/>
    <x v="121"/>
  </r>
  <r>
    <s v="SUYF0EN7"/>
    <x v="11"/>
    <x v="2"/>
    <x v="72"/>
    <x v="0"/>
    <x v="184"/>
    <x v="138"/>
    <x v="19"/>
    <x v="0"/>
    <x v="0"/>
    <x v="2"/>
    <x v="3"/>
    <x v="10"/>
    <n v="40"/>
    <x v="35"/>
  </r>
  <r>
    <s v="S2D060YF"/>
    <x v="4"/>
    <x v="2"/>
    <x v="47"/>
    <x v="0"/>
    <x v="184"/>
    <x v="141"/>
    <x v="22"/>
    <x v="3"/>
    <x v="1"/>
    <x v="2"/>
    <x v="8"/>
    <x v="0"/>
    <n v="28"/>
    <x v="31"/>
  </r>
  <r>
    <s v="UJ7BYO6A"/>
    <x v="18"/>
    <x v="3"/>
    <x v="7"/>
    <x v="1"/>
    <x v="184"/>
    <x v="5"/>
    <x v="8"/>
    <x v="4"/>
    <x v="2"/>
    <x v="3"/>
    <x v="5"/>
    <x v="1"/>
    <m/>
    <x v="7"/>
  </r>
  <r>
    <s v="N6CXTO48"/>
    <x v="2"/>
    <x v="2"/>
    <x v="46"/>
    <x v="2"/>
    <x v="184"/>
    <x v="56"/>
    <x v="13"/>
    <x v="2"/>
    <x v="1"/>
    <x v="2"/>
    <x v="3"/>
    <x v="0"/>
    <n v="-550"/>
    <x v="119"/>
  </r>
  <r>
    <s v="4Z7B0OQB"/>
    <x v="3"/>
    <x v="3"/>
    <x v="8"/>
    <x v="2"/>
    <x v="185"/>
    <x v="139"/>
    <x v="13"/>
    <x v="0"/>
    <x v="0"/>
    <x v="3"/>
    <x v="3"/>
    <x v="2"/>
    <n v="-3393"/>
    <x v="31"/>
  </r>
  <r>
    <s v="LCQ934W7"/>
    <x v="25"/>
    <x v="0"/>
    <x v="66"/>
    <x v="1"/>
    <x v="185"/>
    <x v="5"/>
    <x v="8"/>
    <x v="5"/>
    <x v="2"/>
    <x v="0"/>
    <x v="9"/>
    <x v="0"/>
    <m/>
    <x v="7"/>
  </r>
  <r>
    <s v="SOE904XE"/>
    <x v="22"/>
    <x v="0"/>
    <x v="45"/>
    <x v="0"/>
    <x v="185"/>
    <x v="133"/>
    <x v="64"/>
    <x v="5"/>
    <x v="2"/>
    <x v="0"/>
    <x v="0"/>
    <x v="0"/>
    <n v="65"/>
    <x v="89"/>
  </r>
  <r>
    <s v="C64JTLGO"/>
    <x v="22"/>
    <x v="0"/>
    <x v="16"/>
    <x v="0"/>
    <x v="185"/>
    <x v="35"/>
    <x v="500"/>
    <x v="5"/>
    <x v="2"/>
    <x v="0"/>
    <x v="9"/>
    <x v="0"/>
    <n v="5"/>
    <x v="127"/>
  </r>
  <r>
    <s v="F9XJYM9F"/>
    <x v="29"/>
    <x v="2"/>
    <x v="75"/>
    <x v="0"/>
    <x v="185"/>
    <x v="116"/>
    <x v="220"/>
    <x v="1"/>
    <x v="0"/>
    <x v="2"/>
    <x v="6"/>
    <x v="0"/>
    <n v="-39"/>
    <x v="37"/>
  </r>
  <r>
    <s v="XWN6WWOD"/>
    <x v="29"/>
    <x v="1"/>
    <x v="59"/>
    <x v="0"/>
    <x v="185"/>
    <x v="135"/>
    <x v="5"/>
    <x v="1"/>
    <x v="0"/>
    <x v="1"/>
    <x v="3"/>
    <x v="0"/>
    <n v="2"/>
    <x v="51"/>
  </r>
  <r>
    <s v="17MPPMM0"/>
    <x v="14"/>
    <x v="1"/>
    <x v="66"/>
    <x v="2"/>
    <x v="185"/>
    <x v="50"/>
    <x v="13"/>
    <x v="2"/>
    <x v="1"/>
    <x v="1"/>
    <x v="9"/>
    <x v="0"/>
    <n v="-55"/>
    <x v="117"/>
  </r>
  <r>
    <s v="FV6PHMQW"/>
    <x v="14"/>
    <x v="2"/>
    <x v="67"/>
    <x v="0"/>
    <x v="185"/>
    <x v="72"/>
    <x v="24"/>
    <x v="2"/>
    <x v="1"/>
    <x v="2"/>
    <x v="0"/>
    <x v="0"/>
    <n v="85"/>
    <x v="105"/>
  </r>
  <r>
    <s v="Z236WCM1"/>
    <x v="16"/>
    <x v="0"/>
    <x v="16"/>
    <x v="1"/>
    <x v="185"/>
    <x v="5"/>
    <x v="8"/>
    <x v="2"/>
    <x v="1"/>
    <x v="0"/>
    <x v="9"/>
    <x v="0"/>
    <m/>
    <x v="7"/>
  </r>
  <r>
    <s v="T5GZDRDE"/>
    <x v="16"/>
    <x v="1"/>
    <x v="47"/>
    <x v="2"/>
    <x v="185"/>
    <x v="63"/>
    <x v="13"/>
    <x v="2"/>
    <x v="1"/>
    <x v="1"/>
    <x v="8"/>
    <x v="0"/>
    <n v="-55"/>
    <x v="112"/>
  </r>
  <r>
    <s v="91G2ZW58"/>
    <x v="21"/>
    <x v="4"/>
    <x v="38"/>
    <x v="2"/>
    <x v="185"/>
    <x v="33"/>
    <x v="13"/>
    <x v="0"/>
    <x v="0"/>
    <x v="4"/>
    <x v="10"/>
    <x v="7"/>
    <n v="-5482"/>
    <x v="119"/>
  </r>
  <r>
    <s v="H2PEIFZH"/>
    <x v="21"/>
    <x v="3"/>
    <x v="55"/>
    <x v="0"/>
    <x v="185"/>
    <x v="37"/>
    <x v="783"/>
    <x v="0"/>
    <x v="0"/>
    <x v="3"/>
    <x v="4"/>
    <x v="0"/>
    <n v="559"/>
    <x v="123"/>
  </r>
  <r>
    <s v="RG893DYQ"/>
    <x v="5"/>
    <x v="2"/>
    <x v="25"/>
    <x v="1"/>
    <x v="185"/>
    <x v="5"/>
    <x v="8"/>
    <x v="3"/>
    <x v="1"/>
    <x v="2"/>
    <x v="3"/>
    <x v="0"/>
    <m/>
    <x v="7"/>
  </r>
  <r>
    <s v="WQSJNIEZ"/>
    <x v="5"/>
    <x v="2"/>
    <x v="7"/>
    <x v="1"/>
    <x v="185"/>
    <x v="5"/>
    <x v="8"/>
    <x v="3"/>
    <x v="1"/>
    <x v="2"/>
    <x v="5"/>
    <x v="1"/>
    <m/>
    <x v="7"/>
  </r>
  <r>
    <s v="V8M89S4W"/>
    <x v="5"/>
    <x v="2"/>
    <x v="39"/>
    <x v="0"/>
    <x v="185"/>
    <x v="35"/>
    <x v="126"/>
    <x v="3"/>
    <x v="1"/>
    <x v="2"/>
    <x v="1"/>
    <x v="0"/>
    <n v="10"/>
    <x v="127"/>
  </r>
  <r>
    <s v="5QR02PQI"/>
    <x v="20"/>
    <x v="0"/>
    <x v="8"/>
    <x v="2"/>
    <x v="185"/>
    <x v="37"/>
    <x v="13"/>
    <x v="1"/>
    <x v="0"/>
    <x v="0"/>
    <x v="3"/>
    <x v="2"/>
    <n v="-1096"/>
    <x v="123"/>
  </r>
  <r>
    <s v="WB974HS4"/>
    <x v="6"/>
    <x v="0"/>
    <x v="63"/>
    <x v="0"/>
    <x v="185"/>
    <x v="152"/>
    <x v="757"/>
    <x v="1"/>
    <x v="0"/>
    <x v="0"/>
    <x v="9"/>
    <x v="0"/>
    <n v="-112"/>
    <x v="23"/>
  </r>
  <r>
    <s v="L6VDDXFV"/>
    <x v="17"/>
    <x v="3"/>
    <x v="16"/>
    <x v="2"/>
    <x v="185"/>
    <x v="53"/>
    <x v="13"/>
    <x v="5"/>
    <x v="2"/>
    <x v="3"/>
    <x v="9"/>
    <x v="0"/>
    <n v="-3393"/>
    <x v="121"/>
  </r>
  <r>
    <s v="B0MOQZVN"/>
    <x v="4"/>
    <x v="2"/>
    <x v="10"/>
    <x v="0"/>
    <x v="185"/>
    <x v="38"/>
    <x v="145"/>
    <x v="3"/>
    <x v="1"/>
    <x v="2"/>
    <x v="7"/>
    <x v="0"/>
    <n v="29"/>
    <x v="114"/>
  </r>
  <r>
    <s v="09C4GR2W"/>
    <x v="4"/>
    <x v="0"/>
    <x v="79"/>
    <x v="0"/>
    <x v="185"/>
    <x v="131"/>
    <x v="784"/>
    <x v="3"/>
    <x v="1"/>
    <x v="0"/>
    <x v="0"/>
    <x v="0"/>
    <n v="55"/>
    <x v="35"/>
  </r>
  <r>
    <s v="6YN4FZHL"/>
    <x v="13"/>
    <x v="0"/>
    <x v="80"/>
    <x v="0"/>
    <x v="185"/>
    <x v="148"/>
    <x v="785"/>
    <x v="4"/>
    <x v="2"/>
    <x v="0"/>
    <x v="6"/>
    <x v="0"/>
    <n v="-215"/>
    <x v="17"/>
  </r>
  <r>
    <s v="45CION64"/>
    <x v="13"/>
    <x v="1"/>
    <x v="49"/>
    <x v="0"/>
    <x v="185"/>
    <x v="149"/>
    <x v="77"/>
    <x v="4"/>
    <x v="2"/>
    <x v="1"/>
    <x v="9"/>
    <x v="0"/>
    <n v="4"/>
    <x v="29"/>
  </r>
  <r>
    <s v="BSQRXW4X"/>
    <x v="2"/>
    <x v="2"/>
    <x v="33"/>
    <x v="0"/>
    <x v="185"/>
    <x v="50"/>
    <x v="356"/>
    <x v="2"/>
    <x v="1"/>
    <x v="2"/>
    <x v="0"/>
    <x v="0"/>
    <n v="58"/>
    <x v="117"/>
  </r>
  <r>
    <s v="PYEQPW42"/>
    <x v="3"/>
    <x v="4"/>
    <x v="52"/>
    <x v="0"/>
    <x v="186"/>
    <x v="56"/>
    <x v="786"/>
    <x v="0"/>
    <x v="0"/>
    <x v="4"/>
    <x v="1"/>
    <x v="0"/>
    <n v="-698"/>
    <x v="123"/>
  </r>
  <r>
    <s v="5NW73ZRY"/>
    <x v="28"/>
    <x v="3"/>
    <x v="23"/>
    <x v="0"/>
    <x v="186"/>
    <x v="55"/>
    <x v="787"/>
    <x v="5"/>
    <x v="2"/>
    <x v="3"/>
    <x v="10"/>
    <x v="0"/>
    <n v="-23"/>
    <x v="105"/>
  </r>
  <r>
    <s v="0P8NFYML"/>
    <x v="25"/>
    <x v="1"/>
    <x v="54"/>
    <x v="2"/>
    <x v="186"/>
    <x v="58"/>
    <x v="13"/>
    <x v="5"/>
    <x v="2"/>
    <x v="1"/>
    <x v="3"/>
    <x v="0"/>
    <n v="-55"/>
    <x v="120"/>
  </r>
  <r>
    <s v="HF74MC9F"/>
    <x v="23"/>
    <x v="4"/>
    <x v="19"/>
    <x v="1"/>
    <x v="186"/>
    <x v="5"/>
    <x v="8"/>
    <x v="4"/>
    <x v="2"/>
    <x v="4"/>
    <x v="0"/>
    <x v="4"/>
    <m/>
    <x v="7"/>
  </r>
  <r>
    <s v="1Y9KPBXY"/>
    <x v="1"/>
    <x v="0"/>
    <x v="63"/>
    <x v="2"/>
    <x v="186"/>
    <x v="153"/>
    <x v="13"/>
    <x v="1"/>
    <x v="0"/>
    <x v="0"/>
    <x v="9"/>
    <x v="0"/>
    <n v="-1096"/>
    <x v="18"/>
  </r>
  <r>
    <s v="0AR9HD16"/>
    <x v="1"/>
    <x v="2"/>
    <x v="63"/>
    <x v="0"/>
    <x v="186"/>
    <x v="149"/>
    <x v="494"/>
    <x v="1"/>
    <x v="0"/>
    <x v="2"/>
    <x v="9"/>
    <x v="0"/>
    <n v="-24"/>
    <x v="28"/>
  </r>
  <r>
    <s v="Q72BVH8T"/>
    <x v="22"/>
    <x v="0"/>
    <x v="26"/>
    <x v="2"/>
    <x v="186"/>
    <x v="50"/>
    <x v="13"/>
    <x v="5"/>
    <x v="2"/>
    <x v="0"/>
    <x v="6"/>
    <x v="5"/>
    <n v="-1096"/>
    <x v="121"/>
  </r>
  <r>
    <s v="4DPSFUEC"/>
    <x v="29"/>
    <x v="2"/>
    <x v="59"/>
    <x v="2"/>
    <x v="186"/>
    <x v="54"/>
    <x v="13"/>
    <x v="1"/>
    <x v="0"/>
    <x v="2"/>
    <x v="3"/>
    <x v="0"/>
    <n v="-550"/>
    <x v="106"/>
  </r>
  <r>
    <s v="FWTTJ2G8"/>
    <x v="16"/>
    <x v="2"/>
    <x v="65"/>
    <x v="1"/>
    <x v="186"/>
    <x v="5"/>
    <x v="8"/>
    <x v="2"/>
    <x v="1"/>
    <x v="2"/>
    <x v="7"/>
    <x v="0"/>
    <m/>
    <x v="7"/>
  </r>
  <r>
    <s v="FLJCJ7IE"/>
    <x v="21"/>
    <x v="2"/>
    <x v="1"/>
    <x v="2"/>
    <x v="186"/>
    <x v="40"/>
    <x v="13"/>
    <x v="0"/>
    <x v="0"/>
    <x v="2"/>
    <x v="1"/>
    <x v="0"/>
    <n v="-550"/>
    <x v="124"/>
  </r>
  <r>
    <s v="7T109BBY"/>
    <x v="21"/>
    <x v="2"/>
    <x v="22"/>
    <x v="2"/>
    <x v="186"/>
    <x v="47"/>
    <x v="13"/>
    <x v="0"/>
    <x v="0"/>
    <x v="2"/>
    <x v="6"/>
    <x v="0"/>
    <n v="-550"/>
    <x v="109"/>
  </r>
  <r>
    <s v="4JVY843T"/>
    <x v="21"/>
    <x v="3"/>
    <x v="81"/>
    <x v="2"/>
    <x v="186"/>
    <x v="54"/>
    <x v="13"/>
    <x v="0"/>
    <x v="0"/>
    <x v="3"/>
    <x v="0"/>
    <x v="14"/>
    <n v="-3393"/>
    <x v="106"/>
  </r>
  <r>
    <s v="J71N4WQ6"/>
    <x v="5"/>
    <x v="0"/>
    <x v="7"/>
    <x v="1"/>
    <x v="186"/>
    <x v="5"/>
    <x v="8"/>
    <x v="3"/>
    <x v="1"/>
    <x v="0"/>
    <x v="5"/>
    <x v="1"/>
    <m/>
    <x v="7"/>
  </r>
  <r>
    <s v="INI33ALF"/>
    <x v="0"/>
    <x v="2"/>
    <x v="30"/>
    <x v="0"/>
    <x v="186"/>
    <x v="55"/>
    <x v="777"/>
    <x v="0"/>
    <x v="0"/>
    <x v="2"/>
    <x v="0"/>
    <x v="6"/>
    <n v="19"/>
    <x v="105"/>
  </r>
  <r>
    <s v="D3M1KUQ2"/>
    <x v="6"/>
    <x v="1"/>
    <x v="1"/>
    <x v="2"/>
    <x v="186"/>
    <x v="64"/>
    <x v="13"/>
    <x v="1"/>
    <x v="0"/>
    <x v="1"/>
    <x v="1"/>
    <x v="0"/>
    <n v="-55"/>
    <x v="101"/>
  </r>
  <r>
    <s v="NOO83M87"/>
    <x v="15"/>
    <x v="4"/>
    <x v="64"/>
    <x v="2"/>
    <x v="186"/>
    <x v="110"/>
    <x v="13"/>
    <x v="4"/>
    <x v="2"/>
    <x v="4"/>
    <x v="0"/>
    <x v="0"/>
    <n v="-5482"/>
    <x v="51"/>
  </r>
  <r>
    <s v="8G9Q7NXD"/>
    <x v="15"/>
    <x v="1"/>
    <x v="39"/>
    <x v="0"/>
    <x v="186"/>
    <x v="138"/>
    <x v="47"/>
    <x v="4"/>
    <x v="2"/>
    <x v="1"/>
    <x v="1"/>
    <x v="0"/>
    <n v="-4"/>
    <x v="39"/>
  </r>
  <r>
    <s v="IGHYUSN8"/>
    <x v="4"/>
    <x v="4"/>
    <x v="32"/>
    <x v="1"/>
    <x v="186"/>
    <x v="5"/>
    <x v="8"/>
    <x v="3"/>
    <x v="1"/>
    <x v="4"/>
    <x v="9"/>
    <x v="0"/>
    <m/>
    <x v="7"/>
  </r>
  <r>
    <s v="IRCBYH9Z"/>
    <x v="3"/>
    <x v="0"/>
    <x v="22"/>
    <x v="2"/>
    <x v="187"/>
    <x v="154"/>
    <x v="13"/>
    <x v="0"/>
    <x v="0"/>
    <x v="0"/>
    <x v="6"/>
    <x v="0"/>
    <n v="-1096"/>
    <x v="21"/>
  </r>
  <r>
    <s v="559PYA0L"/>
    <x v="25"/>
    <x v="3"/>
    <x v="50"/>
    <x v="0"/>
    <x v="187"/>
    <x v="72"/>
    <x v="788"/>
    <x v="5"/>
    <x v="2"/>
    <x v="3"/>
    <x v="1"/>
    <x v="0"/>
    <n v="894"/>
    <x v="109"/>
  </r>
  <r>
    <s v="RIC5ZHK4"/>
    <x v="23"/>
    <x v="0"/>
    <x v="58"/>
    <x v="1"/>
    <x v="187"/>
    <x v="5"/>
    <x v="8"/>
    <x v="4"/>
    <x v="2"/>
    <x v="0"/>
    <x v="0"/>
    <x v="0"/>
    <m/>
    <x v="7"/>
  </r>
  <r>
    <s v="INAEAAI9"/>
    <x v="29"/>
    <x v="0"/>
    <x v="1"/>
    <x v="0"/>
    <x v="187"/>
    <x v="144"/>
    <x v="789"/>
    <x v="1"/>
    <x v="0"/>
    <x v="0"/>
    <x v="1"/>
    <x v="0"/>
    <n v="-3"/>
    <x v="8"/>
  </r>
  <r>
    <s v="1XNXJUQM"/>
    <x v="29"/>
    <x v="0"/>
    <x v="17"/>
    <x v="0"/>
    <x v="187"/>
    <x v="131"/>
    <x v="790"/>
    <x v="1"/>
    <x v="0"/>
    <x v="0"/>
    <x v="2"/>
    <x v="0"/>
    <n v="98"/>
    <x v="39"/>
  </r>
  <r>
    <s v="BM0QXHMH"/>
    <x v="14"/>
    <x v="0"/>
    <x v="76"/>
    <x v="2"/>
    <x v="187"/>
    <x v="107"/>
    <x v="13"/>
    <x v="2"/>
    <x v="1"/>
    <x v="0"/>
    <x v="0"/>
    <x v="0"/>
    <n v="-1096"/>
    <x v="44"/>
  </r>
  <r>
    <s v="ARY1F1KN"/>
    <x v="16"/>
    <x v="0"/>
    <x v="15"/>
    <x v="2"/>
    <x v="187"/>
    <x v="47"/>
    <x v="13"/>
    <x v="2"/>
    <x v="1"/>
    <x v="0"/>
    <x v="0"/>
    <x v="0"/>
    <n v="-1096"/>
    <x v="110"/>
  </r>
  <r>
    <s v="XPCDFUDY"/>
    <x v="21"/>
    <x v="2"/>
    <x v="74"/>
    <x v="2"/>
    <x v="187"/>
    <x v="124"/>
    <x v="13"/>
    <x v="0"/>
    <x v="0"/>
    <x v="2"/>
    <x v="10"/>
    <x v="11"/>
    <n v="-550"/>
    <x v="51"/>
  </r>
  <r>
    <s v="73086D08"/>
    <x v="5"/>
    <x v="4"/>
    <x v="7"/>
    <x v="1"/>
    <x v="187"/>
    <x v="5"/>
    <x v="8"/>
    <x v="3"/>
    <x v="1"/>
    <x v="4"/>
    <x v="5"/>
    <x v="1"/>
    <m/>
    <x v="7"/>
  </r>
  <r>
    <s v="VDOUNMRC"/>
    <x v="8"/>
    <x v="0"/>
    <x v="32"/>
    <x v="0"/>
    <x v="187"/>
    <x v="142"/>
    <x v="791"/>
    <x v="2"/>
    <x v="1"/>
    <x v="0"/>
    <x v="9"/>
    <x v="0"/>
    <n v="126"/>
    <x v="45"/>
  </r>
  <r>
    <s v="TEKCKT3V"/>
    <x v="0"/>
    <x v="0"/>
    <x v="75"/>
    <x v="0"/>
    <x v="187"/>
    <x v="125"/>
    <x v="613"/>
    <x v="0"/>
    <x v="0"/>
    <x v="0"/>
    <x v="6"/>
    <x v="0"/>
    <n v="-195"/>
    <x v="46"/>
  </r>
  <r>
    <s v="1WJT7CM8"/>
    <x v="17"/>
    <x v="3"/>
    <x v="44"/>
    <x v="2"/>
    <x v="187"/>
    <x v="133"/>
    <x v="13"/>
    <x v="5"/>
    <x v="2"/>
    <x v="3"/>
    <x v="8"/>
    <x v="0"/>
    <n v="-3393"/>
    <x v="20"/>
  </r>
  <r>
    <s v="96A1GDXO"/>
    <x v="17"/>
    <x v="4"/>
    <x v="39"/>
    <x v="0"/>
    <x v="187"/>
    <x v="135"/>
    <x v="792"/>
    <x v="5"/>
    <x v="2"/>
    <x v="4"/>
    <x v="1"/>
    <x v="0"/>
    <n v="119"/>
    <x v="47"/>
  </r>
  <r>
    <s v="OIFERO7S"/>
    <x v="10"/>
    <x v="3"/>
    <x v="7"/>
    <x v="1"/>
    <x v="187"/>
    <x v="5"/>
    <x v="8"/>
    <x v="3"/>
    <x v="1"/>
    <x v="3"/>
    <x v="5"/>
    <x v="1"/>
    <m/>
    <x v="7"/>
  </r>
  <r>
    <s v="Z2E1UVVB"/>
    <x v="13"/>
    <x v="3"/>
    <x v="7"/>
    <x v="1"/>
    <x v="187"/>
    <x v="5"/>
    <x v="8"/>
    <x v="4"/>
    <x v="2"/>
    <x v="3"/>
    <x v="5"/>
    <x v="1"/>
    <m/>
    <x v="7"/>
  </r>
  <r>
    <s v="AAU2IQFW"/>
    <x v="18"/>
    <x v="0"/>
    <x v="56"/>
    <x v="0"/>
    <x v="187"/>
    <x v="125"/>
    <x v="793"/>
    <x v="4"/>
    <x v="2"/>
    <x v="0"/>
    <x v="10"/>
    <x v="0"/>
    <n v="-101"/>
    <x v="46"/>
  </r>
  <r>
    <s v="PRHL94PK"/>
    <x v="18"/>
    <x v="3"/>
    <x v="20"/>
    <x v="0"/>
    <x v="187"/>
    <x v="125"/>
    <x v="672"/>
    <x v="4"/>
    <x v="2"/>
    <x v="3"/>
    <x v="4"/>
    <x v="0"/>
    <n v="273"/>
    <x v="46"/>
  </r>
  <r>
    <s v="3WC1FUFP"/>
    <x v="3"/>
    <x v="0"/>
    <x v="6"/>
    <x v="2"/>
    <x v="188"/>
    <x v="40"/>
    <x v="13"/>
    <x v="0"/>
    <x v="0"/>
    <x v="0"/>
    <x v="3"/>
    <x v="0"/>
    <n v="-1096"/>
    <x v="113"/>
  </r>
  <r>
    <s v="SHG8Y43V"/>
    <x v="3"/>
    <x v="1"/>
    <x v="62"/>
    <x v="0"/>
    <x v="188"/>
    <x v="62"/>
    <x v="84"/>
    <x v="0"/>
    <x v="0"/>
    <x v="1"/>
    <x v="6"/>
    <x v="0"/>
    <n v="1"/>
    <x v="112"/>
  </r>
  <r>
    <s v="1O2ZN81M"/>
    <x v="25"/>
    <x v="0"/>
    <x v="65"/>
    <x v="0"/>
    <x v="188"/>
    <x v="36"/>
    <x v="794"/>
    <x v="5"/>
    <x v="2"/>
    <x v="0"/>
    <x v="7"/>
    <x v="0"/>
    <n v="276"/>
    <x v="114"/>
  </r>
  <r>
    <s v="J6T6BTJI"/>
    <x v="26"/>
    <x v="3"/>
    <x v="84"/>
    <x v="0"/>
    <x v="188"/>
    <x v="135"/>
    <x v="795"/>
    <x v="5"/>
    <x v="2"/>
    <x v="3"/>
    <x v="10"/>
    <x v="0"/>
    <n v="-111"/>
    <x v="49"/>
  </r>
  <r>
    <s v="JTTLDM4E"/>
    <x v="12"/>
    <x v="1"/>
    <x v="73"/>
    <x v="0"/>
    <x v="188"/>
    <x v="155"/>
    <x v="67"/>
    <x v="3"/>
    <x v="1"/>
    <x v="1"/>
    <x v="1"/>
    <x v="0"/>
    <n v="-12"/>
    <x v="31"/>
  </r>
  <r>
    <s v="8KQH5XI1"/>
    <x v="12"/>
    <x v="1"/>
    <x v="83"/>
    <x v="0"/>
    <x v="188"/>
    <x v="156"/>
    <x v="80"/>
    <x v="3"/>
    <x v="1"/>
    <x v="1"/>
    <x v="2"/>
    <x v="15"/>
    <n v="-1"/>
    <x v="26"/>
  </r>
  <r>
    <s v="1Q5XFO8D"/>
    <x v="29"/>
    <x v="2"/>
    <x v="28"/>
    <x v="2"/>
    <x v="188"/>
    <x v="132"/>
    <x v="13"/>
    <x v="1"/>
    <x v="0"/>
    <x v="2"/>
    <x v="9"/>
    <x v="0"/>
    <n v="-550"/>
    <x v="38"/>
  </r>
  <r>
    <s v="A3PNPLTG"/>
    <x v="14"/>
    <x v="2"/>
    <x v="5"/>
    <x v="0"/>
    <x v="188"/>
    <x v="63"/>
    <x v="659"/>
    <x v="2"/>
    <x v="1"/>
    <x v="2"/>
    <x v="4"/>
    <x v="0"/>
    <n v="25"/>
    <x v="116"/>
  </r>
  <r>
    <s v="03CWYGC9"/>
    <x v="14"/>
    <x v="0"/>
    <x v="74"/>
    <x v="0"/>
    <x v="188"/>
    <x v="131"/>
    <x v="796"/>
    <x v="2"/>
    <x v="1"/>
    <x v="0"/>
    <x v="10"/>
    <x v="11"/>
    <n v="-328"/>
    <x v="42"/>
  </r>
  <r>
    <s v="N23C5EKK"/>
    <x v="21"/>
    <x v="2"/>
    <x v="72"/>
    <x v="2"/>
    <x v="188"/>
    <x v="33"/>
    <x v="13"/>
    <x v="0"/>
    <x v="0"/>
    <x v="2"/>
    <x v="3"/>
    <x v="10"/>
    <n v="-550"/>
    <x v="126"/>
  </r>
  <r>
    <s v="S9K81CWS"/>
    <x v="21"/>
    <x v="2"/>
    <x v="29"/>
    <x v="0"/>
    <x v="188"/>
    <x v="134"/>
    <x v="595"/>
    <x v="0"/>
    <x v="0"/>
    <x v="2"/>
    <x v="6"/>
    <x v="0"/>
    <n v="3"/>
    <x v="29"/>
  </r>
  <r>
    <s v="PJ00PLEU"/>
    <x v="20"/>
    <x v="4"/>
    <x v="1"/>
    <x v="2"/>
    <x v="188"/>
    <x v="47"/>
    <x v="13"/>
    <x v="1"/>
    <x v="0"/>
    <x v="4"/>
    <x v="1"/>
    <x v="0"/>
    <n v="-5482"/>
    <x v="124"/>
  </r>
  <r>
    <s v="0AQGBN7B"/>
    <x v="8"/>
    <x v="0"/>
    <x v="7"/>
    <x v="1"/>
    <x v="188"/>
    <x v="5"/>
    <x v="8"/>
    <x v="2"/>
    <x v="1"/>
    <x v="0"/>
    <x v="5"/>
    <x v="1"/>
    <m/>
    <x v="7"/>
  </r>
  <r>
    <s v="3F8AA8RT"/>
    <x v="8"/>
    <x v="0"/>
    <x v="24"/>
    <x v="2"/>
    <x v="188"/>
    <x v="125"/>
    <x v="13"/>
    <x v="2"/>
    <x v="1"/>
    <x v="0"/>
    <x v="2"/>
    <x v="0"/>
    <n v="-1096"/>
    <x v="44"/>
  </r>
  <r>
    <s v="4NAHJMYM"/>
    <x v="8"/>
    <x v="4"/>
    <x v="18"/>
    <x v="0"/>
    <x v="188"/>
    <x v="152"/>
    <x v="797"/>
    <x v="2"/>
    <x v="1"/>
    <x v="4"/>
    <x v="4"/>
    <x v="0"/>
    <n v="-696"/>
    <x v="1"/>
  </r>
  <r>
    <s v="6KVOMBDJ"/>
    <x v="0"/>
    <x v="3"/>
    <x v="34"/>
    <x v="2"/>
    <x v="188"/>
    <x v="54"/>
    <x v="13"/>
    <x v="0"/>
    <x v="0"/>
    <x v="3"/>
    <x v="10"/>
    <x v="0"/>
    <n v="-3393"/>
    <x v="118"/>
  </r>
  <r>
    <s v="N7KJ821I"/>
    <x v="11"/>
    <x v="4"/>
    <x v="75"/>
    <x v="2"/>
    <x v="188"/>
    <x v="110"/>
    <x v="13"/>
    <x v="0"/>
    <x v="0"/>
    <x v="4"/>
    <x v="6"/>
    <x v="0"/>
    <n v="-5482"/>
    <x v="47"/>
  </r>
  <r>
    <s v="YCKKT5ME"/>
    <x v="11"/>
    <x v="1"/>
    <x v="3"/>
    <x v="2"/>
    <x v="188"/>
    <x v="147"/>
    <x v="13"/>
    <x v="0"/>
    <x v="0"/>
    <x v="1"/>
    <x v="3"/>
    <x v="0"/>
    <n v="-55"/>
    <x v="28"/>
  </r>
  <r>
    <s v="HI2E8TBI"/>
    <x v="11"/>
    <x v="4"/>
    <x v="22"/>
    <x v="0"/>
    <x v="188"/>
    <x v="63"/>
    <x v="798"/>
    <x v="0"/>
    <x v="0"/>
    <x v="4"/>
    <x v="6"/>
    <x v="0"/>
    <n v="-144"/>
    <x v="116"/>
  </r>
  <r>
    <s v="Q54L8P6I"/>
    <x v="2"/>
    <x v="2"/>
    <x v="12"/>
    <x v="2"/>
    <x v="188"/>
    <x v="41"/>
    <x v="13"/>
    <x v="2"/>
    <x v="1"/>
    <x v="2"/>
    <x v="1"/>
    <x v="0"/>
    <n v="-550"/>
    <x v="117"/>
  </r>
  <r>
    <s v="XSB7IN6X"/>
    <x v="3"/>
    <x v="0"/>
    <x v="48"/>
    <x v="0"/>
    <x v="189"/>
    <x v="157"/>
    <x v="699"/>
    <x v="0"/>
    <x v="0"/>
    <x v="0"/>
    <x v="8"/>
    <x v="0"/>
    <n v="-100"/>
    <x v="15"/>
  </r>
  <r>
    <s v="K5GFWLKM"/>
    <x v="28"/>
    <x v="0"/>
    <x v="7"/>
    <x v="1"/>
    <x v="189"/>
    <x v="5"/>
    <x v="8"/>
    <x v="5"/>
    <x v="2"/>
    <x v="0"/>
    <x v="5"/>
    <x v="1"/>
    <m/>
    <x v="7"/>
  </r>
  <r>
    <s v="1K6HY455"/>
    <x v="28"/>
    <x v="3"/>
    <x v="7"/>
    <x v="1"/>
    <x v="189"/>
    <x v="5"/>
    <x v="8"/>
    <x v="5"/>
    <x v="2"/>
    <x v="3"/>
    <x v="5"/>
    <x v="1"/>
    <m/>
    <x v="7"/>
  </r>
  <r>
    <s v="FQW15KC4"/>
    <x v="25"/>
    <x v="3"/>
    <x v="64"/>
    <x v="2"/>
    <x v="189"/>
    <x v="47"/>
    <x v="13"/>
    <x v="5"/>
    <x v="2"/>
    <x v="3"/>
    <x v="0"/>
    <x v="0"/>
    <n v="-3393"/>
    <x v="112"/>
  </r>
  <r>
    <s v="G17H7YXA"/>
    <x v="27"/>
    <x v="1"/>
    <x v="52"/>
    <x v="0"/>
    <x v="189"/>
    <x v="138"/>
    <x v="196"/>
    <x v="0"/>
    <x v="0"/>
    <x v="1"/>
    <x v="1"/>
    <x v="0"/>
    <n v="8"/>
    <x v="43"/>
  </r>
  <r>
    <s v="XOE5EU8U"/>
    <x v="26"/>
    <x v="0"/>
    <x v="60"/>
    <x v="2"/>
    <x v="189"/>
    <x v="149"/>
    <x v="13"/>
    <x v="5"/>
    <x v="2"/>
    <x v="0"/>
    <x v="9"/>
    <x v="0"/>
    <n v="-1096"/>
    <x v="30"/>
  </r>
  <r>
    <s v="WEB7LYK0"/>
    <x v="1"/>
    <x v="0"/>
    <x v="75"/>
    <x v="0"/>
    <x v="189"/>
    <x v="62"/>
    <x v="688"/>
    <x v="1"/>
    <x v="0"/>
    <x v="0"/>
    <x v="6"/>
    <x v="0"/>
    <n v="-21"/>
    <x v="113"/>
  </r>
  <r>
    <s v="JECCHO49"/>
    <x v="1"/>
    <x v="3"/>
    <x v="34"/>
    <x v="0"/>
    <x v="189"/>
    <x v="85"/>
    <x v="311"/>
    <x v="1"/>
    <x v="0"/>
    <x v="3"/>
    <x v="10"/>
    <x v="0"/>
    <n v="-144"/>
    <x v="103"/>
  </r>
  <r>
    <s v="QUOU67L5"/>
    <x v="24"/>
    <x v="0"/>
    <x v="57"/>
    <x v="0"/>
    <x v="189"/>
    <x v="141"/>
    <x v="799"/>
    <x v="1"/>
    <x v="0"/>
    <x v="0"/>
    <x v="10"/>
    <x v="9"/>
    <n v="-81"/>
    <x v="35"/>
  </r>
  <r>
    <s v="SSZHMEE3"/>
    <x v="29"/>
    <x v="2"/>
    <x v="28"/>
    <x v="2"/>
    <x v="189"/>
    <x v="86"/>
    <x v="13"/>
    <x v="1"/>
    <x v="0"/>
    <x v="2"/>
    <x v="9"/>
    <x v="0"/>
    <n v="-550"/>
    <x v="93"/>
  </r>
  <r>
    <s v="WUE92JFJ"/>
    <x v="29"/>
    <x v="0"/>
    <x v="27"/>
    <x v="0"/>
    <x v="189"/>
    <x v="63"/>
    <x v="240"/>
    <x v="1"/>
    <x v="0"/>
    <x v="0"/>
    <x v="7"/>
    <x v="0"/>
    <n v="4"/>
    <x v="117"/>
  </r>
  <r>
    <s v="EYNZMBI0"/>
    <x v="14"/>
    <x v="4"/>
    <x v="76"/>
    <x v="0"/>
    <x v="189"/>
    <x v="158"/>
    <x v="800"/>
    <x v="2"/>
    <x v="1"/>
    <x v="4"/>
    <x v="0"/>
    <x v="0"/>
    <n v="-727"/>
    <x v="18"/>
  </r>
  <r>
    <s v="LPOOKZCQ"/>
    <x v="16"/>
    <x v="2"/>
    <x v="39"/>
    <x v="2"/>
    <x v="189"/>
    <x v="142"/>
    <x v="13"/>
    <x v="2"/>
    <x v="1"/>
    <x v="2"/>
    <x v="1"/>
    <x v="0"/>
    <n v="-550"/>
    <x v="41"/>
  </r>
  <r>
    <s v="GL1YE4PQ"/>
    <x v="5"/>
    <x v="5"/>
    <x v="7"/>
    <x v="1"/>
    <x v="189"/>
    <x v="5"/>
    <x v="8"/>
    <x v="3"/>
    <x v="1"/>
    <x v="5"/>
    <x v="5"/>
    <x v="1"/>
    <m/>
    <x v="7"/>
  </r>
  <r>
    <s v="HFUZQFQQ"/>
    <x v="5"/>
    <x v="2"/>
    <x v="79"/>
    <x v="1"/>
    <x v="189"/>
    <x v="5"/>
    <x v="8"/>
    <x v="3"/>
    <x v="1"/>
    <x v="2"/>
    <x v="0"/>
    <x v="0"/>
    <m/>
    <x v="7"/>
  </r>
  <r>
    <s v="3F34LWKM"/>
    <x v="4"/>
    <x v="6"/>
    <x v="7"/>
    <x v="1"/>
    <x v="186"/>
    <x v="5"/>
    <x v="8"/>
    <x v="3"/>
    <x v="1"/>
    <x v="6"/>
    <x v="5"/>
    <x v="1"/>
    <m/>
    <x v="7"/>
  </r>
  <r>
    <s v="OCHUEK3V"/>
    <x v="5"/>
    <x v="0"/>
    <x v="53"/>
    <x v="2"/>
    <x v="189"/>
    <x v="62"/>
    <x v="13"/>
    <x v="3"/>
    <x v="1"/>
    <x v="0"/>
    <x v="10"/>
    <x v="0"/>
    <n v="-1096"/>
    <x v="113"/>
  </r>
  <r>
    <s v="3C5KXGO6"/>
    <x v="5"/>
    <x v="2"/>
    <x v="4"/>
    <x v="0"/>
    <x v="189"/>
    <x v="33"/>
    <x v="602"/>
    <x v="3"/>
    <x v="1"/>
    <x v="2"/>
    <x v="0"/>
    <x v="0"/>
    <n v="-9"/>
    <x v="127"/>
  </r>
  <r>
    <s v="8SVMGDPA"/>
    <x v="8"/>
    <x v="0"/>
    <x v="56"/>
    <x v="1"/>
    <x v="189"/>
    <x v="5"/>
    <x v="8"/>
    <x v="2"/>
    <x v="1"/>
    <x v="0"/>
    <x v="10"/>
    <x v="0"/>
    <m/>
    <x v="7"/>
  </r>
  <r>
    <s v="Q0MRZHN7"/>
    <x v="8"/>
    <x v="1"/>
    <x v="53"/>
    <x v="0"/>
    <x v="189"/>
    <x v="50"/>
    <x v="5"/>
    <x v="2"/>
    <x v="1"/>
    <x v="1"/>
    <x v="10"/>
    <x v="0"/>
    <n v="2"/>
    <x v="123"/>
  </r>
  <r>
    <s v="WAN7I53E"/>
    <x v="6"/>
    <x v="0"/>
    <x v="3"/>
    <x v="2"/>
    <x v="189"/>
    <x v="47"/>
    <x v="13"/>
    <x v="1"/>
    <x v="0"/>
    <x v="0"/>
    <x v="3"/>
    <x v="0"/>
    <n v="-1096"/>
    <x v="112"/>
  </r>
  <r>
    <s v="6C1DLYBH"/>
    <x v="6"/>
    <x v="1"/>
    <x v="3"/>
    <x v="2"/>
    <x v="189"/>
    <x v="159"/>
    <x v="13"/>
    <x v="1"/>
    <x v="0"/>
    <x v="1"/>
    <x v="3"/>
    <x v="0"/>
    <n v="-55"/>
    <x v="38"/>
  </r>
  <r>
    <s v="ZC3UEHXG"/>
    <x v="17"/>
    <x v="4"/>
    <x v="60"/>
    <x v="0"/>
    <x v="189"/>
    <x v="36"/>
    <x v="801"/>
    <x v="5"/>
    <x v="2"/>
    <x v="4"/>
    <x v="9"/>
    <x v="0"/>
    <n v="-76"/>
    <x v="116"/>
  </r>
  <r>
    <s v="HJBVO8T4"/>
    <x v="4"/>
    <x v="2"/>
    <x v="15"/>
    <x v="2"/>
    <x v="189"/>
    <x v="92"/>
    <x v="13"/>
    <x v="3"/>
    <x v="1"/>
    <x v="2"/>
    <x v="0"/>
    <x v="0"/>
    <n v="-550"/>
    <x v="97"/>
  </r>
  <r>
    <s v="5CJQB25J"/>
    <x v="4"/>
    <x v="3"/>
    <x v="66"/>
    <x v="2"/>
    <x v="189"/>
    <x v="107"/>
    <x v="13"/>
    <x v="3"/>
    <x v="1"/>
    <x v="3"/>
    <x v="9"/>
    <x v="0"/>
    <n v="-3393"/>
    <x v="50"/>
  </r>
  <r>
    <s v="246MLWZ7"/>
    <x v="2"/>
    <x v="2"/>
    <x v="38"/>
    <x v="1"/>
    <x v="189"/>
    <x v="5"/>
    <x v="8"/>
    <x v="2"/>
    <x v="1"/>
    <x v="2"/>
    <x v="10"/>
    <x v="7"/>
    <m/>
    <x v="7"/>
  </r>
  <r>
    <s v="O22S564Y"/>
    <x v="2"/>
    <x v="4"/>
    <x v="37"/>
    <x v="0"/>
    <x v="189"/>
    <x v="47"/>
    <x v="802"/>
    <x v="2"/>
    <x v="1"/>
    <x v="4"/>
    <x v="6"/>
    <x v="0"/>
    <n v="-440"/>
    <x v="112"/>
  </r>
  <r>
    <s v="KLZ95C62"/>
    <x v="3"/>
    <x v="1"/>
    <x v="22"/>
    <x v="2"/>
    <x v="190"/>
    <x v="132"/>
    <x v="13"/>
    <x v="0"/>
    <x v="0"/>
    <x v="1"/>
    <x v="6"/>
    <x v="0"/>
    <n v="-55"/>
    <x v="28"/>
  </r>
  <r>
    <s v="ROBBKT4T"/>
    <x v="3"/>
    <x v="1"/>
    <x v="70"/>
    <x v="0"/>
    <x v="190"/>
    <x v="107"/>
    <x v="77"/>
    <x v="0"/>
    <x v="0"/>
    <x v="1"/>
    <x v="3"/>
    <x v="0"/>
    <n v="4"/>
    <x v="47"/>
  </r>
  <r>
    <s v="FPTY1B79"/>
    <x v="25"/>
    <x v="2"/>
    <x v="77"/>
    <x v="0"/>
    <x v="190"/>
    <x v="63"/>
    <x v="432"/>
    <x v="5"/>
    <x v="2"/>
    <x v="2"/>
    <x v="0"/>
    <x v="12"/>
    <n v="79"/>
    <x v="121"/>
  </r>
  <r>
    <s v="AP3405RD"/>
    <x v="27"/>
    <x v="1"/>
    <x v="52"/>
    <x v="0"/>
    <x v="190"/>
    <x v="63"/>
    <x v="5"/>
    <x v="0"/>
    <x v="0"/>
    <x v="1"/>
    <x v="1"/>
    <x v="0"/>
    <n v="2"/>
    <x v="121"/>
  </r>
  <r>
    <s v="AVZ1BG3K"/>
    <x v="23"/>
    <x v="3"/>
    <x v="53"/>
    <x v="2"/>
    <x v="190"/>
    <x v="38"/>
    <x v="13"/>
    <x v="4"/>
    <x v="2"/>
    <x v="3"/>
    <x v="10"/>
    <x v="0"/>
    <n v="-3393"/>
    <x v="125"/>
  </r>
  <r>
    <s v="Q9GJ1LJT"/>
    <x v="26"/>
    <x v="3"/>
    <x v="58"/>
    <x v="2"/>
    <x v="190"/>
    <x v="137"/>
    <x v="13"/>
    <x v="5"/>
    <x v="2"/>
    <x v="3"/>
    <x v="0"/>
    <x v="0"/>
    <n v="-3393"/>
    <x v="22"/>
  </r>
  <r>
    <s v="WQ5WIP35"/>
    <x v="1"/>
    <x v="0"/>
    <x v="6"/>
    <x v="0"/>
    <x v="190"/>
    <x v="75"/>
    <x v="803"/>
    <x v="1"/>
    <x v="0"/>
    <x v="0"/>
    <x v="3"/>
    <x v="0"/>
    <n v="-116"/>
    <x v="101"/>
  </r>
  <r>
    <s v="X5YVW7O5"/>
    <x v="22"/>
    <x v="4"/>
    <x v="49"/>
    <x v="2"/>
    <x v="190"/>
    <x v="36"/>
    <x v="13"/>
    <x v="5"/>
    <x v="2"/>
    <x v="4"/>
    <x v="9"/>
    <x v="0"/>
    <n v="-5482"/>
    <x v="117"/>
  </r>
  <r>
    <s v="DWCDI7Q2"/>
    <x v="22"/>
    <x v="3"/>
    <x v="21"/>
    <x v="2"/>
    <x v="190"/>
    <x v="55"/>
    <x v="13"/>
    <x v="5"/>
    <x v="2"/>
    <x v="3"/>
    <x v="1"/>
    <x v="0"/>
    <n v="-3393"/>
    <x v="124"/>
  </r>
  <r>
    <s v="QO0MQUOY"/>
    <x v="7"/>
    <x v="3"/>
    <x v="69"/>
    <x v="2"/>
    <x v="190"/>
    <x v="136"/>
    <x v="13"/>
    <x v="2"/>
    <x v="1"/>
    <x v="3"/>
    <x v="3"/>
    <x v="0"/>
    <n v="-3393"/>
    <x v="45"/>
  </r>
  <r>
    <s v="Q2RY668B"/>
    <x v="14"/>
    <x v="2"/>
    <x v="7"/>
    <x v="1"/>
    <x v="190"/>
    <x v="5"/>
    <x v="8"/>
    <x v="2"/>
    <x v="1"/>
    <x v="2"/>
    <x v="5"/>
    <x v="1"/>
    <m/>
    <x v="7"/>
  </r>
  <r>
    <s v="VBFYOCDO"/>
    <x v="14"/>
    <x v="2"/>
    <x v="7"/>
    <x v="1"/>
    <x v="190"/>
    <x v="5"/>
    <x v="8"/>
    <x v="2"/>
    <x v="1"/>
    <x v="2"/>
    <x v="5"/>
    <x v="1"/>
    <m/>
    <x v="7"/>
  </r>
  <r>
    <s v="UMMMBBS6"/>
    <x v="14"/>
    <x v="2"/>
    <x v="37"/>
    <x v="2"/>
    <x v="190"/>
    <x v="148"/>
    <x v="13"/>
    <x v="2"/>
    <x v="1"/>
    <x v="2"/>
    <x v="6"/>
    <x v="0"/>
    <n v="-550"/>
    <x v="52"/>
  </r>
  <r>
    <s v="53ZXALR1"/>
    <x v="16"/>
    <x v="0"/>
    <x v="51"/>
    <x v="0"/>
    <x v="190"/>
    <x v="160"/>
    <x v="381"/>
    <x v="2"/>
    <x v="1"/>
    <x v="0"/>
    <x v="7"/>
    <x v="0"/>
    <n v="124"/>
    <x v="18"/>
  </r>
  <r>
    <s v="VQUCVSOL"/>
    <x v="5"/>
    <x v="1"/>
    <x v="61"/>
    <x v="2"/>
    <x v="190"/>
    <x v="55"/>
    <x v="13"/>
    <x v="3"/>
    <x v="1"/>
    <x v="1"/>
    <x v="10"/>
    <x v="0"/>
    <n v="-55"/>
    <x v="124"/>
  </r>
  <r>
    <s v="2NN7T8LG"/>
    <x v="5"/>
    <x v="3"/>
    <x v="67"/>
    <x v="2"/>
    <x v="190"/>
    <x v="63"/>
    <x v="13"/>
    <x v="3"/>
    <x v="1"/>
    <x v="3"/>
    <x v="0"/>
    <x v="0"/>
    <n v="-3393"/>
    <x v="121"/>
  </r>
  <r>
    <s v="SLCWM9BH"/>
    <x v="5"/>
    <x v="2"/>
    <x v="12"/>
    <x v="0"/>
    <x v="190"/>
    <x v="161"/>
    <x v="760"/>
    <x v="3"/>
    <x v="1"/>
    <x v="2"/>
    <x v="1"/>
    <x v="0"/>
    <n v="-86"/>
    <x v="40"/>
  </r>
  <r>
    <s v="974QGNBZ"/>
    <x v="20"/>
    <x v="3"/>
    <x v="30"/>
    <x v="0"/>
    <x v="190"/>
    <x v="58"/>
    <x v="804"/>
    <x v="1"/>
    <x v="0"/>
    <x v="3"/>
    <x v="0"/>
    <x v="6"/>
    <n v="211"/>
    <x v="109"/>
  </r>
  <r>
    <s v="T8E8EDZS"/>
    <x v="0"/>
    <x v="2"/>
    <x v="35"/>
    <x v="0"/>
    <x v="190"/>
    <x v="132"/>
    <x v="748"/>
    <x v="0"/>
    <x v="0"/>
    <x v="2"/>
    <x v="9"/>
    <x v="0"/>
    <n v="-21"/>
    <x v="28"/>
  </r>
  <r>
    <s v="9C2RRH1Q"/>
    <x v="6"/>
    <x v="0"/>
    <x v="43"/>
    <x v="2"/>
    <x v="190"/>
    <x v="162"/>
    <x v="13"/>
    <x v="1"/>
    <x v="0"/>
    <x v="0"/>
    <x v="0"/>
    <x v="0"/>
    <n v="-1096"/>
    <x v="0"/>
  </r>
  <r>
    <s v="H26RG9KC"/>
    <x v="10"/>
    <x v="3"/>
    <x v="24"/>
    <x v="2"/>
    <x v="190"/>
    <x v="40"/>
    <x v="13"/>
    <x v="3"/>
    <x v="1"/>
    <x v="3"/>
    <x v="2"/>
    <x v="0"/>
    <n v="-3393"/>
    <x v="116"/>
  </r>
  <r>
    <s v="R034IT17"/>
    <x v="15"/>
    <x v="1"/>
    <x v="50"/>
    <x v="0"/>
    <x v="190"/>
    <x v="50"/>
    <x v="80"/>
    <x v="4"/>
    <x v="2"/>
    <x v="1"/>
    <x v="1"/>
    <x v="0"/>
    <n v="-1"/>
    <x v="126"/>
  </r>
  <r>
    <s v="T5SX9Z3T"/>
    <x v="4"/>
    <x v="2"/>
    <x v="31"/>
    <x v="1"/>
    <x v="190"/>
    <x v="5"/>
    <x v="8"/>
    <x v="3"/>
    <x v="1"/>
    <x v="2"/>
    <x v="10"/>
    <x v="0"/>
    <m/>
    <x v="7"/>
  </r>
  <r>
    <s v="H6CG7TPM"/>
    <x v="13"/>
    <x v="0"/>
    <x v="23"/>
    <x v="0"/>
    <x v="190"/>
    <x v="52"/>
    <x v="805"/>
    <x v="4"/>
    <x v="2"/>
    <x v="0"/>
    <x v="10"/>
    <x v="0"/>
    <n v="-74"/>
    <x v="120"/>
  </r>
  <r>
    <s v="KV1EXWQG"/>
    <x v="3"/>
    <x v="0"/>
    <x v="3"/>
    <x v="2"/>
    <x v="191"/>
    <x v="124"/>
    <x v="13"/>
    <x v="0"/>
    <x v="0"/>
    <x v="0"/>
    <x v="3"/>
    <x v="0"/>
    <n v="-1096"/>
    <x v="68"/>
  </r>
  <r>
    <s v="P4GX3HZH"/>
    <x v="3"/>
    <x v="1"/>
    <x v="52"/>
    <x v="0"/>
    <x v="191"/>
    <x v="64"/>
    <x v="171"/>
    <x v="0"/>
    <x v="0"/>
    <x v="1"/>
    <x v="1"/>
    <x v="0"/>
    <n v="-3"/>
    <x v="118"/>
  </r>
  <r>
    <s v="VPG5E490"/>
    <x v="28"/>
    <x v="2"/>
    <x v="50"/>
    <x v="1"/>
    <x v="191"/>
    <x v="5"/>
    <x v="8"/>
    <x v="5"/>
    <x v="2"/>
    <x v="2"/>
    <x v="1"/>
    <x v="0"/>
    <m/>
    <x v="7"/>
  </r>
  <r>
    <s v="8I84MV5A"/>
    <x v="25"/>
    <x v="2"/>
    <x v="78"/>
    <x v="1"/>
    <x v="191"/>
    <x v="5"/>
    <x v="8"/>
    <x v="5"/>
    <x v="2"/>
    <x v="2"/>
    <x v="10"/>
    <x v="13"/>
    <m/>
    <x v="7"/>
  </r>
  <r>
    <s v="KF05URX0"/>
    <x v="23"/>
    <x v="1"/>
    <x v="7"/>
    <x v="1"/>
    <x v="191"/>
    <x v="5"/>
    <x v="8"/>
    <x v="4"/>
    <x v="2"/>
    <x v="1"/>
    <x v="5"/>
    <x v="1"/>
    <m/>
    <x v="7"/>
  </r>
  <r>
    <s v="XBYJ3NUR"/>
    <x v="1"/>
    <x v="1"/>
    <x v="13"/>
    <x v="0"/>
    <x v="191"/>
    <x v="47"/>
    <x v="27"/>
    <x v="1"/>
    <x v="0"/>
    <x v="1"/>
    <x v="7"/>
    <x v="0"/>
    <n v="5"/>
    <x v="114"/>
  </r>
  <r>
    <s v="4Q2GV039"/>
    <x v="1"/>
    <x v="3"/>
    <x v="28"/>
    <x v="0"/>
    <x v="191"/>
    <x v="163"/>
    <x v="806"/>
    <x v="1"/>
    <x v="0"/>
    <x v="3"/>
    <x v="9"/>
    <x v="0"/>
    <n v="373"/>
    <x v="38"/>
  </r>
  <r>
    <s v="ZA1YVJQC"/>
    <x v="19"/>
    <x v="3"/>
    <x v="56"/>
    <x v="0"/>
    <x v="191"/>
    <x v="136"/>
    <x v="807"/>
    <x v="4"/>
    <x v="2"/>
    <x v="3"/>
    <x v="10"/>
    <x v="0"/>
    <n v="159"/>
    <x v="43"/>
  </r>
  <r>
    <s v="5IQAJGCU"/>
    <x v="14"/>
    <x v="2"/>
    <x v="7"/>
    <x v="1"/>
    <x v="191"/>
    <x v="5"/>
    <x v="8"/>
    <x v="2"/>
    <x v="1"/>
    <x v="2"/>
    <x v="5"/>
    <x v="1"/>
    <m/>
    <x v="7"/>
  </r>
  <r>
    <s v="59XUUWAQ"/>
    <x v="14"/>
    <x v="1"/>
    <x v="76"/>
    <x v="2"/>
    <x v="191"/>
    <x v="144"/>
    <x v="13"/>
    <x v="2"/>
    <x v="1"/>
    <x v="1"/>
    <x v="0"/>
    <x v="0"/>
    <n v="-55"/>
    <x v="15"/>
  </r>
  <r>
    <s v="GGXEKX47"/>
    <x v="14"/>
    <x v="3"/>
    <x v="79"/>
    <x v="2"/>
    <x v="191"/>
    <x v="124"/>
    <x v="13"/>
    <x v="2"/>
    <x v="1"/>
    <x v="3"/>
    <x v="0"/>
    <x v="0"/>
    <n v="-3393"/>
    <x v="68"/>
  </r>
  <r>
    <s v="LTVGILHP"/>
    <x v="16"/>
    <x v="2"/>
    <x v="8"/>
    <x v="1"/>
    <x v="191"/>
    <x v="5"/>
    <x v="8"/>
    <x v="2"/>
    <x v="1"/>
    <x v="2"/>
    <x v="3"/>
    <x v="2"/>
    <m/>
    <x v="7"/>
  </r>
  <r>
    <s v="8JP05QQR"/>
    <x v="5"/>
    <x v="3"/>
    <x v="15"/>
    <x v="2"/>
    <x v="191"/>
    <x v="124"/>
    <x v="13"/>
    <x v="3"/>
    <x v="1"/>
    <x v="3"/>
    <x v="0"/>
    <x v="0"/>
    <n v="-3393"/>
    <x v="68"/>
  </r>
  <r>
    <s v="MV227O65"/>
    <x v="8"/>
    <x v="4"/>
    <x v="10"/>
    <x v="1"/>
    <x v="191"/>
    <x v="5"/>
    <x v="8"/>
    <x v="2"/>
    <x v="1"/>
    <x v="4"/>
    <x v="7"/>
    <x v="0"/>
    <m/>
    <x v="7"/>
  </r>
  <r>
    <s v="0BG8WJSX"/>
    <x v="8"/>
    <x v="2"/>
    <x v="11"/>
    <x v="2"/>
    <x v="191"/>
    <x v="55"/>
    <x v="13"/>
    <x v="2"/>
    <x v="1"/>
    <x v="2"/>
    <x v="8"/>
    <x v="0"/>
    <n v="-550"/>
    <x v="112"/>
  </r>
  <r>
    <s v="ZQVUQ5CJ"/>
    <x v="0"/>
    <x v="2"/>
    <x v="13"/>
    <x v="0"/>
    <x v="191"/>
    <x v="60"/>
    <x v="808"/>
    <x v="0"/>
    <x v="0"/>
    <x v="2"/>
    <x v="7"/>
    <x v="0"/>
    <n v="-78"/>
    <x v="109"/>
  </r>
  <r>
    <s v="E8QHX9TE"/>
    <x v="4"/>
    <x v="4"/>
    <x v="7"/>
    <x v="1"/>
    <x v="191"/>
    <x v="5"/>
    <x v="8"/>
    <x v="3"/>
    <x v="1"/>
    <x v="4"/>
    <x v="5"/>
    <x v="1"/>
    <m/>
    <x v="7"/>
  </r>
  <r>
    <s v="ZFVG8LP2"/>
    <x v="4"/>
    <x v="1"/>
    <x v="5"/>
    <x v="0"/>
    <x v="191"/>
    <x v="47"/>
    <x v="84"/>
    <x v="3"/>
    <x v="1"/>
    <x v="1"/>
    <x v="4"/>
    <x v="0"/>
    <n v="1"/>
    <x v="114"/>
  </r>
  <r>
    <s v="P2ST849C"/>
    <x v="13"/>
    <x v="1"/>
    <x v="60"/>
    <x v="0"/>
    <x v="191"/>
    <x v="87"/>
    <x v="5"/>
    <x v="4"/>
    <x v="2"/>
    <x v="1"/>
    <x v="9"/>
    <x v="0"/>
    <n v="2"/>
    <x v="96"/>
  </r>
  <r>
    <s v="6CPBVF9F"/>
    <x v="18"/>
    <x v="3"/>
    <x v="26"/>
    <x v="2"/>
    <x v="191"/>
    <x v="107"/>
    <x v="13"/>
    <x v="4"/>
    <x v="2"/>
    <x v="3"/>
    <x v="6"/>
    <x v="5"/>
    <n v="-3393"/>
    <x v="49"/>
  </r>
  <r>
    <s v="6ID18IJX"/>
    <x v="2"/>
    <x v="0"/>
    <x v="83"/>
    <x v="0"/>
    <x v="191"/>
    <x v="149"/>
    <x v="809"/>
    <x v="2"/>
    <x v="1"/>
    <x v="0"/>
    <x v="2"/>
    <x v="15"/>
    <n v="-320"/>
    <x v="34"/>
  </r>
  <r>
    <s v="WSPM5X5V"/>
    <x v="3"/>
    <x v="1"/>
    <x v="27"/>
    <x v="2"/>
    <x v="192"/>
    <x v="54"/>
    <x v="13"/>
    <x v="0"/>
    <x v="0"/>
    <x v="1"/>
    <x v="7"/>
    <x v="0"/>
    <n v="-55"/>
    <x v="112"/>
  </r>
  <r>
    <s v="7SF3PMMY"/>
    <x v="27"/>
    <x v="1"/>
    <x v="1"/>
    <x v="0"/>
    <x v="192"/>
    <x v="74"/>
    <x v="15"/>
    <x v="0"/>
    <x v="0"/>
    <x v="1"/>
    <x v="1"/>
    <x v="0"/>
    <n v="6"/>
    <x v="135"/>
  </r>
  <r>
    <s v="CZF82O5B"/>
    <x v="27"/>
    <x v="3"/>
    <x v="74"/>
    <x v="0"/>
    <x v="192"/>
    <x v="69"/>
    <x v="810"/>
    <x v="0"/>
    <x v="0"/>
    <x v="3"/>
    <x v="10"/>
    <x v="11"/>
    <n v="438"/>
    <x v="118"/>
  </r>
  <r>
    <s v="BLLYPR3S"/>
    <x v="23"/>
    <x v="3"/>
    <x v="77"/>
    <x v="2"/>
    <x v="192"/>
    <x v="163"/>
    <x v="13"/>
    <x v="4"/>
    <x v="2"/>
    <x v="3"/>
    <x v="0"/>
    <x v="12"/>
    <n v="-3393"/>
    <x v="29"/>
  </r>
  <r>
    <s v="6VLA3FDQ"/>
    <x v="24"/>
    <x v="1"/>
    <x v="38"/>
    <x v="0"/>
    <x v="192"/>
    <x v="138"/>
    <x v="171"/>
    <x v="1"/>
    <x v="0"/>
    <x v="1"/>
    <x v="10"/>
    <x v="7"/>
    <n v="-3"/>
    <x v="44"/>
  </r>
  <r>
    <s v="G43QQLLF"/>
    <x v="29"/>
    <x v="3"/>
    <x v="22"/>
    <x v="2"/>
    <x v="192"/>
    <x v="47"/>
    <x v="13"/>
    <x v="1"/>
    <x v="0"/>
    <x v="3"/>
    <x v="6"/>
    <x v="0"/>
    <n v="-3393"/>
    <x v="116"/>
  </r>
  <r>
    <s v="Z3FOWY9N"/>
    <x v="16"/>
    <x v="4"/>
    <x v="12"/>
    <x v="0"/>
    <x v="192"/>
    <x v="80"/>
    <x v="811"/>
    <x v="2"/>
    <x v="1"/>
    <x v="4"/>
    <x v="1"/>
    <x v="0"/>
    <n v="216"/>
    <x v="85"/>
  </r>
  <r>
    <s v="S4OLFL40"/>
    <x v="21"/>
    <x v="2"/>
    <x v="3"/>
    <x v="0"/>
    <x v="192"/>
    <x v="55"/>
    <x v="398"/>
    <x v="0"/>
    <x v="0"/>
    <x v="2"/>
    <x v="3"/>
    <x v="0"/>
    <n v="45"/>
    <x v="113"/>
  </r>
  <r>
    <s v="LPY6VIZV"/>
    <x v="20"/>
    <x v="4"/>
    <x v="1"/>
    <x v="2"/>
    <x v="192"/>
    <x v="116"/>
    <x v="13"/>
    <x v="1"/>
    <x v="0"/>
    <x v="4"/>
    <x v="1"/>
    <x v="0"/>
    <n v="-5482"/>
    <x v="43"/>
  </r>
  <r>
    <s v="QQ96SPTU"/>
    <x v="8"/>
    <x v="0"/>
    <x v="83"/>
    <x v="0"/>
    <x v="192"/>
    <x v="146"/>
    <x v="573"/>
    <x v="2"/>
    <x v="1"/>
    <x v="0"/>
    <x v="2"/>
    <x v="15"/>
    <n v="48"/>
    <x v="28"/>
  </r>
  <r>
    <s v="5YLCW6L5"/>
    <x v="0"/>
    <x v="1"/>
    <x v="35"/>
    <x v="0"/>
    <x v="192"/>
    <x v="151"/>
    <x v="15"/>
    <x v="0"/>
    <x v="0"/>
    <x v="1"/>
    <x v="9"/>
    <x v="0"/>
    <n v="6"/>
    <x v="5"/>
  </r>
  <r>
    <s v="AZX4XC81"/>
    <x v="17"/>
    <x v="3"/>
    <x v="53"/>
    <x v="2"/>
    <x v="192"/>
    <x v="143"/>
    <x v="13"/>
    <x v="5"/>
    <x v="2"/>
    <x v="3"/>
    <x v="10"/>
    <x v="0"/>
    <n v="-3393"/>
    <x v="45"/>
  </r>
  <r>
    <s v="GO4G2L4X"/>
    <x v="17"/>
    <x v="3"/>
    <x v="58"/>
    <x v="0"/>
    <x v="192"/>
    <x v="41"/>
    <x v="812"/>
    <x v="5"/>
    <x v="2"/>
    <x v="3"/>
    <x v="0"/>
    <x v="0"/>
    <n v="117"/>
    <x v="123"/>
  </r>
  <r>
    <s v="9HKP3RBS"/>
    <x v="15"/>
    <x v="2"/>
    <x v="53"/>
    <x v="0"/>
    <x v="192"/>
    <x v="107"/>
    <x v="73"/>
    <x v="4"/>
    <x v="2"/>
    <x v="2"/>
    <x v="10"/>
    <x v="0"/>
    <n v="-37"/>
    <x v="68"/>
  </r>
  <r>
    <s v="ER3G544S"/>
    <x v="11"/>
    <x v="3"/>
    <x v="43"/>
    <x v="2"/>
    <x v="192"/>
    <x v="141"/>
    <x v="13"/>
    <x v="0"/>
    <x v="0"/>
    <x v="3"/>
    <x v="0"/>
    <x v="0"/>
    <n v="-3393"/>
    <x v="42"/>
  </r>
  <r>
    <s v="YQFF7GFK"/>
    <x v="11"/>
    <x v="0"/>
    <x v="75"/>
    <x v="0"/>
    <x v="192"/>
    <x v="136"/>
    <x v="652"/>
    <x v="0"/>
    <x v="0"/>
    <x v="0"/>
    <x v="6"/>
    <x v="0"/>
    <n v="-13"/>
    <x v="41"/>
  </r>
  <r>
    <s v="1D1EJE8U"/>
    <x v="4"/>
    <x v="2"/>
    <x v="12"/>
    <x v="2"/>
    <x v="192"/>
    <x v="64"/>
    <x v="13"/>
    <x v="3"/>
    <x v="1"/>
    <x v="2"/>
    <x v="1"/>
    <x v="0"/>
    <n v="-550"/>
    <x v="109"/>
  </r>
  <r>
    <s v="5BAGWGAG"/>
    <x v="4"/>
    <x v="4"/>
    <x v="59"/>
    <x v="0"/>
    <x v="192"/>
    <x v="146"/>
    <x v="813"/>
    <x v="3"/>
    <x v="1"/>
    <x v="4"/>
    <x v="3"/>
    <x v="0"/>
    <n v="505"/>
    <x v="28"/>
  </r>
  <r>
    <s v="V1ROZMCX"/>
    <x v="3"/>
    <x v="0"/>
    <x v="22"/>
    <x v="0"/>
    <x v="193"/>
    <x v="90"/>
    <x v="814"/>
    <x v="0"/>
    <x v="0"/>
    <x v="0"/>
    <x v="6"/>
    <x v="0"/>
    <n v="-55"/>
    <x v="129"/>
  </r>
  <r>
    <s v="CEQ3J96G"/>
    <x v="3"/>
    <x v="1"/>
    <x v="63"/>
    <x v="0"/>
    <x v="193"/>
    <x v="107"/>
    <x v="80"/>
    <x v="0"/>
    <x v="0"/>
    <x v="1"/>
    <x v="9"/>
    <x v="0"/>
    <n v="-1"/>
    <x v="48"/>
  </r>
  <r>
    <s v="P96S0ATV"/>
    <x v="28"/>
    <x v="3"/>
    <x v="85"/>
    <x v="0"/>
    <x v="193"/>
    <x v="59"/>
    <x v="815"/>
    <x v="5"/>
    <x v="2"/>
    <x v="3"/>
    <x v="4"/>
    <x v="0"/>
    <n v="-716"/>
    <x v="107"/>
  </r>
  <r>
    <s v="GXKR6EG9"/>
    <x v="27"/>
    <x v="3"/>
    <x v="34"/>
    <x v="0"/>
    <x v="193"/>
    <x v="69"/>
    <x v="104"/>
    <x v="0"/>
    <x v="0"/>
    <x v="3"/>
    <x v="10"/>
    <x v="0"/>
    <n v="165"/>
    <x v="109"/>
  </r>
  <r>
    <s v="I6UG2OLX"/>
    <x v="23"/>
    <x v="3"/>
    <x v="7"/>
    <x v="1"/>
    <x v="193"/>
    <x v="5"/>
    <x v="8"/>
    <x v="4"/>
    <x v="2"/>
    <x v="3"/>
    <x v="5"/>
    <x v="1"/>
    <m/>
    <x v="7"/>
  </r>
  <r>
    <s v="XA4PGIHG"/>
    <x v="23"/>
    <x v="2"/>
    <x v="77"/>
    <x v="2"/>
    <x v="193"/>
    <x v="142"/>
    <x v="13"/>
    <x v="4"/>
    <x v="2"/>
    <x v="2"/>
    <x v="0"/>
    <x v="12"/>
    <n v="-550"/>
    <x v="50"/>
  </r>
  <r>
    <s v="INBSL1I4"/>
    <x v="23"/>
    <x v="0"/>
    <x v="58"/>
    <x v="0"/>
    <x v="193"/>
    <x v="134"/>
    <x v="816"/>
    <x v="4"/>
    <x v="2"/>
    <x v="0"/>
    <x v="0"/>
    <x v="0"/>
    <n v="-230"/>
    <x v="37"/>
  </r>
  <r>
    <s v="4N2KE2ER"/>
    <x v="1"/>
    <x v="0"/>
    <x v="59"/>
    <x v="0"/>
    <x v="193"/>
    <x v="163"/>
    <x v="338"/>
    <x v="1"/>
    <x v="0"/>
    <x v="0"/>
    <x v="3"/>
    <x v="0"/>
    <n v="-109"/>
    <x v="28"/>
  </r>
  <r>
    <s v="UJSFG18F"/>
    <x v="1"/>
    <x v="3"/>
    <x v="52"/>
    <x v="0"/>
    <x v="193"/>
    <x v="139"/>
    <x v="548"/>
    <x v="1"/>
    <x v="0"/>
    <x v="3"/>
    <x v="1"/>
    <x v="0"/>
    <n v="-103"/>
    <x v="42"/>
  </r>
  <r>
    <s v="R9TWUEAT"/>
    <x v="22"/>
    <x v="4"/>
    <x v="20"/>
    <x v="2"/>
    <x v="193"/>
    <x v="138"/>
    <x v="13"/>
    <x v="5"/>
    <x v="2"/>
    <x v="4"/>
    <x v="4"/>
    <x v="0"/>
    <n v="-5482"/>
    <x v="51"/>
  </r>
  <r>
    <s v="3K97S8L9"/>
    <x v="22"/>
    <x v="3"/>
    <x v="56"/>
    <x v="2"/>
    <x v="193"/>
    <x v="62"/>
    <x v="13"/>
    <x v="5"/>
    <x v="2"/>
    <x v="3"/>
    <x v="10"/>
    <x v="0"/>
    <n v="-3393"/>
    <x v="121"/>
  </r>
  <r>
    <s v="QWR1O5R9"/>
    <x v="22"/>
    <x v="3"/>
    <x v="26"/>
    <x v="2"/>
    <x v="193"/>
    <x v="36"/>
    <x v="13"/>
    <x v="5"/>
    <x v="2"/>
    <x v="3"/>
    <x v="6"/>
    <x v="5"/>
    <n v="-3393"/>
    <x v="125"/>
  </r>
  <r>
    <s v="0MZIJDPM"/>
    <x v="12"/>
    <x v="1"/>
    <x v="51"/>
    <x v="0"/>
    <x v="193"/>
    <x v="158"/>
    <x v="80"/>
    <x v="3"/>
    <x v="1"/>
    <x v="1"/>
    <x v="7"/>
    <x v="0"/>
    <n v="-1"/>
    <x v="4"/>
  </r>
  <r>
    <s v="3N46WQVI"/>
    <x v="9"/>
    <x v="3"/>
    <x v="51"/>
    <x v="1"/>
    <x v="193"/>
    <x v="5"/>
    <x v="8"/>
    <x v="3"/>
    <x v="1"/>
    <x v="3"/>
    <x v="7"/>
    <x v="0"/>
    <m/>
    <x v="7"/>
  </r>
  <r>
    <s v="FNQYVW3T"/>
    <x v="9"/>
    <x v="4"/>
    <x v="67"/>
    <x v="0"/>
    <x v="193"/>
    <x v="36"/>
    <x v="817"/>
    <x v="3"/>
    <x v="1"/>
    <x v="4"/>
    <x v="0"/>
    <x v="0"/>
    <n v="-855"/>
    <x v="125"/>
  </r>
  <r>
    <s v="CO6JN5NH"/>
    <x v="7"/>
    <x v="2"/>
    <x v="24"/>
    <x v="2"/>
    <x v="193"/>
    <x v="159"/>
    <x v="13"/>
    <x v="2"/>
    <x v="1"/>
    <x v="2"/>
    <x v="2"/>
    <x v="0"/>
    <n v="-550"/>
    <x v="33"/>
  </r>
  <r>
    <s v="CQXYCHKN"/>
    <x v="21"/>
    <x v="2"/>
    <x v="30"/>
    <x v="2"/>
    <x v="193"/>
    <x v="41"/>
    <x v="13"/>
    <x v="0"/>
    <x v="0"/>
    <x v="2"/>
    <x v="0"/>
    <x v="6"/>
    <n v="-550"/>
    <x v="126"/>
  </r>
  <r>
    <s v="TWXUDY78"/>
    <x v="5"/>
    <x v="1"/>
    <x v="67"/>
    <x v="0"/>
    <x v="193"/>
    <x v="146"/>
    <x v="5"/>
    <x v="3"/>
    <x v="1"/>
    <x v="1"/>
    <x v="0"/>
    <x v="0"/>
    <n v="2"/>
    <x v="31"/>
  </r>
  <r>
    <s v="OPL7DH0Q"/>
    <x v="6"/>
    <x v="0"/>
    <x v="52"/>
    <x v="2"/>
    <x v="193"/>
    <x v="163"/>
    <x v="13"/>
    <x v="1"/>
    <x v="0"/>
    <x v="0"/>
    <x v="1"/>
    <x v="0"/>
    <n v="-1096"/>
    <x v="28"/>
  </r>
  <r>
    <s v="5VKRCTJE"/>
    <x v="10"/>
    <x v="0"/>
    <x v="67"/>
    <x v="0"/>
    <x v="193"/>
    <x v="135"/>
    <x v="818"/>
    <x v="3"/>
    <x v="1"/>
    <x v="0"/>
    <x v="0"/>
    <x v="0"/>
    <n v="-64"/>
    <x v="64"/>
  </r>
  <r>
    <s v="7DDD3NZ2"/>
    <x v="15"/>
    <x v="2"/>
    <x v="60"/>
    <x v="0"/>
    <x v="193"/>
    <x v="36"/>
    <x v="449"/>
    <x v="4"/>
    <x v="2"/>
    <x v="2"/>
    <x v="9"/>
    <x v="0"/>
    <n v="17"/>
    <x v="125"/>
  </r>
  <r>
    <s v="QL97HH1Y"/>
    <x v="11"/>
    <x v="1"/>
    <x v="52"/>
    <x v="0"/>
    <x v="193"/>
    <x v="62"/>
    <x v="20"/>
    <x v="0"/>
    <x v="0"/>
    <x v="1"/>
    <x v="1"/>
    <x v="0"/>
    <n v="3"/>
    <x v="121"/>
  </r>
  <r>
    <s v="9KN4MG14"/>
    <x v="3"/>
    <x v="4"/>
    <x v="27"/>
    <x v="2"/>
    <x v="194"/>
    <x v="148"/>
    <x v="13"/>
    <x v="0"/>
    <x v="0"/>
    <x v="4"/>
    <x v="7"/>
    <x v="0"/>
    <n v="-5482"/>
    <x v="28"/>
  </r>
  <r>
    <s v="4V3TLIGG"/>
    <x v="3"/>
    <x v="1"/>
    <x v="34"/>
    <x v="0"/>
    <x v="194"/>
    <x v="55"/>
    <x v="1"/>
    <x v="0"/>
    <x v="0"/>
    <x v="1"/>
    <x v="10"/>
    <x v="0"/>
    <n v="-5"/>
    <x v="116"/>
  </r>
  <r>
    <s v="ALZNZ666"/>
    <x v="28"/>
    <x v="3"/>
    <x v="43"/>
    <x v="1"/>
    <x v="194"/>
    <x v="5"/>
    <x v="8"/>
    <x v="5"/>
    <x v="2"/>
    <x v="3"/>
    <x v="0"/>
    <x v="0"/>
    <m/>
    <x v="7"/>
  </r>
  <r>
    <s v="BJO24Z5A"/>
    <x v="25"/>
    <x v="0"/>
    <x v="7"/>
    <x v="1"/>
    <x v="194"/>
    <x v="5"/>
    <x v="8"/>
    <x v="5"/>
    <x v="2"/>
    <x v="0"/>
    <x v="5"/>
    <x v="1"/>
    <m/>
    <x v="7"/>
  </r>
  <r>
    <s v="BWRNVTNR"/>
    <x v="25"/>
    <x v="2"/>
    <x v="26"/>
    <x v="2"/>
    <x v="194"/>
    <x v="110"/>
    <x v="13"/>
    <x v="5"/>
    <x v="2"/>
    <x v="2"/>
    <x v="6"/>
    <x v="5"/>
    <n v="-550"/>
    <x v="64"/>
  </r>
  <r>
    <s v="0H4AHJRI"/>
    <x v="26"/>
    <x v="2"/>
    <x v="50"/>
    <x v="2"/>
    <x v="194"/>
    <x v="59"/>
    <x v="13"/>
    <x v="5"/>
    <x v="2"/>
    <x v="2"/>
    <x v="1"/>
    <x v="0"/>
    <n v="-550"/>
    <x v="120"/>
  </r>
  <r>
    <s v="S9WJ9NAS"/>
    <x v="1"/>
    <x v="1"/>
    <x v="27"/>
    <x v="0"/>
    <x v="194"/>
    <x v="89"/>
    <x v="77"/>
    <x v="1"/>
    <x v="0"/>
    <x v="1"/>
    <x v="7"/>
    <x v="0"/>
    <n v="4"/>
    <x v="85"/>
  </r>
  <r>
    <s v="BCA3ICIO"/>
    <x v="22"/>
    <x v="4"/>
    <x v="49"/>
    <x v="2"/>
    <x v="194"/>
    <x v="141"/>
    <x v="13"/>
    <x v="5"/>
    <x v="2"/>
    <x v="4"/>
    <x v="9"/>
    <x v="0"/>
    <n v="-5482"/>
    <x v="43"/>
  </r>
  <r>
    <s v="F914VHA3"/>
    <x v="22"/>
    <x v="2"/>
    <x v="84"/>
    <x v="0"/>
    <x v="194"/>
    <x v="112"/>
    <x v="662"/>
    <x v="5"/>
    <x v="2"/>
    <x v="2"/>
    <x v="10"/>
    <x v="0"/>
    <n v="-25"/>
    <x v="68"/>
  </r>
  <r>
    <s v="EF24VTVA"/>
    <x v="7"/>
    <x v="4"/>
    <x v="45"/>
    <x v="1"/>
    <x v="194"/>
    <x v="5"/>
    <x v="8"/>
    <x v="2"/>
    <x v="1"/>
    <x v="4"/>
    <x v="0"/>
    <x v="0"/>
    <m/>
    <x v="7"/>
  </r>
  <r>
    <s v="1CZU97OX"/>
    <x v="7"/>
    <x v="4"/>
    <x v="67"/>
    <x v="0"/>
    <x v="194"/>
    <x v="110"/>
    <x v="819"/>
    <x v="2"/>
    <x v="1"/>
    <x v="4"/>
    <x v="0"/>
    <x v="0"/>
    <n v="43"/>
    <x v="64"/>
  </r>
  <r>
    <s v="HY94AVIW"/>
    <x v="8"/>
    <x v="2"/>
    <x v="7"/>
    <x v="1"/>
    <x v="194"/>
    <x v="5"/>
    <x v="8"/>
    <x v="2"/>
    <x v="1"/>
    <x v="2"/>
    <x v="5"/>
    <x v="1"/>
    <m/>
    <x v="7"/>
  </r>
  <r>
    <s v="T4FQOS6J"/>
    <x v="8"/>
    <x v="0"/>
    <x v="60"/>
    <x v="1"/>
    <x v="194"/>
    <x v="5"/>
    <x v="8"/>
    <x v="2"/>
    <x v="1"/>
    <x v="0"/>
    <x v="9"/>
    <x v="0"/>
    <m/>
    <x v="7"/>
  </r>
  <r>
    <s v="4BPA17HF"/>
    <x v="8"/>
    <x v="2"/>
    <x v="18"/>
    <x v="0"/>
    <x v="194"/>
    <x v="52"/>
    <x v="727"/>
    <x v="2"/>
    <x v="1"/>
    <x v="2"/>
    <x v="4"/>
    <x v="0"/>
    <n v="78"/>
    <x v="109"/>
  </r>
  <r>
    <s v="LAOGNZOU"/>
    <x v="8"/>
    <x v="0"/>
    <x v="74"/>
    <x v="0"/>
    <x v="194"/>
    <x v="55"/>
    <x v="820"/>
    <x v="2"/>
    <x v="1"/>
    <x v="0"/>
    <x v="10"/>
    <x v="11"/>
    <n v="-194"/>
    <x v="116"/>
  </r>
  <r>
    <s v="V3KGPHH9"/>
    <x v="6"/>
    <x v="0"/>
    <x v="28"/>
    <x v="0"/>
    <x v="194"/>
    <x v="51"/>
    <x v="821"/>
    <x v="1"/>
    <x v="0"/>
    <x v="0"/>
    <x v="9"/>
    <x v="0"/>
    <n v="-32"/>
    <x v="104"/>
  </r>
  <r>
    <s v="RNH95U0V"/>
    <x v="17"/>
    <x v="4"/>
    <x v="21"/>
    <x v="0"/>
    <x v="194"/>
    <x v="134"/>
    <x v="822"/>
    <x v="5"/>
    <x v="2"/>
    <x v="4"/>
    <x v="1"/>
    <x v="0"/>
    <n v="864"/>
    <x v="34"/>
  </r>
  <r>
    <s v="ZJ1BOSNL"/>
    <x v="17"/>
    <x v="3"/>
    <x v="20"/>
    <x v="0"/>
    <x v="194"/>
    <x v="58"/>
    <x v="823"/>
    <x v="5"/>
    <x v="2"/>
    <x v="3"/>
    <x v="4"/>
    <x v="0"/>
    <n v="-304"/>
    <x v="113"/>
  </r>
  <r>
    <s v="0X1AY1FM"/>
    <x v="10"/>
    <x v="3"/>
    <x v="10"/>
    <x v="0"/>
    <x v="194"/>
    <x v="40"/>
    <x v="824"/>
    <x v="3"/>
    <x v="1"/>
    <x v="3"/>
    <x v="7"/>
    <x v="0"/>
    <n v="91"/>
    <x v="125"/>
  </r>
  <r>
    <s v="D821LEQV"/>
    <x v="11"/>
    <x v="1"/>
    <x v="70"/>
    <x v="2"/>
    <x v="194"/>
    <x v="163"/>
    <x v="13"/>
    <x v="0"/>
    <x v="0"/>
    <x v="1"/>
    <x v="3"/>
    <x v="0"/>
    <n v="-55"/>
    <x v="31"/>
  </r>
  <r>
    <s v="B1O27MFD"/>
    <x v="11"/>
    <x v="1"/>
    <x v="34"/>
    <x v="2"/>
    <x v="194"/>
    <x v="112"/>
    <x v="13"/>
    <x v="0"/>
    <x v="0"/>
    <x v="1"/>
    <x v="10"/>
    <x v="0"/>
    <n v="-55"/>
    <x v="68"/>
  </r>
  <r>
    <s v="UOUG01WG"/>
    <x v="11"/>
    <x v="1"/>
    <x v="72"/>
    <x v="0"/>
    <x v="194"/>
    <x v="63"/>
    <x v="576"/>
    <x v="0"/>
    <x v="0"/>
    <x v="1"/>
    <x v="3"/>
    <x v="10"/>
    <n v="13"/>
    <x v="126"/>
  </r>
  <r>
    <s v="848QSODT"/>
    <x v="4"/>
    <x v="2"/>
    <x v="7"/>
    <x v="1"/>
    <x v="194"/>
    <x v="5"/>
    <x v="8"/>
    <x v="3"/>
    <x v="1"/>
    <x v="2"/>
    <x v="5"/>
    <x v="1"/>
    <m/>
    <x v="7"/>
  </r>
  <r>
    <s v="3X2HOUYU"/>
    <x v="4"/>
    <x v="2"/>
    <x v="15"/>
    <x v="0"/>
    <x v="194"/>
    <x v="121"/>
    <x v="659"/>
    <x v="3"/>
    <x v="1"/>
    <x v="2"/>
    <x v="0"/>
    <x v="0"/>
    <n v="25"/>
    <x v="42"/>
  </r>
  <r>
    <s v="V135X5B7"/>
    <x v="13"/>
    <x v="3"/>
    <x v="20"/>
    <x v="0"/>
    <x v="194"/>
    <x v="36"/>
    <x v="825"/>
    <x v="4"/>
    <x v="2"/>
    <x v="3"/>
    <x v="4"/>
    <x v="0"/>
    <n v="327"/>
    <x v="123"/>
  </r>
  <r>
    <s v="WUXGF870"/>
    <x v="2"/>
    <x v="4"/>
    <x v="74"/>
    <x v="2"/>
    <x v="194"/>
    <x v="69"/>
    <x v="13"/>
    <x v="2"/>
    <x v="1"/>
    <x v="4"/>
    <x v="10"/>
    <x v="11"/>
    <n v="-5482"/>
    <x v="110"/>
  </r>
  <r>
    <s v="3372JYYQ"/>
    <x v="25"/>
    <x v="3"/>
    <x v="59"/>
    <x v="1"/>
    <x v="195"/>
    <x v="5"/>
    <x v="8"/>
    <x v="5"/>
    <x v="2"/>
    <x v="3"/>
    <x v="3"/>
    <x v="0"/>
    <m/>
    <x v="7"/>
  </r>
  <r>
    <s v="ENE1HNL3"/>
    <x v="25"/>
    <x v="0"/>
    <x v="84"/>
    <x v="0"/>
    <x v="195"/>
    <x v="86"/>
    <x v="826"/>
    <x v="5"/>
    <x v="2"/>
    <x v="0"/>
    <x v="10"/>
    <x v="0"/>
    <n v="-18"/>
    <x v="97"/>
  </r>
  <r>
    <s v="EXMA7FRC"/>
    <x v="27"/>
    <x v="0"/>
    <x v="74"/>
    <x v="0"/>
    <x v="195"/>
    <x v="75"/>
    <x v="827"/>
    <x v="0"/>
    <x v="0"/>
    <x v="0"/>
    <x v="10"/>
    <x v="11"/>
    <n v="33"/>
    <x v="118"/>
  </r>
  <r>
    <s v="KJHM27ZM"/>
    <x v="26"/>
    <x v="4"/>
    <x v="69"/>
    <x v="1"/>
    <x v="195"/>
    <x v="5"/>
    <x v="8"/>
    <x v="5"/>
    <x v="2"/>
    <x v="4"/>
    <x v="3"/>
    <x v="0"/>
    <m/>
    <x v="7"/>
  </r>
  <r>
    <s v="8H1VRXAK"/>
    <x v="26"/>
    <x v="2"/>
    <x v="49"/>
    <x v="0"/>
    <x v="195"/>
    <x v="151"/>
    <x v="828"/>
    <x v="5"/>
    <x v="2"/>
    <x v="2"/>
    <x v="9"/>
    <x v="0"/>
    <n v="-14"/>
    <x v="4"/>
  </r>
  <r>
    <s v="7YT7NRV9"/>
    <x v="12"/>
    <x v="1"/>
    <x v="7"/>
    <x v="1"/>
    <x v="195"/>
    <x v="5"/>
    <x v="8"/>
    <x v="3"/>
    <x v="1"/>
    <x v="1"/>
    <x v="5"/>
    <x v="1"/>
    <m/>
    <x v="7"/>
  </r>
  <r>
    <s v="5BRZKG6Y"/>
    <x v="9"/>
    <x v="1"/>
    <x v="76"/>
    <x v="2"/>
    <x v="195"/>
    <x v="164"/>
    <x v="13"/>
    <x v="3"/>
    <x v="1"/>
    <x v="1"/>
    <x v="0"/>
    <x v="0"/>
    <n v="-55"/>
    <x v="22"/>
  </r>
  <r>
    <s v="X4FW4JR1"/>
    <x v="16"/>
    <x v="2"/>
    <x v="7"/>
    <x v="1"/>
    <x v="195"/>
    <x v="5"/>
    <x v="8"/>
    <x v="2"/>
    <x v="1"/>
    <x v="2"/>
    <x v="5"/>
    <x v="1"/>
    <m/>
    <x v="7"/>
  </r>
  <r>
    <s v="BHV4K3VV"/>
    <x v="16"/>
    <x v="2"/>
    <x v="47"/>
    <x v="0"/>
    <x v="195"/>
    <x v="60"/>
    <x v="100"/>
    <x v="2"/>
    <x v="1"/>
    <x v="2"/>
    <x v="8"/>
    <x v="0"/>
    <n v="-1"/>
    <x v="113"/>
  </r>
  <r>
    <s v="BOHWQ1B3"/>
    <x v="21"/>
    <x v="1"/>
    <x v="81"/>
    <x v="0"/>
    <x v="195"/>
    <x v="165"/>
    <x v="15"/>
    <x v="0"/>
    <x v="0"/>
    <x v="1"/>
    <x v="0"/>
    <x v="14"/>
    <n v="6"/>
    <x v="21"/>
  </r>
  <r>
    <s v="K4KNZQY6"/>
    <x v="5"/>
    <x v="4"/>
    <x v="12"/>
    <x v="2"/>
    <x v="195"/>
    <x v="109"/>
    <x v="13"/>
    <x v="3"/>
    <x v="1"/>
    <x v="4"/>
    <x v="1"/>
    <x v="0"/>
    <n v="-5482"/>
    <x v="68"/>
  </r>
  <r>
    <s v="9WUD1Q5D"/>
    <x v="20"/>
    <x v="1"/>
    <x v="43"/>
    <x v="2"/>
    <x v="195"/>
    <x v="131"/>
    <x v="13"/>
    <x v="1"/>
    <x v="0"/>
    <x v="1"/>
    <x v="0"/>
    <x v="0"/>
    <n v="-55"/>
    <x v="50"/>
  </r>
  <r>
    <s v="KAPP0SBT"/>
    <x v="20"/>
    <x v="3"/>
    <x v="0"/>
    <x v="2"/>
    <x v="195"/>
    <x v="132"/>
    <x v="13"/>
    <x v="1"/>
    <x v="0"/>
    <x v="3"/>
    <x v="0"/>
    <x v="0"/>
    <n v="-3393"/>
    <x v="34"/>
  </r>
  <r>
    <s v="XSWTUMGY"/>
    <x v="8"/>
    <x v="2"/>
    <x v="15"/>
    <x v="2"/>
    <x v="195"/>
    <x v="143"/>
    <x v="13"/>
    <x v="2"/>
    <x v="1"/>
    <x v="2"/>
    <x v="0"/>
    <x v="0"/>
    <n v="-550"/>
    <x v="46"/>
  </r>
  <r>
    <s v="KS9B13NQ"/>
    <x v="8"/>
    <x v="0"/>
    <x v="76"/>
    <x v="0"/>
    <x v="195"/>
    <x v="153"/>
    <x v="500"/>
    <x v="2"/>
    <x v="1"/>
    <x v="0"/>
    <x v="0"/>
    <x v="0"/>
    <n v="5"/>
    <x v="8"/>
  </r>
  <r>
    <s v="S983P5KR"/>
    <x v="6"/>
    <x v="2"/>
    <x v="75"/>
    <x v="2"/>
    <x v="195"/>
    <x v="136"/>
    <x v="13"/>
    <x v="1"/>
    <x v="0"/>
    <x v="2"/>
    <x v="6"/>
    <x v="0"/>
    <n v="-550"/>
    <x v="51"/>
  </r>
  <r>
    <s v="K0ZYCW3U"/>
    <x v="6"/>
    <x v="2"/>
    <x v="52"/>
    <x v="0"/>
    <x v="195"/>
    <x v="86"/>
    <x v="310"/>
    <x v="1"/>
    <x v="0"/>
    <x v="2"/>
    <x v="1"/>
    <x v="0"/>
    <n v="53"/>
    <x v="97"/>
  </r>
  <r>
    <s v="SFCT64YG"/>
    <x v="6"/>
    <x v="2"/>
    <x v="75"/>
    <x v="0"/>
    <x v="195"/>
    <x v="156"/>
    <x v="323"/>
    <x v="1"/>
    <x v="0"/>
    <x v="2"/>
    <x v="6"/>
    <x v="0"/>
    <n v="-5"/>
    <x v="89"/>
  </r>
  <r>
    <s v="DUM5AP8P"/>
    <x v="17"/>
    <x v="3"/>
    <x v="16"/>
    <x v="2"/>
    <x v="195"/>
    <x v="75"/>
    <x v="13"/>
    <x v="5"/>
    <x v="2"/>
    <x v="3"/>
    <x v="9"/>
    <x v="0"/>
    <n v="-3393"/>
    <x v="118"/>
  </r>
  <r>
    <s v="XAC1J3TF"/>
    <x v="10"/>
    <x v="3"/>
    <x v="7"/>
    <x v="1"/>
    <x v="195"/>
    <x v="5"/>
    <x v="8"/>
    <x v="3"/>
    <x v="1"/>
    <x v="3"/>
    <x v="5"/>
    <x v="1"/>
    <m/>
    <x v="7"/>
  </r>
  <r>
    <s v="RNV54AZ7"/>
    <x v="15"/>
    <x v="4"/>
    <x v="68"/>
    <x v="2"/>
    <x v="195"/>
    <x v="64"/>
    <x v="13"/>
    <x v="4"/>
    <x v="2"/>
    <x v="4"/>
    <x v="0"/>
    <x v="0"/>
    <n v="-5482"/>
    <x v="112"/>
  </r>
  <r>
    <s v="AVNVFAIR"/>
    <x v="4"/>
    <x v="0"/>
    <x v="15"/>
    <x v="0"/>
    <x v="195"/>
    <x v="148"/>
    <x v="829"/>
    <x v="3"/>
    <x v="1"/>
    <x v="0"/>
    <x v="0"/>
    <x v="0"/>
    <n v="-137"/>
    <x v="31"/>
  </r>
  <r>
    <s v="TEJBT5CP"/>
    <x v="4"/>
    <x v="0"/>
    <x v="53"/>
    <x v="0"/>
    <x v="195"/>
    <x v="68"/>
    <x v="830"/>
    <x v="3"/>
    <x v="1"/>
    <x v="0"/>
    <x v="10"/>
    <x v="0"/>
    <n v="112"/>
    <x v="107"/>
  </r>
  <r>
    <s v="NHA6MNJF"/>
    <x v="13"/>
    <x v="3"/>
    <x v="21"/>
    <x v="0"/>
    <x v="195"/>
    <x v="166"/>
    <x v="831"/>
    <x v="4"/>
    <x v="2"/>
    <x v="3"/>
    <x v="1"/>
    <x v="0"/>
    <n v="-332"/>
    <x v="134"/>
  </r>
  <r>
    <s v="ZIK2R3S7"/>
    <x v="23"/>
    <x v="3"/>
    <x v="7"/>
    <x v="1"/>
    <x v="196"/>
    <x v="5"/>
    <x v="8"/>
    <x v="4"/>
    <x v="2"/>
    <x v="3"/>
    <x v="5"/>
    <x v="1"/>
    <m/>
    <x v="7"/>
  </r>
  <r>
    <s v="K44WX2BT"/>
    <x v="22"/>
    <x v="3"/>
    <x v="85"/>
    <x v="0"/>
    <x v="196"/>
    <x v="143"/>
    <x v="169"/>
    <x v="5"/>
    <x v="2"/>
    <x v="3"/>
    <x v="4"/>
    <x v="0"/>
    <n v="-42"/>
    <x v="44"/>
  </r>
  <r>
    <s v="HF2DSIT5"/>
    <x v="12"/>
    <x v="2"/>
    <x v="7"/>
    <x v="1"/>
    <x v="196"/>
    <x v="5"/>
    <x v="8"/>
    <x v="3"/>
    <x v="1"/>
    <x v="2"/>
    <x v="5"/>
    <x v="1"/>
    <m/>
    <x v="7"/>
  </r>
  <r>
    <s v="XD6R8R5B"/>
    <x v="9"/>
    <x v="3"/>
    <x v="74"/>
    <x v="0"/>
    <x v="196"/>
    <x v="75"/>
    <x v="832"/>
    <x v="3"/>
    <x v="1"/>
    <x v="3"/>
    <x v="10"/>
    <x v="11"/>
    <n v="-240"/>
    <x v="109"/>
  </r>
  <r>
    <s v="CEGQ4V9F"/>
    <x v="7"/>
    <x v="0"/>
    <x v="53"/>
    <x v="2"/>
    <x v="196"/>
    <x v="47"/>
    <x v="13"/>
    <x v="2"/>
    <x v="1"/>
    <x v="0"/>
    <x v="10"/>
    <x v="0"/>
    <n v="-1096"/>
    <x v="125"/>
  </r>
  <r>
    <s v="58DMWXXI"/>
    <x v="7"/>
    <x v="4"/>
    <x v="4"/>
    <x v="2"/>
    <x v="196"/>
    <x v="69"/>
    <x v="13"/>
    <x v="2"/>
    <x v="1"/>
    <x v="4"/>
    <x v="0"/>
    <x v="0"/>
    <n v="-5482"/>
    <x v="112"/>
  </r>
  <r>
    <s v="8GYJOE85"/>
    <x v="14"/>
    <x v="2"/>
    <x v="74"/>
    <x v="2"/>
    <x v="196"/>
    <x v="159"/>
    <x v="13"/>
    <x v="2"/>
    <x v="1"/>
    <x v="2"/>
    <x v="10"/>
    <x v="11"/>
    <n v="-550"/>
    <x v="34"/>
  </r>
  <r>
    <s v="KJP1JFKX"/>
    <x v="14"/>
    <x v="2"/>
    <x v="74"/>
    <x v="0"/>
    <x v="196"/>
    <x v="46"/>
    <x v="337"/>
    <x v="2"/>
    <x v="1"/>
    <x v="2"/>
    <x v="10"/>
    <x v="11"/>
    <n v="-17"/>
    <x v="102"/>
  </r>
  <r>
    <s v="LGK00C12"/>
    <x v="21"/>
    <x v="2"/>
    <x v="8"/>
    <x v="2"/>
    <x v="196"/>
    <x v="163"/>
    <x v="13"/>
    <x v="0"/>
    <x v="0"/>
    <x v="2"/>
    <x v="3"/>
    <x v="2"/>
    <n v="-550"/>
    <x v="30"/>
  </r>
  <r>
    <s v="1F950BGI"/>
    <x v="21"/>
    <x v="1"/>
    <x v="30"/>
    <x v="0"/>
    <x v="196"/>
    <x v="59"/>
    <x v="84"/>
    <x v="0"/>
    <x v="0"/>
    <x v="1"/>
    <x v="0"/>
    <x v="6"/>
    <n v="1"/>
    <x v="105"/>
  </r>
  <r>
    <s v="1KV8WY84"/>
    <x v="20"/>
    <x v="0"/>
    <x v="48"/>
    <x v="2"/>
    <x v="196"/>
    <x v="58"/>
    <x v="13"/>
    <x v="1"/>
    <x v="0"/>
    <x v="0"/>
    <x v="8"/>
    <x v="0"/>
    <n v="-1096"/>
    <x v="116"/>
  </r>
  <r>
    <s v="FN080GSV"/>
    <x v="8"/>
    <x v="2"/>
    <x v="11"/>
    <x v="0"/>
    <x v="196"/>
    <x v="107"/>
    <x v="441"/>
    <x v="2"/>
    <x v="1"/>
    <x v="2"/>
    <x v="8"/>
    <x v="0"/>
    <n v="-28"/>
    <x v="64"/>
  </r>
  <r>
    <s v="M3IMVC9G"/>
    <x v="10"/>
    <x v="0"/>
    <x v="7"/>
    <x v="1"/>
    <x v="196"/>
    <x v="5"/>
    <x v="8"/>
    <x v="3"/>
    <x v="1"/>
    <x v="0"/>
    <x v="5"/>
    <x v="1"/>
    <m/>
    <x v="7"/>
  </r>
  <r>
    <s v="XR3BL1JL"/>
    <x v="10"/>
    <x v="1"/>
    <x v="37"/>
    <x v="0"/>
    <x v="196"/>
    <x v="134"/>
    <x v="80"/>
    <x v="3"/>
    <x v="1"/>
    <x v="1"/>
    <x v="6"/>
    <x v="0"/>
    <n v="-1"/>
    <x v="36"/>
  </r>
  <r>
    <s v="BTRIUUWG"/>
    <x v="15"/>
    <x v="2"/>
    <x v="7"/>
    <x v="1"/>
    <x v="196"/>
    <x v="5"/>
    <x v="8"/>
    <x v="4"/>
    <x v="2"/>
    <x v="2"/>
    <x v="5"/>
    <x v="1"/>
    <m/>
    <x v="7"/>
  </r>
  <r>
    <s v="YD38G676"/>
    <x v="4"/>
    <x v="3"/>
    <x v="2"/>
    <x v="2"/>
    <x v="196"/>
    <x v="69"/>
    <x v="13"/>
    <x v="3"/>
    <x v="1"/>
    <x v="3"/>
    <x v="2"/>
    <x v="0"/>
    <n v="-3393"/>
    <x v="112"/>
  </r>
  <r>
    <s v="UW6FSSDK"/>
    <x v="13"/>
    <x v="1"/>
    <x v="23"/>
    <x v="2"/>
    <x v="196"/>
    <x v="121"/>
    <x v="13"/>
    <x v="4"/>
    <x v="2"/>
    <x v="1"/>
    <x v="10"/>
    <x v="0"/>
    <n v="-55"/>
    <x v="43"/>
  </r>
  <r>
    <s v="GYC77KNM"/>
    <x v="18"/>
    <x v="3"/>
    <x v="64"/>
    <x v="0"/>
    <x v="196"/>
    <x v="167"/>
    <x v="833"/>
    <x v="4"/>
    <x v="2"/>
    <x v="3"/>
    <x v="0"/>
    <x v="0"/>
    <n v="90"/>
    <x v="4"/>
  </r>
  <r>
    <s v="XRO7PMA2"/>
    <x v="25"/>
    <x v="0"/>
    <x v="7"/>
    <x v="1"/>
    <x v="197"/>
    <x v="5"/>
    <x v="8"/>
    <x v="5"/>
    <x v="2"/>
    <x v="0"/>
    <x v="5"/>
    <x v="1"/>
    <m/>
    <x v="7"/>
  </r>
  <r>
    <s v="HS58SPS7"/>
    <x v="25"/>
    <x v="1"/>
    <x v="50"/>
    <x v="2"/>
    <x v="197"/>
    <x v="60"/>
    <x v="13"/>
    <x v="5"/>
    <x v="2"/>
    <x v="1"/>
    <x v="1"/>
    <x v="0"/>
    <n v="-55"/>
    <x v="116"/>
  </r>
  <r>
    <s v="5BGYQS4R"/>
    <x v="1"/>
    <x v="0"/>
    <x v="35"/>
    <x v="0"/>
    <x v="197"/>
    <x v="136"/>
    <x v="625"/>
    <x v="1"/>
    <x v="0"/>
    <x v="0"/>
    <x v="9"/>
    <x v="0"/>
    <n v="14"/>
    <x v="47"/>
  </r>
  <r>
    <s v="YMS8IG4L"/>
    <x v="22"/>
    <x v="2"/>
    <x v="49"/>
    <x v="0"/>
    <x v="197"/>
    <x v="69"/>
    <x v="143"/>
    <x v="5"/>
    <x v="2"/>
    <x v="2"/>
    <x v="9"/>
    <x v="0"/>
    <n v="-109"/>
    <x v="113"/>
  </r>
  <r>
    <s v="04OAV3CV"/>
    <x v="12"/>
    <x v="4"/>
    <x v="7"/>
    <x v="1"/>
    <x v="197"/>
    <x v="5"/>
    <x v="8"/>
    <x v="3"/>
    <x v="1"/>
    <x v="4"/>
    <x v="5"/>
    <x v="1"/>
    <m/>
    <x v="7"/>
  </r>
  <r>
    <s v="NISR8D1V"/>
    <x v="12"/>
    <x v="2"/>
    <x v="74"/>
    <x v="0"/>
    <x v="197"/>
    <x v="142"/>
    <x v="595"/>
    <x v="3"/>
    <x v="1"/>
    <x v="2"/>
    <x v="10"/>
    <x v="11"/>
    <n v="3"/>
    <x v="48"/>
  </r>
  <r>
    <s v="T4MF2SMF"/>
    <x v="9"/>
    <x v="3"/>
    <x v="12"/>
    <x v="0"/>
    <x v="197"/>
    <x v="44"/>
    <x v="834"/>
    <x v="3"/>
    <x v="1"/>
    <x v="3"/>
    <x v="1"/>
    <x v="0"/>
    <n v="231"/>
    <x v="120"/>
  </r>
  <r>
    <s v="G6PDDHMN"/>
    <x v="29"/>
    <x v="2"/>
    <x v="30"/>
    <x v="2"/>
    <x v="197"/>
    <x v="81"/>
    <x v="13"/>
    <x v="1"/>
    <x v="0"/>
    <x v="2"/>
    <x v="0"/>
    <x v="6"/>
    <n v="-550"/>
    <x v="109"/>
  </r>
  <r>
    <s v="8GV0BQTU"/>
    <x v="16"/>
    <x v="3"/>
    <x v="66"/>
    <x v="1"/>
    <x v="197"/>
    <x v="5"/>
    <x v="8"/>
    <x v="2"/>
    <x v="1"/>
    <x v="3"/>
    <x v="9"/>
    <x v="0"/>
    <m/>
    <x v="7"/>
  </r>
  <r>
    <s v="I99AI8C5"/>
    <x v="21"/>
    <x v="1"/>
    <x v="22"/>
    <x v="2"/>
    <x v="197"/>
    <x v="142"/>
    <x v="13"/>
    <x v="0"/>
    <x v="0"/>
    <x v="1"/>
    <x v="6"/>
    <x v="0"/>
    <n v="-55"/>
    <x v="48"/>
  </r>
  <r>
    <s v="RQM0PS59"/>
    <x v="5"/>
    <x v="1"/>
    <x v="4"/>
    <x v="2"/>
    <x v="197"/>
    <x v="155"/>
    <x v="13"/>
    <x v="3"/>
    <x v="1"/>
    <x v="1"/>
    <x v="0"/>
    <x v="0"/>
    <n v="-55"/>
    <x v="45"/>
  </r>
  <r>
    <s v="G6QI40AT"/>
    <x v="15"/>
    <x v="1"/>
    <x v="49"/>
    <x v="2"/>
    <x v="197"/>
    <x v="78"/>
    <x v="13"/>
    <x v="4"/>
    <x v="2"/>
    <x v="1"/>
    <x v="9"/>
    <x v="0"/>
    <n v="-55"/>
    <x v="124"/>
  </r>
  <r>
    <s v="UQY5TEE8"/>
    <x v="11"/>
    <x v="1"/>
    <x v="1"/>
    <x v="0"/>
    <x v="197"/>
    <x v="168"/>
    <x v="47"/>
    <x v="0"/>
    <x v="0"/>
    <x v="1"/>
    <x v="1"/>
    <x v="0"/>
    <n v="-4"/>
    <x v="5"/>
  </r>
  <r>
    <s v="N2KXGJO3"/>
    <x v="13"/>
    <x v="3"/>
    <x v="36"/>
    <x v="0"/>
    <x v="197"/>
    <x v="135"/>
    <x v="835"/>
    <x v="4"/>
    <x v="2"/>
    <x v="3"/>
    <x v="3"/>
    <x v="0"/>
    <n v="-360"/>
    <x v="60"/>
  </r>
  <r>
    <s v="DDP76LIP"/>
    <x v="2"/>
    <x v="1"/>
    <x v="2"/>
    <x v="2"/>
    <x v="197"/>
    <x v="64"/>
    <x v="13"/>
    <x v="2"/>
    <x v="1"/>
    <x v="1"/>
    <x v="2"/>
    <x v="0"/>
    <n v="-55"/>
    <x v="114"/>
  </r>
  <r>
    <s v="43AH1M09"/>
    <x v="3"/>
    <x v="1"/>
    <x v="17"/>
    <x v="2"/>
    <x v="198"/>
    <x v="58"/>
    <x v="13"/>
    <x v="0"/>
    <x v="0"/>
    <x v="1"/>
    <x v="2"/>
    <x v="0"/>
    <n v="-55"/>
    <x v="121"/>
  </r>
  <r>
    <s v="852ZZB90"/>
    <x v="3"/>
    <x v="1"/>
    <x v="3"/>
    <x v="0"/>
    <x v="198"/>
    <x v="42"/>
    <x v="20"/>
    <x v="0"/>
    <x v="0"/>
    <x v="1"/>
    <x v="3"/>
    <x v="0"/>
    <n v="3"/>
    <x v="118"/>
  </r>
  <r>
    <s v="V2GGEAOC"/>
    <x v="3"/>
    <x v="1"/>
    <x v="81"/>
    <x v="0"/>
    <x v="198"/>
    <x v="151"/>
    <x v="47"/>
    <x v="0"/>
    <x v="0"/>
    <x v="1"/>
    <x v="0"/>
    <x v="14"/>
    <n v="-4"/>
    <x v="26"/>
  </r>
  <r>
    <s v="0K59ZLQC"/>
    <x v="23"/>
    <x v="2"/>
    <x v="56"/>
    <x v="1"/>
    <x v="198"/>
    <x v="5"/>
    <x v="8"/>
    <x v="4"/>
    <x v="2"/>
    <x v="2"/>
    <x v="10"/>
    <x v="0"/>
    <m/>
    <x v="7"/>
  </r>
  <r>
    <s v="DPT11UGS"/>
    <x v="22"/>
    <x v="0"/>
    <x v="82"/>
    <x v="0"/>
    <x v="198"/>
    <x v="156"/>
    <x v="793"/>
    <x v="5"/>
    <x v="2"/>
    <x v="0"/>
    <x v="10"/>
    <x v="0"/>
    <n v="-101"/>
    <x v="16"/>
  </r>
  <r>
    <s v="2BXYT4PD"/>
    <x v="9"/>
    <x v="4"/>
    <x v="63"/>
    <x v="1"/>
    <x v="198"/>
    <x v="5"/>
    <x v="8"/>
    <x v="3"/>
    <x v="1"/>
    <x v="4"/>
    <x v="9"/>
    <x v="0"/>
    <m/>
    <x v="7"/>
  </r>
  <r>
    <s v="2FMT1053"/>
    <x v="9"/>
    <x v="3"/>
    <x v="7"/>
    <x v="1"/>
    <x v="198"/>
    <x v="5"/>
    <x v="8"/>
    <x v="3"/>
    <x v="1"/>
    <x v="3"/>
    <x v="5"/>
    <x v="1"/>
    <m/>
    <x v="7"/>
  </r>
  <r>
    <s v="HU970PDK"/>
    <x v="7"/>
    <x v="4"/>
    <x v="56"/>
    <x v="1"/>
    <x v="198"/>
    <x v="5"/>
    <x v="8"/>
    <x v="2"/>
    <x v="1"/>
    <x v="4"/>
    <x v="10"/>
    <x v="0"/>
    <m/>
    <x v="7"/>
  </r>
  <r>
    <s v="D85PDC6S"/>
    <x v="7"/>
    <x v="4"/>
    <x v="7"/>
    <x v="1"/>
    <x v="198"/>
    <x v="5"/>
    <x v="8"/>
    <x v="2"/>
    <x v="1"/>
    <x v="4"/>
    <x v="5"/>
    <x v="1"/>
    <m/>
    <x v="7"/>
  </r>
  <r>
    <s v="7D75QXBD"/>
    <x v="16"/>
    <x v="0"/>
    <x v="79"/>
    <x v="1"/>
    <x v="198"/>
    <x v="5"/>
    <x v="8"/>
    <x v="2"/>
    <x v="1"/>
    <x v="0"/>
    <x v="0"/>
    <x v="0"/>
    <m/>
    <x v="7"/>
  </r>
  <r>
    <s v="N3GVE0VP"/>
    <x v="5"/>
    <x v="5"/>
    <x v="7"/>
    <x v="1"/>
    <x v="198"/>
    <x v="5"/>
    <x v="8"/>
    <x v="3"/>
    <x v="1"/>
    <x v="5"/>
    <x v="5"/>
    <x v="1"/>
    <m/>
    <x v="7"/>
  </r>
  <r>
    <s v="L71FBIF7"/>
    <x v="20"/>
    <x v="1"/>
    <x v="8"/>
    <x v="2"/>
    <x v="198"/>
    <x v="153"/>
    <x v="13"/>
    <x v="1"/>
    <x v="0"/>
    <x v="1"/>
    <x v="3"/>
    <x v="2"/>
    <n v="-55"/>
    <x v="21"/>
  </r>
  <r>
    <s v="HU6IS6Q2"/>
    <x v="20"/>
    <x v="4"/>
    <x v="55"/>
    <x v="0"/>
    <x v="198"/>
    <x v="79"/>
    <x v="836"/>
    <x v="1"/>
    <x v="0"/>
    <x v="4"/>
    <x v="4"/>
    <x v="0"/>
    <n v="-241"/>
    <x v="104"/>
  </r>
  <r>
    <s v="UXFEJC9Q"/>
    <x v="8"/>
    <x v="0"/>
    <x v="40"/>
    <x v="0"/>
    <x v="198"/>
    <x v="55"/>
    <x v="837"/>
    <x v="2"/>
    <x v="1"/>
    <x v="0"/>
    <x v="2"/>
    <x v="8"/>
    <n v="-14"/>
    <x v="125"/>
  </r>
  <r>
    <s v="D4Z6IL8W"/>
    <x v="6"/>
    <x v="2"/>
    <x v="34"/>
    <x v="0"/>
    <x v="198"/>
    <x v="48"/>
    <x v="753"/>
    <x v="1"/>
    <x v="0"/>
    <x v="2"/>
    <x v="10"/>
    <x v="0"/>
    <n v="66"/>
    <x v="120"/>
  </r>
  <r>
    <s v="OK39IHP1"/>
    <x v="10"/>
    <x v="1"/>
    <x v="7"/>
    <x v="1"/>
    <x v="198"/>
    <x v="5"/>
    <x v="8"/>
    <x v="3"/>
    <x v="1"/>
    <x v="1"/>
    <x v="5"/>
    <x v="1"/>
    <m/>
    <x v="7"/>
  </r>
  <r>
    <s v="5FG7S674"/>
    <x v="15"/>
    <x v="1"/>
    <x v="78"/>
    <x v="2"/>
    <x v="198"/>
    <x v="141"/>
    <x v="13"/>
    <x v="4"/>
    <x v="2"/>
    <x v="1"/>
    <x v="10"/>
    <x v="13"/>
    <n v="-55"/>
    <x v="51"/>
  </r>
  <r>
    <s v="KJXB9Q7O"/>
    <x v="11"/>
    <x v="1"/>
    <x v="35"/>
    <x v="2"/>
    <x v="198"/>
    <x v="58"/>
    <x v="13"/>
    <x v="0"/>
    <x v="0"/>
    <x v="1"/>
    <x v="9"/>
    <x v="0"/>
    <n v="-55"/>
    <x v="121"/>
  </r>
  <r>
    <s v="CX4ZLSDW"/>
    <x v="18"/>
    <x v="1"/>
    <x v="7"/>
    <x v="1"/>
    <x v="198"/>
    <x v="5"/>
    <x v="8"/>
    <x v="4"/>
    <x v="2"/>
    <x v="1"/>
    <x v="5"/>
    <x v="1"/>
    <m/>
    <x v="7"/>
  </r>
  <r>
    <s v="UFL6ZQDV"/>
    <x v="2"/>
    <x v="2"/>
    <x v="7"/>
    <x v="1"/>
    <x v="198"/>
    <x v="5"/>
    <x v="8"/>
    <x v="2"/>
    <x v="1"/>
    <x v="2"/>
    <x v="5"/>
    <x v="1"/>
    <m/>
    <x v="7"/>
  </r>
  <r>
    <s v="KN3H2R4V"/>
    <x v="2"/>
    <x v="2"/>
    <x v="47"/>
    <x v="2"/>
    <x v="198"/>
    <x v="77"/>
    <x v="13"/>
    <x v="2"/>
    <x v="1"/>
    <x v="2"/>
    <x v="8"/>
    <x v="0"/>
    <n v="-550"/>
    <x v="94"/>
  </r>
  <r>
    <s v="20QTAZ1L"/>
    <x v="2"/>
    <x v="1"/>
    <x v="46"/>
    <x v="2"/>
    <x v="198"/>
    <x v="54"/>
    <x v="13"/>
    <x v="2"/>
    <x v="1"/>
    <x v="1"/>
    <x v="3"/>
    <x v="0"/>
    <n v="-55"/>
    <x v="119"/>
  </r>
  <r>
    <s v="OATOYNX2"/>
    <x v="3"/>
    <x v="1"/>
    <x v="8"/>
    <x v="0"/>
    <x v="199"/>
    <x v="86"/>
    <x v="196"/>
    <x v="0"/>
    <x v="0"/>
    <x v="1"/>
    <x v="3"/>
    <x v="2"/>
    <n v="8"/>
    <x v="95"/>
  </r>
  <r>
    <s v="GAH11YHT"/>
    <x v="28"/>
    <x v="3"/>
    <x v="53"/>
    <x v="2"/>
    <x v="199"/>
    <x v="47"/>
    <x v="13"/>
    <x v="5"/>
    <x v="2"/>
    <x v="3"/>
    <x v="10"/>
    <x v="0"/>
    <n v="-3393"/>
    <x v="127"/>
  </r>
  <r>
    <s v="FT8227WB"/>
    <x v="25"/>
    <x v="0"/>
    <x v="78"/>
    <x v="2"/>
    <x v="199"/>
    <x v="59"/>
    <x v="13"/>
    <x v="5"/>
    <x v="2"/>
    <x v="0"/>
    <x v="10"/>
    <x v="13"/>
    <n v="-1096"/>
    <x v="110"/>
  </r>
  <r>
    <s v="0XHTFQE8"/>
    <x v="25"/>
    <x v="0"/>
    <x v="54"/>
    <x v="0"/>
    <x v="199"/>
    <x v="147"/>
    <x v="297"/>
    <x v="5"/>
    <x v="2"/>
    <x v="0"/>
    <x v="3"/>
    <x v="0"/>
    <n v="35"/>
    <x v="43"/>
  </r>
  <r>
    <s v="6I76NXTK"/>
    <x v="23"/>
    <x v="2"/>
    <x v="19"/>
    <x v="0"/>
    <x v="199"/>
    <x v="161"/>
    <x v="570"/>
    <x v="4"/>
    <x v="2"/>
    <x v="2"/>
    <x v="0"/>
    <x v="4"/>
    <n v="-47"/>
    <x v="25"/>
  </r>
  <r>
    <s v="0FLFT1R4"/>
    <x v="23"/>
    <x v="2"/>
    <x v="85"/>
    <x v="0"/>
    <x v="199"/>
    <x v="124"/>
    <x v="81"/>
    <x v="4"/>
    <x v="2"/>
    <x v="2"/>
    <x v="4"/>
    <x v="0"/>
    <n v="-34"/>
    <x v="60"/>
  </r>
  <r>
    <s v="QX4VN0WB"/>
    <x v="26"/>
    <x v="2"/>
    <x v="26"/>
    <x v="0"/>
    <x v="199"/>
    <x v="169"/>
    <x v="274"/>
    <x v="5"/>
    <x v="2"/>
    <x v="2"/>
    <x v="6"/>
    <x v="5"/>
    <n v="42"/>
    <x v="38"/>
  </r>
  <r>
    <s v="00KY25OA"/>
    <x v="22"/>
    <x v="2"/>
    <x v="59"/>
    <x v="0"/>
    <x v="199"/>
    <x v="59"/>
    <x v="71"/>
    <x v="5"/>
    <x v="2"/>
    <x v="2"/>
    <x v="3"/>
    <x v="0"/>
    <n v="14"/>
    <x v="110"/>
  </r>
  <r>
    <s v="QDDD0L2Y"/>
    <x v="12"/>
    <x v="1"/>
    <x v="39"/>
    <x v="2"/>
    <x v="199"/>
    <x v="69"/>
    <x v="13"/>
    <x v="3"/>
    <x v="1"/>
    <x v="1"/>
    <x v="1"/>
    <x v="0"/>
    <n v="-55"/>
    <x v="116"/>
  </r>
  <r>
    <s v="6TN4T6HN"/>
    <x v="9"/>
    <x v="0"/>
    <x v="32"/>
    <x v="0"/>
    <x v="199"/>
    <x v="59"/>
    <x v="838"/>
    <x v="3"/>
    <x v="1"/>
    <x v="0"/>
    <x v="9"/>
    <x v="0"/>
    <n v="-132"/>
    <x v="110"/>
  </r>
  <r>
    <s v="MQY3YOQS"/>
    <x v="29"/>
    <x v="2"/>
    <x v="63"/>
    <x v="0"/>
    <x v="199"/>
    <x v="42"/>
    <x v="79"/>
    <x v="1"/>
    <x v="0"/>
    <x v="2"/>
    <x v="9"/>
    <x v="0"/>
    <n v="33"/>
    <x v="109"/>
  </r>
  <r>
    <s v="MGD7DZAU"/>
    <x v="14"/>
    <x v="2"/>
    <x v="57"/>
    <x v="1"/>
    <x v="199"/>
    <x v="5"/>
    <x v="8"/>
    <x v="2"/>
    <x v="1"/>
    <x v="2"/>
    <x v="10"/>
    <x v="9"/>
    <m/>
    <x v="7"/>
  </r>
  <r>
    <s v="BRFHWGVC"/>
    <x v="16"/>
    <x v="0"/>
    <x v="7"/>
    <x v="1"/>
    <x v="199"/>
    <x v="5"/>
    <x v="8"/>
    <x v="2"/>
    <x v="1"/>
    <x v="0"/>
    <x v="5"/>
    <x v="1"/>
    <m/>
    <x v="7"/>
  </r>
  <r>
    <s v="3YWITFR5"/>
    <x v="21"/>
    <x v="2"/>
    <x v="3"/>
    <x v="0"/>
    <x v="199"/>
    <x v="139"/>
    <x v="839"/>
    <x v="0"/>
    <x v="0"/>
    <x v="2"/>
    <x v="3"/>
    <x v="0"/>
    <n v="-110"/>
    <x v="51"/>
  </r>
  <r>
    <s v="BEKQZ411"/>
    <x v="0"/>
    <x v="1"/>
    <x v="75"/>
    <x v="0"/>
    <x v="199"/>
    <x v="157"/>
    <x v="20"/>
    <x v="0"/>
    <x v="0"/>
    <x v="1"/>
    <x v="6"/>
    <x v="0"/>
    <n v="3"/>
    <x v="29"/>
  </r>
  <r>
    <s v="PK0T5N02"/>
    <x v="17"/>
    <x v="0"/>
    <x v="65"/>
    <x v="0"/>
    <x v="199"/>
    <x v="64"/>
    <x v="789"/>
    <x v="5"/>
    <x v="2"/>
    <x v="0"/>
    <x v="7"/>
    <x v="0"/>
    <n v="-3"/>
    <x v="117"/>
  </r>
  <r>
    <s v="8Z4ZMS9U"/>
    <x v="13"/>
    <x v="3"/>
    <x v="7"/>
    <x v="1"/>
    <x v="199"/>
    <x v="5"/>
    <x v="8"/>
    <x v="4"/>
    <x v="2"/>
    <x v="3"/>
    <x v="5"/>
    <x v="1"/>
    <m/>
    <x v="7"/>
  </r>
  <r>
    <s v="DTSCBNCX"/>
    <x v="13"/>
    <x v="0"/>
    <x v="56"/>
    <x v="2"/>
    <x v="199"/>
    <x v="116"/>
    <x v="13"/>
    <x v="4"/>
    <x v="2"/>
    <x v="0"/>
    <x v="10"/>
    <x v="0"/>
    <n v="-1096"/>
    <x v="49"/>
  </r>
  <r>
    <s v="TUDKP25E"/>
    <x v="3"/>
    <x v="3"/>
    <x v="38"/>
    <x v="2"/>
    <x v="200"/>
    <x v="135"/>
    <x v="13"/>
    <x v="0"/>
    <x v="0"/>
    <x v="3"/>
    <x v="10"/>
    <x v="7"/>
    <n v="-3393"/>
    <x v="75"/>
  </r>
  <r>
    <s v="JL9ERNVY"/>
    <x v="28"/>
    <x v="4"/>
    <x v="7"/>
    <x v="1"/>
    <x v="200"/>
    <x v="5"/>
    <x v="8"/>
    <x v="5"/>
    <x v="2"/>
    <x v="4"/>
    <x v="5"/>
    <x v="1"/>
    <m/>
    <x v="7"/>
  </r>
  <r>
    <s v="E1OBRLYZ"/>
    <x v="28"/>
    <x v="2"/>
    <x v="78"/>
    <x v="0"/>
    <x v="200"/>
    <x v="69"/>
    <x v="748"/>
    <x v="5"/>
    <x v="2"/>
    <x v="2"/>
    <x v="10"/>
    <x v="13"/>
    <n v="-21"/>
    <x v="117"/>
  </r>
  <r>
    <s v="X66G66ZA"/>
    <x v="1"/>
    <x v="1"/>
    <x v="43"/>
    <x v="0"/>
    <x v="200"/>
    <x v="155"/>
    <x v="84"/>
    <x v="1"/>
    <x v="0"/>
    <x v="1"/>
    <x v="0"/>
    <x v="0"/>
    <n v="1"/>
    <x v="46"/>
  </r>
  <r>
    <s v="PI2PHSBE"/>
    <x v="22"/>
    <x v="2"/>
    <x v="78"/>
    <x v="2"/>
    <x v="200"/>
    <x v="125"/>
    <x v="13"/>
    <x v="5"/>
    <x v="2"/>
    <x v="2"/>
    <x v="10"/>
    <x v="13"/>
    <n v="-550"/>
    <x v="56"/>
  </r>
  <r>
    <s v="WXRWSVTT"/>
    <x v="19"/>
    <x v="2"/>
    <x v="39"/>
    <x v="0"/>
    <x v="200"/>
    <x v="155"/>
    <x v="129"/>
    <x v="4"/>
    <x v="2"/>
    <x v="2"/>
    <x v="1"/>
    <x v="0"/>
    <n v="-58"/>
    <x v="46"/>
  </r>
  <r>
    <s v="81NOKKSW"/>
    <x v="24"/>
    <x v="1"/>
    <x v="48"/>
    <x v="0"/>
    <x v="200"/>
    <x v="157"/>
    <x v="576"/>
    <x v="1"/>
    <x v="0"/>
    <x v="1"/>
    <x v="8"/>
    <x v="0"/>
    <n v="13"/>
    <x v="28"/>
  </r>
  <r>
    <s v="CP3JY4PE"/>
    <x v="9"/>
    <x v="3"/>
    <x v="79"/>
    <x v="0"/>
    <x v="200"/>
    <x v="160"/>
    <x v="840"/>
    <x v="3"/>
    <x v="1"/>
    <x v="3"/>
    <x v="0"/>
    <x v="0"/>
    <n v="335"/>
    <x v="40"/>
  </r>
  <r>
    <s v="K2683261"/>
    <x v="14"/>
    <x v="0"/>
    <x v="42"/>
    <x v="0"/>
    <x v="200"/>
    <x v="158"/>
    <x v="837"/>
    <x v="2"/>
    <x v="1"/>
    <x v="0"/>
    <x v="4"/>
    <x v="0"/>
    <n v="-14"/>
    <x v="22"/>
  </r>
  <r>
    <s v="MPCJV2LA"/>
    <x v="16"/>
    <x v="0"/>
    <x v="2"/>
    <x v="2"/>
    <x v="200"/>
    <x v="132"/>
    <x v="13"/>
    <x v="2"/>
    <x v="1"/>
    <x v="0"/>
    <x v="2"/>
    <x v="0"/>
    <n v="-1096"/>
    <x v="45"/>
  </r>
  <r>
    <s v="0DDBDPJU"/>
    <x v="21"/>
    <x v="2"/>
    <x v="63"/>
    <x v="0"/>
    <x v="200"/>
    <x v="125"/>
    <x v="134"/>
    <x v="0"/>
    <x v="0"/>
    <x v="2"/>
    <x v="9"/>
    <x v="0"/>
    <n v="7"/>
    <x v="56"/>
  </r>
  <r>
    <s v="RXIQFV8D"/>
    <x v="6"/>
    <x v="1"/>
    <x v="52"/>
    <x v="0"/>
    <x v="200"/>
    <x v="138"/>
    <x v="27"/>
    <x v="1"/>
    <x v="0"/>
    <x v="1"/>
    <x v="1"/>
    <x v="0"/>
    <n v="5"/>
    <x v="53"/>
  </r>
  <r>
    <s v="5RGYU88R"/>
    <x v="11"/>
    <x v="4"/>
    <x v="62"/>
    <x v="0"/>
    <x v="200"/>
    <x v="60"/>
    <x v="841"/>
    <x v="0"/>
    <x v="0"/>
    <x v="4"/>
    <x v="6"/>
    <x v="0"/>
    <n v="-436"/>
    <x v="119"/>
  </r>
  <r>
    <s v="F3P73EG4"/>
    <x v="11"/>
    <x v="1"/>
    <x v="27"/>
    <x v="0"/>
    <x v="200"/>
    <x v="107"/>
    <x v="9"/>
    <x v="0"/>
    <x v="0"/>
    <x v="1"/>
    <x v="7"/>
    <x v="0"/>
    <n v="-2"/>
    <x v="60"/>
  </r>
  <r>
    <s v="CRLWCEMY"/>
    <x v="11"/>
    <x v="3"/>
    <x v="28"/>
    <x v="0"/>
    <x v="200"/>
    <x v="74"/>
    <x v="842"/>
    <x v="0"/>
    <x v="0"/>
    <x v="3"/>
    <x v="9"/>
    <x v="0"/>
    <n v="-586"/>
    <x v="102"/>
  </r>
  <r>
    <s v="IQ5ASHI1"/>
    <x v="3"/>
    <x v="2"/>
    <x v="8"/>
    <x v="0"/>
    <x v="201"/>
    <x v="136"/>
    <x v="329"/>
    <x v="0"/>
    <x v="0"/>
    <x v="2"/>
    <x v="3"/>
    <x v="2"/>
    <n v="-75"/>
    <x v="55"/>
  </r>
  <r>
    <s v="G378ZBNC"/>
    <x v="3"/>
    <x v="3"/>
    <x v="3"/>
    <x v="0"/>
    <x v="201"/>
    <x v="124"/>
    <x v="647"/>
    <x v="0"/>
    <x v="0"/>
    <x v="3"/>
    <x v="3"/>
    <x v="0"/>
    <n v="-362"/>
    <x v="58"/>
  </r>
  <r>
    <s v="6ZVC87CV"/>
    <x v="28"/>
    <x v="1"/>
    <x v="44"/>
    <x v="0"/>
    <x v="201"/>
    <x v="138"/>
    <x v="9"/>
    <x v="5"/>
    <x v="2"/>
    <x v="1"/>
    <x v="8"/>
    <x v="0"/>
    <n v="-2"/>
    <x v="64"/>
  </r>
  <r>
    <s v="4Y1DYANE"/>
    <x v="25"/>
    <x v="0"/>
    <x v="20"/>
    <x v="0"/>
    <x v="201"/>
    <x v="44"/>
    <x v="843"/>
    <x v="5"/>
    <x v="2"/>
    <x v="0"/>
    <x v="4"/>
    <x v="0"/>
    <n v="16"/>
    <x v="109"/>
  </r>
  <r>
    <s v="CX0SXNCN"/>
    <x v="23"/>
    <x v="2"/>
    <x v="13"/>
    <x v="1"/>
    <x v="201"/>
    <x v="5"/>
    <x v="8"/>
    <x v="4"/>
    <x v="2"/>
    <x v="2"/>
    <x v="7"/>
    <x v="0"/>
    <m/>
    <x v="7"/>
  </r>
  <r>
    <s v="GQPQ6XBD"/>
    <x v="12"/>
    <x v="2"/>
    <x v="76"/>
    <x v="0"/>
    <x v="201"/>
    <x v="46"/>
    <x v="756"/>
    <x v="3"/>
    <x v="1"/>
    <x v="2"/>
    <x v="0"/>
    <x v="0"/>
    <n v="12"/>
    <x v="105"/>
  </r>
  <r>
    <s v="G4KL8QWY"/>
    <x v="7"/>
    <x v="2"/>
    <x v="14"/>
    <x v="0"/>
    <x v="201"/>
    <x v="44"/>
    <x v="646"/>
    <x v="2"/>
    <x v="1"/>
    <x v="2"/>
    <x v="7"/>
    <x v="0"/>
    <n v="43"/>
    <x v="109"/>
  </r>
  <r>
    <s v="JF178AXO"/>
    <x v="14"/>
    <x v="0"/>
    <x v="51"/>
    <x v="0"/>
    <x v="201"/>
    <x v="136"/>
    <x v="240"/>
    <x v="2"/>
    <x v="1"/>
    <x v="0"/>
    <x v="7"/>
    <x v="0"/>
    <n v="4"/>
    <x v="55"/>
  </r>
  <r>
    <s v="43NBMRFY"/>
    <x v="14"/>
    <x v="0"/>
    <x v="12"/>
    <x v="0"/>
    <x v="201"/>
    <x v="155"/>
    <x v="844"/>
    <x v="2"/>
    <x v="1"/>
    <x v="0"/>
    <x v="1"/>
    <x v="0"/>
    <n v="102"/>
    <x v="44"/>
  </r>
  <r>
    <s v="RE3UNESR"/>
    <x v="16"/>
    <x v="2"/>
    <x v="7"/>
    <x v="1"/>
    <x v="201"/>
    <x v="5"/>
    <x v="8"/>
    <x v="2"/>
    <x v="1"/>
    <x v="2"/>
    <x v="5"/>
    <x v="1"/>
    <m/>
    <x v="7"/>
  </r>
  <r>
    <s v="PPUSV3RG"/>
    <x v="16"/>
    <x v="4"/>
    <x v="7"/>
    <x v="1"/>
    <x v="201"/>
    <x v="5"/>
    <x v="8"/>
    <x v="2"/>
    <x v="1"/>
    <x v="4"/>
    <x v="5"/>
    <x v="1"/>
    <m/>
    <x v="7"/>
  </r>
  <r>
    <s v="UQ67214Z"/>
    <x v="21"/>
    <x v="3"/>
    <x v="52"/>
    <x v="0"/>
    <x v="201"/>
    <x v="134"/>
    <x v="845"/>
    <x v="0"/>
    <x v="0"/>
    <x v="3"/>
    <x v="1"/>
    <x v="0"/>
    <n v="-143"/>
    <x v="41"/>
  </r>
  <r>
    <s v="HDITQL1S"/>
    <x v="20"/>
    <x v="3"/>
    <x v="13"/>
    <x v="0"/>
    <x v="201"/>
    <x v="156"/>
    <x v="846"/>
    <x v="1"/>
    <x v="0"/>
    <x v="3"/>
    <x v="7"/>
    <x v="0"/>
    <n v="-608"/>
    <x v="52"/>
  </r>
  <r>
    <s v="1WPONGOS"/>
    <x v="8"/>
    <x v="1"/>
    <x v="12"/>
    <x v="0"/>
    <x v="201"/>
    <x v="136"/>
    <x v="4"/>
    <x v="2"/>
    <x v="1"/>
    <x v="1"/>
    <x v="1"/>
    <x v="0"/>
    <n v="-6"/>
    <x v="55"/>
  </r>
  <r>
    <s v="UF0S02A4"/>
    <x v="0"/>
    <x v="3"/>
    <x v="75"/>
    <x v="2"/>
    <x v="201"/>
    <x v="60"/>
    <x v="13"/>
    <x v="0"/>
    <x v="0"/>
    <x v="3"/>
    <x v="6"/>
    <x v="0"/>
    <n v="-3393"/>
    <x v="125"/>
  </r>
  <r>
    <s v="ZG1DFNPW"/>
    <x v="0"/>
    <x v="2"/>
    <x v="8"/>
    <x v="0"/>
    <x v="201"/>
    <x v="151"/>
    <x v="121"/>
    <x v="0"/>
    <x v="0"/>
    <x v="2"/>
    <x v="3"/>
    <x v="2"/>
    <n v="-3"/>
    <x v="40"/>
  </r>
  <r>
    <s v="SS9FXCS2"/>
    <x v="6"/>
    <x v="1"/>
    <x v="8"/>
    <x v="0"/>
    <x v="201"/>
    <x v="135"/>
    <x v="5"/>
    <x v="1"/>
    <x v="0"/>
    <x v="1"/>
    <x v="3"/>
    <x v="2"/>
    <n v="2"/>
    <x v="63"/>
  </r>
  <r>
    <s v="SHE8LB0Y"/>
    <x v="10"/>
    <x v="1"/>
    <x v="15"/>
    <x v="2"/>
    <x v="201"/>
    <x v="142"/>
    <x v="13"/>
    <x v="3"/>
    <x v="1"/>
    <x v="1"/>
    <x v="0"/>
    <x v="0"/>
    <n v="-55"/>
    <x v="61"/>
  </r>
  <r>
    <s v="9D6NTQ16"/>
    <x v="10"/>
    <x v="1"/>
    <x v="47"/>
    <x v="2"/>
    <x v="201"/>
    <x v="112"/>
    <x v="13"/>
    <x v="3"/>
    <x v="1"/>
    <x v="1"/>
    <x v="8"/>
    <x v="0"/>
    <n v="-55"/>
    <x v="56"/>
  </r>
  <r>
    <s v="59N6QWQM"/>
    <x v="4"/>
    <x v="3"/>
    <x v="10"/>
    <x v="2"/>
    <x v="201"/>
    <x v="54"/>
    <x v="13"/>
    <x v="3"/>
    <x v="1"/>
    <x v="3"/>
    <x v="7"/>
    <x v="0"/>
    <n v="-3393"/>
    <x v="126"/>
  </r>
  <r>
    <s v="ZHKJIJA1"/>
    <x v="4"/>
    <x v="2"/>
    <x v="5"/>
    <x v="0"/>
    <x v="201"/>
    <x v="125"/>
    <x v="179"/>
    <x v="3"/>
    <x v="1"/>
    <x v="2"/>
    <x v="4"/>
    <x v="0"/>
    <n v="22"/>
    <x v="60"/>
  </r>
  <r>
    <s v="SDL8MJ4R"/>
    <x v="13"/>
    <x v="1"/>
    <x v="44"/>
    <x v="0"/>
    <x v="201"/>
    <x v="74"/>
    <x v="107"/>
    <x v="4"/>
    <x v="2"/>
    <x v="1"/>
    <x v="8"/>
    <x v="0"/>
    <n v="-7"/>
    <x v="101"/>
  </r>
  <r>
    <s v="G86OKJFV"/>
    <x v="3"/>
    <x v="4"/>
    <x v="70"/>
    <x v="2"/>
    <x v="202"/>
    <x v="81"/>
    <x v="13"/>
    <x v="0"/>
    <x v="0"/>
    <x v="4"/>
    <x v="3"/>
    <x v="0"/>
    <n v="-5482"/>
    <x v="114"/>
  </r>
  <r>
    <s v="WM7XURV6"/>
    <x v="23"/>
    <x v="0"/>
    <x v="79"/>
    <x v="1"/>
    <x v="202"/>
    <x v="5"/>
    <x v="8"/>
    <x v="4"/>
    <x v="2"/>
    <x v="0"/>
    <x v="0"/>
    <x v="0"/>
    <m/>
    <x v="7"/>
  </r>
  <r>
    <s v="6I125KPN"/>
    <x v="26"/>
    <x v="3"/>
    <x v="7"/>
    <x v="1"/>
    <x v="202"/>
    <x v="5"/>
    <x v="8"/>
    <x v="5"/>
    <x v="2"/>
    <x v="3"/>
    <x v="5"/>
    <x v="1"/>
    <m/>
    <x v="7"/>
  </r>
  <r>
    <s v="HUCB9WIQ"/>
    <x v="1"/>
    <x v="3"/>
    <x v="31"/>
    <x v="2"/>
    <x v="202"/>
    <x v="164"/>
    <x v="13"/>
    <x v="1"/>
    <x v="0"/>
    <x v="3"/>
    <x v="10"/>
    <x v="0"/>
    <n v="-3393"/>
    <x v="19"/>
  </r>
  <r>
    <s v="R8CMI00I"/>
    <x v="19"/>
    <x v="2"/>
    <x v="39"/>
    <x v="0"/>
    <x v="202"/>
    <x v="46"/>
    <x v="352"/>
    <x v="4"/>
    <x v="2"/>
    <x v="2"/>
    <x v="1"/>
    <x v="0"/>
    <n v="5"/>
    <x v="118"/>
  </r>
  <r>
    <s v="T7HHH8HK"/>
    <x v="19"/>
    <x v="2"/>
    <x v="53"/>
    <x v="0"/>
    <x v="202"/>
    <x v="144"/>
    <x v="847"/>
    <x v="4"/>
    <x v="2"/>
    <x v="2"/>
    <x v="10"/>
    <x v="0"/>
    <n v="-74"/>
    <x v="28"/>
  </r>
  <r>
    <s v="2YLXKON1"/>
    <x v="9"/>
    <x v="3"/>
    <x v="7"/>
    <x v="1"/>
    <x v="202"/>
    <x v="5"/>
    <x v="8"/>
    <x v="3"/>
    <x v="1"/>
    <x v="3"/>
    <x v="5"/>
    <x v="1"/>
    <m/>
    <x v="7"/>
  </r>
  <r>
    <s v="407NLHJH"/>
    <x v="7"/>
    <x v="0"/>
    <x v="69"/>
    <x v="0"/>
    <x v="202"/>
    <x v="61"/>
    <x v="348"/>
    <x v="2"/>
    <x v="1"/>
    <x v="0"/>
    <x v="3"/>
    <x v="0"/>
    <n v="-6"/>
    <x v="136"/>
  </r>
  <r>
    <s v="ZJQKUIZ4"/>
    <x v="16"/>
    <x v="1"/>
    <x v="60"/>
    <x v="1"/>
    <x v="202"/>
    <x v="5"/>
    <x v="8"/>
    <x v="2"/>
    <x v="1"/>
    <x v="1"/>
    <x v="9"/>
    <x v="0"/>
    <m/>
    <x v="7"/>
  </r>
  <r>
    <s v="KD63LC6D"/>
    <x v="16"/>
    <x v="2"/>
    <x v="59"/>
    <x v="0"/>
    <x v="202"/>
    <x v="170"/>
    <x v="325"/>
    <x v="2"/>
    <x v="1"/>
    <x v="2"/>
    <x v="3"/>
    <x v="0"/>
    <n v="34"/>
    <x v="5"/>
  </r>
  <r>
    <s v="WS3BIQ4S"/>
    <x v="5"/>
    <x v="4"/>
    <x v="7"/>
    <x v="1"/>
    <x v="202"/>
    <x v="5"/>
    <x v="8"/>
    <x v="3"/>
    <x v="1"/>
    <x v="4"/>
    <x v="5"/>
    <x v="1"/>
    <m/>
    <x v="7"/>
  </r>
  <r>
    <s v="TB27K4GC"/>
    <x v="5"/>
    <x v="5"/>
    <x v="11"/>
    <x v="0"/>
    <x v="202"/>
    <x v="141"/>
    <x v="848"/>
    <x v="3"/>
    <x v="1"/>
    <x v="5"/>
    <x v="8"/>
    <x v="0"/>
    <n v="-2023"/>
    <x v="68"/>
  </r>
  <r>
    <s v="U177IWW0"/>
    <x v="8"/>
    <x v="0"/>
    <x v="7"/>
    <x v="1"/>
    <x v="202"/>
    <x v="5"/>
    <x v="8"/>
    <x v="2"/>
    <x v="1"/>
    <x v="0"/>
    <x v="5"/>
    <x v="1"/>
    <m/>
    <x v="7"/>
  </r>
  <r>
    <s v="NFFS1KSK"/>
    <x v="17"/>
    <x v="2"/>
    <x v="21"/>
    <x v="0"/>
    <x v="202"/>
    <x v="69"/>
    <x v="849"/>
    <x v="5"/>
    <x v="2"/>
    <x v="2"/>
    <x v="1"/>
    <x v="0"/>
    <n v="-38"/>
    <x v="119"/>
  </r>
  <r>
    <s v="V1T47SKL"/>
    <x v="4"/>
    <x v="1"/>
    <x v="18"/>
    <x v="0"/>
    <x v="202"/>
    <x v="51"/>
    <x v="27"/>
    <x v="3"/>
    <x v="1"/>
    <x v="1"/>
    <x v="4"/>
    <x v="0"/>
    <n v="5"/>
    <x v="105"/>
  </r>
  <r>
    <s v="M6IGBW79"/>
    <x v="2"/>
    <x v="0"/>
    <x v="73"/>
    <x v="0"/>
    <x v="202"/>
    <x v="142"/>
    <x v="694"/>
    <x v="2"/>
    <x v="1"/>
    <x v="0"/>
    <x v="1"/>
    <x v="0"/>
    <n v="-8"/>
    <x v="54"/>
  </r>
  <r>
    <s v="HYSOZRCG"/>
    <x v="28"/>
    <x v="0"/>
    <x v="7"/>
    <x v="1"/>
    <x v="203"/>
    <x v="5"/>
    <x v="8"/>
    <x v="5"/>
    <x v="2"/>
    <x v="0"/>
    <x v="5"/>
    <x v="1"/>
    <m/>
    <x v="7"/>
  </r>
  <r>
    <s v="41RF80KQ"/>
    <x v="28"/>
    <x v="4"/>
    <x v="7"/>
    <x v="1"/>
    <x v="203"/>
    <x v="5"/>
    <x v="8"/>
    <x v="5"/>
    <x v="2"/>
    <x v="4"/>
    <x v="5"/>
    <x v="1"/>
    <m/>
    <x v="7"/>
  </r>
  <r>
    <s v="CYB0NUCJ"/>
    <x v="25"/>
    <x v="1"/>
    <x v="7"/>
    <x v="1"/>
    <x v="203"/>
    <x v="5"/>
    <x v="8"/>
    <x v="5"/>
    <x v="2"/>
    <x v="1"/>
    <x v="5"/>
    <x v="1"/>
    <m/>
    <x v="7"/>
  </r>
  <r>
    <s v="2QGI573A"/>
    <x v="23"/>
    <x v="2"/>
    <x v="25"/>
    <x v="0"/>
    <x v="203"/>
    <x v="64"/>
    <x v="131"/>
    <x v="4"/>
    <x v="2"/>
    <x v="2"/>
    <x v="3"/>
    <x v="0"/>
    <n v="-87"/>
    <x v="123"/>
  </r>
  <r>
    <s v="QW4QPPSY"/>
    <x v="22"/>
    <x v="0"/>
    <x v="64"/>
    <x v="0"/>
    <x v="203"/>
    <x v="163"/>
    <x v="850"/>
    <x v="5"/>
    <x v="2"/>
    <x v="0"/>
    <x v="0"/>
    <x v="0"/>
    <n v="-219"/>
    <x v="45"/>
  </r>
  <r>
    <s v="99L2TNR5"/>
    <x v="24"/>
    <x v="3"/>
    <x v="74"/>
    <x v="0"/>
    <x v="203"/>
    <x v="163"/>
    <x v="851"/>
    <x v="1"/>
    <x v="0"/>
    <x v="3"/>
    <x v="10"/>
    <x v="11"/>
    <n v="-54"/>
    <x v="45"/>
  </r>
  <r>
    <s v="3H3TNCP5"/>
    <x v="7"/>
    <x v="0"/>
    <x v="59"/>
    <x v="1"/>
    <x v="203"/>
    <x v="5"/>
    <x v="8"/>
    <x v="2"/>
    <x v="1"/>
    <x v="0"/>
    <x v="3"/>
    <x v="0"/>
    <m/>
    <x v="7"/>
  </r>
  <r>
    <s v="J8Y1OGY2"/>
    <x v="29"/>
    <x v="1"/>
    <x v="35"/>
    <x v="2"/>
    <x v="203"/>
    <x v="52"/>
    <x v="13"/>
    <x v="1"/>
    <x v="0"/>
    <x v="1"/>
    <x v="9"/>
    <x v="0"/>
    <n v="-55"/>
    <x v="119"/>
  </r>
  <r>
    <s v="OKNOWHS3"/>
    <x v="16"/>
    <x v="0"/>
    <x v="69"/>
    <x v="2"/>
    <x v="203"/>
    <x v="110"/>
    <x v="13"/>
    <x v="2"/>
    <x v="1"/>
    <x v="0"/>
    <x v="3"/>
    <x v="0"/>
    <n v="-1096"/>
    <x v="59"/>
  </r>
  <r>
    <s v="VO8WTDHE"/>
    <x v="5"/>
    <x v="2"/>
    <x v="2"/>
    <x v="2"/>
    <x v="203"/>
    <x v="64"/>
    <x v="13"/>
    <x v="3"/>
    <x v="1"/>
    <x v="2"/>
    <x v="2"/>
    <x v="0"/>
    <n v="-550"/>
    <x v="123"/>
  </r>
  <r>
    <s v="5FX5TX9L"/>
    <x v="5"/>
    <x v="4"/>
    <x v="2"/>
    <x v="0"/>
    <x v="203"/>
    <x v="141"/>
    <x v="852"/>
    <x v="3"/>
    <x v="1"/>
    <x v="4"/>
    <x v="2"/>
    <x v="0"/>
    <n v="-840"/>
    <x v="48"/>
  </r>
  <r>
    <s v="TLT4JJ0U"/>
    <x v="20"/>
    <x v="3"/>
    <x v="17"/>
    <x v="2"/>
    <x v="203"/>
    <x v="158"/>
    <x v="13"/>
    <x v="1"/>
    <x v="0"/>
    <x v="3"/>
    <x v="2"/>
    <x v="0"/>
    <n v="-3393"/>
    <x v="89"/>
  </r>
  <r>
    <s v="RA77E84P"/>
    <x v="6"/>
    <x v="2"/>
    <x v="57"/>
    <x v="0"/>
    <x v="203"/>
    <x v="164"/>
    <x v="22"/>
    <x v="1"/>
    <x v="0"/>
    <x v="2"/>
    <x v="10"/>
    <x v="9"/>
    <n v="28"/>
    <x v="25"/>
  </r>
  <r>
    <s v="7U225819"/>
    <x v="11"/>
    <x v="3"/>
    <x v="27"/>
    <x v="0"/>
    <x v="203"/>
    <x v="136"/>
    <x v="853"/>
    <x v="0"/>
    <x v="0"/>
    <x v="3"/>
    <x v="7"/>
    <x v="0"/>
    <n v="-108"/>
    <x v="64"/>
  </r>
  <r>
    <s v="075SHVO3"/>
    <x v="4"/>
    <x v="1"/>
    <x v="33"/>
    <x v="2"/>
    <x v="203"/>
    <x v="116"/>
    <x v="13"/>
    <x v="3"/>
    <x v="1"/>
    <x v="1"/>
    <x v="0"/>
    <x v="0"/>
    <n v="-55"/>
    <x v="53"/>
  </r>
  <r>
    <s v="HHNFD7DX"/>
    <x v="13"/>
    <x v="0"/>
    <x v="20"/>
    <x v="2"/>
    <x v="203"/>
    <x v="171"/>
    <x v="13"/>
    <x v="4"/>
    <x v="2"/>
    <x v="0"/>
    <x v="4"/>
    <x v="0"/>
    <n v="-1096"/>
    <x v="34"/>
  </r>
  <r>
    <s v="V93ZA48C"/>
    <x v="25"/>
    <x v="2"/>
    <x v="80"/>
    <x v="0"/>
    <x v="204"/>
    <x v="172"/>
    <x v="854"/>
    <x v="5"/>
    <x v="2"/>
    <x v="2"/>
    <x v="6"/>
    <x v="0"/>
    <n v="64"/>
    <x v="4"/>
  </r>
  <r>
    <s v="TR3TXXHF"/>
    <x v="25"/>
    <x v="4"/>
    <x v="50"/>
    <x v="0"/>
    <x v="204"/>
    <x v="158"/>
    <x v="855"/>
    <x v="5"/>
    <x v="2"/>
    <x v="4"/>
    <x v="1"/>
    <x v="0"/>
    <n v="296"/>
    <x v="17"/>
  </r>
  <r>
    <s v="11V16SZZ"/>
    <x v="23"/>
    <x v="2"/>
    <x v="69"/>
    <x v="1"/>
    <x v="204"/>
    <x v="5"/>
    <x v="8"/>
    <x v="4"/>
    <x v="2"/>
    <x v="2"/>
    <x v="3"/>
    <x v="0"/>
    <m/>
    <x v="7"/>
  </r>
  <r>
    <s v="SURL8H49"/>
    <x v="22"/>
    <x v="3"/>
    <x v="50"/>
    <x v="0"/>
    <x v="204"/>
    <x v="153"/>
    <x v="856"/>
    <x v="5"/>
    <x v="2"/>
    <x v="3"/>
    <x v="1"/>
    <x v="0"/>
    <n v="128"/>
    <x v="19"/>
  </r>
  <r>
    <s v="POXC3DA1"/>
    <x v="19"/>
    <x v="4"/>
    <x v="45"/>
    <x v="2"/>
    <x v="204"/>
    <x v="173"/>
    <x v="13"/>
    <x v="4"/>
    <x v="2"/>
    <x v="4"/>
    <x v="0"/>
    <x v="0"/>
    <n v="-5482"/>
    <x v="26"/>
  </r>
  <r>
    <s v="K7TV5UBZ"/>
    <x v="7"/>
    <x v="4"/>
    <x v="7"/>
    <x v="1"/>
    <x v="204"/>
    <x v="5"/>
    <x v="8"/>
    <x v="2"/>
    <x v="1"/>
    <x v="4"/>
    <x v="5"/>
    <x v="1"/>
    <m/>
    <x v="7"/>
  </r>
  <r>
    <s v="X5IZZ69D"/>
    <x v="7"/>
    <x v="2"/>
    <x v="61"/>
    <x v="2"/>
    <x v="204"/>
    <x v="70"/>
    <x v="13"/>
    <x v="2"/>
    <x v="1"/>
    <x v="2"/>
    <x v="10"/>
    <x v="0"/>
    <n v="-550"/>
    <x v="115"/>
  </r>
  <r>
    <s v="X58FLJ8K"/>
    <x v="7"/>
    <x v="4"/>
    <x v="46"/>
    <x v="0"/>
    <x v="204"/>
    <x v="152"/>
    <x v="857"/>
    <x v="2"/>
    <x v="1"/>
    <x v="4"/>
    <x v="3"/>
    <x v="0"/>
    <n v="-292"/>
    <x v="40"/>
  </r>
  <r>
    <s v="IDBXD4OU"/>
    <x v="16"/>
    <x v="2"/>
    <x v="12"/>
    <x v="2"/>
    <x v="204"/>
    <x v="159"/>
    <x v="13"/>
    <x v="2"/>
    <x v="1"/>
    <x v="2"/>
    <x v="1"/>
    <x v="0"/>
    <n v="-550"/>
    <x v="46"/>
  </r>
  <r>
    <s v="KIMUGBN5"/>
    <x v="21"/>
    <x v="3"/>
    <x v="52"/>
    <x v="2"/>
    <x v="204"/>
    <x v="141"/>
    <x v="13"/>
    <x v="0"/>
    <x v="0"/>
    <x v="3"/>
    <x v="1"/>
    <x v="0"/>
    <n v="-3393"/>
    <x v="55"/>
  </r>
  <r>
    <s v="4G0X8VHP"/>
    <x v="5"/>
    <x v="3"/>
    <x v="47"/>
    <x v="1"/>
    <x v="204"/>
    <x v="5"/>
    <x v="8"/>
    <x v="3"/>
    <x v="1"/>
    <x v="3"/>
    <x v="8"/>
    <x v="0"/>
    <m/>
    <x v="7"/>
  </r>
  <r>
    <s v="6BIZ2MB6"/>
    <x v="8"/>
    <x v="1"/>
    <x v="7"/>
    <x v="1"/>
    <x v="204"/>
    <x v="5"/>
    <x v="8"/>
    <x v="2"/>
    <x v="1"/>
    <x v="1"/>
    <x v="5"/>
    <x v="1"/>
    <m/>
    <x v="7"/>
  </r>
  <r>
    <s v="7U81B9AQ"/>
    <x v="8"/>
    <x v="0"/>
    <x v="37"/>
    <x v="0"/>
    <x v="204"/>
    <x v="174"/>
    <x v="858"/>
    <x v="2"/>
    <x v="1"/>
    <x v="0"/>
    <x v="6"/>
    <x v="0"/>
    <n v="-156"/>
    <x v="5"/>
  </r>
  <r>
    <s v="WC8KQJV9"/>
    <x v="10"/>
    <x v="2"/>
    <x v="37"/>
    <x v="0"/>
    <x v="204"/>
    <x v="112"/>
    <x v="859"/>
    <x v="3"/>
    <x v="1"/>
    <x v="2"/>
    <x v="6"/>
    <x v="0"/>
    <n v="97"/>
    <x v="58"/>
  </r>
  <r>
    <s v="FENOSL5C"/>
    <x v="4"/>
    <x v="4"/>
    <x v="59"/>
    <x v="0"/>
    <x v="204"/>
    <x v="149"/>
    <x v="860"/>
    <x v="3"/>
    <x v="1"/>
    <x v="4"/>
    <x v="3"/>
    <x v="0"/>
    <n v="724"/>
    <x v="49"/>
  </r>
  <r>
    <s v="PQ3CLZ2N"/>
    <x v="13"/>
    <x v="3"/>
    <x v="85"/>
    <x v="0"/>
    <x v="204"/>
    <x v="153"/>
    <x v="861"/>
    <x v="4"/>
    <x v="2"/>
    <x v="3"/>
    <x v="4"/>
    <x v="0"/>
    <n v="-235"/>
    <x v="19"/>
  </r>
  <r>
    <s v="N4ZJ2PJT"/>
    <x v="18"/>
    <x v="3"/>
    <x v="80"/>
    <x v="0"/>
    <x v="204"/>
    <x v="147"/>
    <x v="862"/>
    <x v="4"/>
    <x v="2"/>
    <x v="3"/>
    <x v="6"/>
    <x v="0"/>
    <n v="-694"/>
    <x v="50"/>
  </r>
  <r>
    <s v="32A5TJ6D"/>
    <x v="3"/>
    <x v="1"/>
    <x v="55"/>
    <x v="2"/>
    <x v="205"/>
    <x v="143"/>
    <x v="13"/>
    <x v="0"/>
    <x v="0"/>
    <x v="1"/>
    <x v="4"/>
    <x v="0"/>
    <n v="-55"/>
    <x v="64"/>
  </r>
  <r>
    <s v="HZCF65PU"/>
    <x v="28"/>
    <x v="0"/>
    <x v="58"/>
    <x v="0"/>
    <x v="205"/>
    <x v="107"/>
    <x v="863"/>
    <x v="5"/>
    <x v="2"/>
    <x v="0"/>
    <x v="0"/>
    <x v="0"/>
    <n v="206"/>
    <x v="59"/>
  </r>
  <r>
    <s v="TCTLOMKP"/>
    <x v="25"/>
    <x v="3"/>
    <x v="41"/>
    <x v="0"/>
    <x v="205"/>
    <x v="86"/>
    <x v="864"/>
    <x v="5"/>
    <x v="2"/>
    <x v="3"/>
    <x v="3"/>
    <x v="0"/>
    <n v="-400"/>
    <x v="131"/>
  </r>
  <r>
    <s v="O0NCMYX9"/>
    <x v="27"/>
    <x v="2"/>
    <x v="72"/>
    <x v="0"/>
    <x v="205"/>
    <x v="48"/>
    <x v="628"/>
    <x v="0"/>
    <x v="0"/>
    <x v="2"/>
    <x v="3"/>
    <x v="10"/>
    <n v="-90"/>
    <x v="112"/>
  </r>
  <r>
    <s v="0STR2QEA"/>
    <x v="23"/>
    <x v="4"/>
    <x v="75"/>
    <x v="1"/>
    <x v="205"/>
    <x v="5"/>
    <x v="8"/>
    <x v="4"/>
    <x v="2"/>
    <x v="4"/>
    <x v="6"/>
    <x v="0"/>
    <m/>
    <x v="7"/>
  </r>
  <r>
    <s v="HELQUZNO"/>
    <x v="23"/>
    <x v="2"/>
    <x v="53"/>
    <x v="0"/>
    <x v="205"/>
    <x v="170"/>
    <x v="753"/>
    <x v="4"/>
    <x v="2"/>
    <x v="2"/>
    <x v="10"/>
    <x v="0"/>
    <n v="66"/>
    <x v="4"/>
  </r>
  <r>
    <s v="V7DHDF8V"/>
    <x v="1"/>
    <x v="3"/>
    <x v="62"/>
    <x v="2"/>
    <x v="205"/>
    <x v="109"/>
    <x v="13"/>
    <x v="1"/>
    <x v="0"/>
    <x v="3"/>
    <x v="6"/>
    <x v="0"/>
    <n v="-3393"/>
    <x v="58"/>
  </r>
  <r>
    <s v="Y2EC6KYG"/>
    <x v="9"/>
    <x v="3"/>
    <x v="7"/>
    <x v="1"/>
    <x v="205"/>
    <x v="5"/>
    <x v="8"/>
    <x v="3"/>
    <x v="1"/>
    <x v="3"/>
    <x v="5"/>
    <x v="1"/>
    <m/>
    <x v="7"/>
  </r>
  <r>
    <s v="SUXDAQNV"/>
    <x v="29"/>
    <x v="2"/>
    <x v="48"/>
    <x v="2"/>
    <x v="205"/>
    <x v="145"/>
    <x v="13"/>
    <x v="1"/>
    <x v="0"/>
    <x v="2"/>
    <x v="8"/>
    <x v="0"/>
    <n v="-550"/>
    <x v="39"/>
  </r>
  <r>
    <s v="ZT2NKCV5"/>
    <x v="29"/>
    <x v="1"/>
    <x v="74"/>
    <x v="0"/>
    <x v="205"/>
    <x v="81"/>
    <x v="103"/>
    <x v="1"/>
    <x v="0"/>
    <x v="1"/>
    <x v="10"/>
    <x v="11"/>
    <n v="0"/>
    <x v="121"/>
  </r>
  <r>
    <s v="I4YPNNTU"/>
    <x v="29"/>
    <x v="3"/>
    <x v="63"/>
    <x v="0"/>
    <x v="205"/>
    <x v="138"/>
    <x v="716"/>
    <x v="1"/>
    <x v="0"/>
    <x v="3"/>
    <x v="9"/>
    <x v="0"/>
    <n v="415"/>
    <x v="60"/>
  </r>
  <r>
    <s v="KOYW9WIV"/>
    <x v="21"/>
    <x v="2"/>
    <x v="34"/>
    <x v="0"/>
    <x v="205"/>
    <x v="175"/>
    <x v="865"/>
    <x v="0"/>
    <x v="0"/>
    <x v="2"/>
    <x v="10"/>
    <x v="0"/>
    <n v="-67"/>
    <x v="9"/>
  </r>
  <r>
    <s v="JRAAPD3L"/>
    <x v="21"/>
    <x v="3"/>
    <x v="17"/>
    <x v="0"/>
    <x v="205"/>
    <x v="167"/>
    <x v="866"/>
    <x v="0"/>
    <x v="0"/>
    <x v="3"/>
    <x v="2"/>
    <x v="0"/>
    <n v="334"/>
    <x v="15"/>
  </r>
  <r>
    <s v="EP0H3SJO"/>
    <x v="20"/>
    <x v="0"/>
    <x v="3"/>
    <x v="0"/>
    <x v="205"/>
    <x v="107"/>
    <x v="867"/>
    <x v="1"/>
    <x v="0"/>
    <x v="0"/>
    <x v="3"/>
    <x v="0"/>
    <n v="179"/>
    <x v="59"/>
  </r>
  <r>
    <s v="GIP11NY3"/>
    <x v="20"/>
    <x v="3"/>
    <x v="13"/>
    <x v="0"/>
    <x v="205"/>
    <x v="147"/>
    <x v="474"/>
    <x v="1"/>
    <x v="0"/>
    <x v="3"/>
    <x v="7"/>
    <x v="0"/>
    <n v="35"/>
    <x v="47"/>
  </r>
  <r>
    <s v="7X1D49TU"/>
    <x v="0"/>
    <x v="1"/>
    <x v="31"/>
    <x v="2"/>
    <x v="205"/>
    <x v="176"/>
    <x v="13"/>
    <x v="0"/>
    <x v="0"/>
    <x v="1"/>
    <x v="10"/>
    <x v="0"/>
    <n v="-55"/>
    <x v="19"/>
  </r>
  <r>
    <s v="77WSI0TH"/>
    <x v="10"/>
    <x v="1"/>
    <x v="73"/>
    <x v="2"/>
    <x v="205"/>
    <x v="145"/>
    <x v="13"/>
    <x v="3"/>
    <x v="1"/>
    <x v="1"/>
    <x v="1"/>
    <x v="0"/>
    <n v="-55"/>
    <x v="39"/>
  </r>
  <r>
    <s v="DJDVV89L"/>
    <x v="11"/>
    <x v="1"/>
    <x v="52"/>
    <x v="0"/>
    <x v="205"/>
    <x v="79"/>
    <x v="77"/>
    <x v="0"/>
    <x v="0"/>
    <x v="1"/>
    <x v="1"/>
    <x v="0"/>
    <n v="4"/>
    <x v="106"/>
  </r>
  <r>
    <s v="ZK4S74FD"/>
    <x v="4"/>
    <x v="4"/>
    <x v="67"/>
    <x v="1"/>
    <x v="205"/>
    <x v="5"/>
    <x v="8"/>
    <x v="3"/>
    <x v="1"/>
    <x v="4"/>
    <x v="0"/>
    <x v="0"/>
    <m/>
    <x v="7"/>
  </r>
  <r>
    <s v="E5V4WT18"/>
    <x v="4"/>
    <x v="1"/>
    <x v="30"/>
    <x v="1"/>
    <x v="205"/>
    <x v="5"/>
    <x v="8"/>
    <x v="3"/>
    <x v="1"/>
    <x v="1"/>
    <x v="0"/>
    <x v="6"/>
    <m/>
    <x v="7"/>
  </r>
  <r>
    <s v="CYSF0YQN"/>
    <x v="3"/>
    <x v="0"/>
    <x v="52"/>
    <x v="2"/>
    <x v="206"/>
    <x v="139"/>
    <x v="13"/>
    <x v="0"/>
    <x v="0"/>
    <x v="0"/>
    <x v="1"/>
    <x v="0"/>
    <n v="-1096"/>
    <x v="53"/>
  </r>
  <r>
    <s v="HEK08UMI"/>
    <x v="3"/>
    <x v="3"/>
    <x v="38"/>
    <x v="2"/>
    <x v="206"/>
    <x v="147"/>
    <x v="13"/>
    <x v="0"/>
    <x v="0"/>
    <x v="3"/>
    <x v="10"/>
    <x v="7"/>
    <n v="-3393"/>
    <x v="49"/>
  </r>
  <r>
    <s v="7AXR8U55"/>
    <x v="28"/>
    <x v="3"/>
    <x v="7"/>
    <x v="1"/>
    <x v="206"/>
    <x v="5"/>
    <x v="8"/>
    <x v="5"/>
    <x v="2"/>
    <x v="3"/>
    <x v="5"/>
    <x v="1"/>
    <m/>
    <x v="7"/>
  </r>
  <r>
    <s v="GRRY4DQR"/>
    <x v="28"/>
    <x v="2"/>
    <x v="36"/>
    <x v="0"/>
    <x v="206"/>
    <x v="151"/>
    <x v="18"/>
    <x v="5"/>
    <x v="2"/>
    <x v="2"/>
    <x v="3"/>
    <x v="0"/>
    <n v="11"/>
    <x v="17"/>
  </r>
  <r>
    <s v="S3JAC8GQ"/>
    <x v="28"/>
    <x v="0"/>
    <x v="71"/>
    <x v="0"/>
    <x v="206"/>
    <x v="131"/>
    <x v="868"/>
    <x v="5"/>
    <x v="2"/>
    <x v="0"/>
    <x v="0"/>
    <x v="0"/>
    <n v="258"/>
    <x v="60"/>
  </r>
  <r>
    <s v="E3JP7HCX"/>
    <x v="25"/>
    <x v="1"/>
    <x v="25"/>
    <x v="0"/>
    <x v="206"/>
    <x v="152"/>
    <x v="190"/>
    <x v="5"/>
    <x v="2"/>
    <x v="1"/>
    <x v="3"/>
    <x v="0"/>
    <n v="-11"/>
    <x v="21"/>
  </r>
  <r>
    <s v="FF5G00YD"/>
    <x v="23"/>
    <x v="2"/>
    <x v="26"/>
    <x v="0"/>
    <x v="206"/>
    <x v="152"/>
    <x v="126"/>
    <x v="4"/>
    <x v="2"/>
    <x v="2"/>
    <x v="6"/>
    <x v="5"/>
    <n v="10"/>
    <x v="21"/>
  </r>
  <r>
    <s v="7X0T2QOL"/>
    <x v="9"/>
    <x v="3"/>
    <x v="7"/>
    <x v="1"/>
    <x v="206"/>
    <x v="5"/>
    <x v="8"/>
    <x v="3"/>
    <x v="1"/>
    <x v="3"/>
    <x v="5"/>
    <x v="1"/>
    <m/>
    <x v="7"/>
  </r>
  <r>
    <s v="7KKFQ7LX"/>
    <x v="9"/>
    <x v="3"/>
    <x v="7"/>
    <x v="1"/>
    <x v="206"/>
    <x v="5"/>
    <x v="8"/>
    <x v="3"/>
    <x v="1"/>
    <x v="3"/>
    <x v="5"/>
    <x v="1"/>
    <m/>
    <x v="7"/>
  </r>
  <r>
    <s v="IBZI95HI"/>
    <x v="7"/>
    <x v="0"/>
    <x v="18"/>
    <x v="1"/>
    <x v="206"/>
    <x v="5"/>
    <x v="8"/>
    <x v="2"/>
    <x v="1"/>
    <x v="0"/>
    <x v="4"/>
    <x v="0"/>
    <m/>
    <x v="7"/>
  </r>
  <r>
    <s v="E4KL4NGF"/>
    <x v="16"/>
    <x v="2"/>
    <x v="32"/>
    <x v="0"/>
    <x v="206"/>
    <x v="109"/>
    <x v="170"/>
    <x v="2"/>
    <x v="1"/>
    <x v="2"/>
    <x v="9"/>
    <x v="0"/>
    <n v="21"/>
    <x v="75"/>
  </r>
  <r>
    <s v="QCH2R1VO"/>
    <x v="16"/>
    <x v="3"/>
    <x v="53"/>
    <x v="0"/>
    <x v="206"/>
    <x v="116"/>
    <x v="869"/>
    <x v="2"/>
    <x v="1"/>
    <x v="3"/>
    <x v="10"/>
    <x v="0"/>
    <n v="629"/>
    <x v="54"/>
  </r>
  <r>
    <s v="SH6F6COK"/>
    <x v="21"/>
    <x v="2"/>
    <x v="34"/>
    <x v="2"/>
    <x v="206"/>
    <x v="116"/>
    <x v="13"/>
    <x v="0"/>
    <x v="0"/>
    <x v="2"/>
    <x v="10"/>
    <x v="0"/>
    <n v="-550"/>
    <x v="54"/>
  </r>
  <r>
    <s v="KOJ4SQ1T"/>
    <x v="8"/>
    <x v="1"/>
    <x v="79"/>
    <x v="2"/>
    <x v="206"/>
    <x v="159"/>
    <x v="13"/>
    <x v="2"/>
    <x v="1"/>
    <x v="1"/>
    <x v="0"/>
    <x v="0"/>
    <n v="-55"/>
    <x v="51"/>
  </r>
  <r>
    <s v="DMUQAWQH"/>
    <x v="8"/>
    <x v="0"/>
    <x v="51"/>
    <x v="0"/>
    <x v="206"/>
    <x v="83"/>
    <x v="870"/>
    <x v="2"/>
    <x v="1"/>
    <x v="0"/>
    <x v="7"/>
    <x v="0"/>
    <n v="-66"/>
    <x v="106"/>
  </r>
  <r>
    <s v="C2RL3DUQ"/>
    <x v="0"/>
    <x v="3"/>
    <x v="8"/>
    <x v="2"/>
    <x v="206"/>
    <x v="138"/>
    <x v="13"/>
    <x v="0"/>
    <x v="0"/>
    <x v="3"/>
    <x v="3"/>
    <x v="2"/>
    <n v="-3393"/>
    <x v="57"/>
  </r>
  <r>
    <s v="2LTS2CL8"/>
    <x v="6"/>
    <x v="1"/>
    <x v="81"/>
    <x v="2"/>
    <x v="206"/>
    <x v="81"/>
    <x v="13"/>
    <x v="1"/>
    <x v="0"/>
    <x v="1"/>
    <x v="0"/>
    <x v="14"/>
    <n v="-55"/>
    <x v="119"/>
  </r>
  <r>
    <s v="113O9JCA"/>
    <x v="11"/>
    <x v="1"/>
    <x v="1"/>
    <x v="2"/>
    <x v="206"/>
    <x v="177"/>
    <x v="13"/>
    <x v="0"/>
    <x v="0"/>
    <x v="1"/>
    <x v="1"/>
    <x v="0"/>
    <n v="-55"/>
    <x v="27"/>
  </r>
  <r>
    <s v="54XWHO19"/>
    <x v="4"/>
    <x v="2"/>
    <x v="2"/>
    <x v="2"/>
    <x v="206"/>
    <x v="124"/>
    <x v="13"/>
    <x v="3"/>
    <x v="1"/>
    <x v="2"/>
    <x v="2"/>
    <x v="0"/>
    <n v="-550"/>
    <x v="62"/>
  </r>
  <r>
    <s v="EPSIB2JR"/>
    <x v="13"/>
    <x v="1"/>
    <x v="18"/>
    <x v="1"/>
    <x v="206"/>
    <x v="5"/>
    <x v="8"/>
    <x v="4"/>
    <x v="2"/>
    <x v="1"/>
    <x v="4"/>
    <x v="0"/>
    <m/>
    <x v="7"/>
  </r>
  <r>
    <s v="YW14K7PE"/>
    <x v="18"/>
    <x v="4"/>
    <x v="16"/>
    <x v="0"/>
    <x v="206"/>
    <x v="175"/>
    <x v="871"/>
    <x v="4"/>
    <x v="2"/>
    <x v="4"/>
    <x v="9"/>
    <x v="0"/>
    <n v="-284"/>
    <x v="26"/>
  </r>
  <r>
    <s v="G1L2YY5P"/>
    <x v="2"/>
    <x v="2"/>
    <x v="7"/>
    <x v="1"/>
    <x v="206"/>
    <x v="5"/>
    <x v="8"/>
    <x v="2"/>
    <x v="1"/>
    <x v="2"/>
    <x v="5"/>
    <x v="1"/>
    <m/>
    <x v="7"/>
  </r>
  <r>
    <s v="9UYUV724"/>
    <x v="2"/>
    <x v="4"/>
    <x v="51"/>
    <x v="2"/>
    <x v="206"/>
    <x v="140"/>
    <x v="13"/>
    <x v="2"/>
    <x v="1"/>
    <x v="4"/>
    <x v="7"/>
    <x v="0"/>
    <n v="-5482"/>
    <x v="28"/>
  </r>
  <r>
    <s v="UZI6MKVR"/>
    <x v="3"/>
    <x v="1"/>
    <x v="72"/>
    <x v="2"/>
    <x v="207"/>
    <x v="163"/>
    <x v="13"/>
    <x v="0"/>
    <x v="0"/>
    <x v="1"/>
    <x v="3"/>
    <x v="10"/>
    <n v="-55"/>
    <x v="44"/>
  </r>
  <r>
    <s v="N1H9ILZ9"/>
    <x v="3"/>
    <x v="2"/>
    <x v="31"/>
    <x v="0"/>
    <x v="207"/>
    <x v="137"/>
    <x v="65"/>
    <x v="0"/>
    <x v="0"/>
    <x v="2"/>
    <x v="10"/>
    <x v="0"/>
    <n v="26"/>
    <x v="37"/>
  </r>
  <r>
    <s v="V8RYC18P"/>
    <x v="3"/>
    <x v="1"/>
    <x v="28"/>
    <x v="0"/>
    <x v="207"/>
    <x v="132"/>
    <x v="5"/>
    <x v="0"/>
    <x v="0"/>
    <x v="1"/>
    <x v="9"/>
    <x v="0"/>
    <n v="2"/>
    <x v="47"/>
  </r>
  <r>
    <s v="NCF4DT7H"/>
    <x v="27"/>
    <x v="3"/>
    <x v="59"/>
    <x v="2"/>
    <x v="207"/>
    <x v="48"/>
    <x v="13"/>
    <x v="0"/>
    <x v="0"/>
    <x v="3"/>
    <x v="3"/>
    <x v="0"/>
    <n v="-3393"/>
    <x v="114"/>
  </r>
  <r>
    <s v="GPC8PLM7"/>
    <x v="22"/>
    <x v="2"/>
    <x v="45"/>
    <x v="0"/>
    <x v="207"/>
    <x v="144"/>
    <x v="246"/>
    <x v="5"/>
    <x v="2"/>
    <x v="2"/>
    <x v="0"/>
    <x v="0"/>
    <n v="-69"/>
    <x v="34"/>
  </r>
  <r>
    <s v="YA822MOB"/>
    <x v="7"/>
    <x v="4"/>
    <x v="47"/>
    <x v="2"/>
    <x v="207"/>
    <x v="159"/>
    <x v="13"/>
    <x v="2"/>
    <x v="1"/>
    <x v="4"/>
    <x v="8"/>
    <x v="0"/>
    <n v="-5482"/>
    <x v="50"/>
  </r>
  <r>
    <s v="PLYYX5CD"/>
    <x v="29"/>
    <x v="4"/>
    <x v="74"/>
    <x v="0"/>
    <x v="207"/>
    <x v="149"/>
    <x v="872"/>
    <x v="1"/>
    <x v="0"/>
    <x v="4"/>
    <x v="10"/>
    <x v="11"/>
    <n v="287"/>
    <x v="55"/>
  </r>
  <r>
    <s v="EVDMSM4N"/>
    <x v="14"/>
    <x v="0"/>
    <x v="76"/>
    <x v="2"/>
    <x v="207"/>
    <x v="141"/>
    <x v="13"/>
    <x v="2"/>
    <x v="1"/>
    <x v="0"/>
    <x v="0"/>
    <x v="0"/>
    <n v="-1096"/>
    <x v="61"/>
  </r>
  <r>
    <s v="9FH4OP4U"/>
    <x v="16"/>
    <x v="4"/>
    <x v="51"/>
    <x v="0"/>
    <x v="207"/>
    <x v="107"/>
    <x v="873"/>
    <x v="2"/>
    <x v="1"/>
    <x v="4"/>
    <x v="7"/>
    <x v="0"/>
    <n v="-170"/>
    <x v="62"/>
  </r>
  <r>
    <s v="N128I4H8"/>
    <x v="16"/>
    <x v="1"/>
    <x v="40"/>
    <x v="0"/>
    <x v="207"/>
    <x v="51"/>
    <x v="511"/>
    <x v="2"/>
    <x v="1"/>
    <x v="1"/>
    <x v="2"/>
    <x v="8"/>
    <n v="11"/>
    <x v="112"/>
  </r>
  <r>
    <s v="8NKLCSES"/>
    <x v="20"/>
    <x v="0"/>
    <x v="43"/>
    <x v="0"/>
    <x v="207"/>
    <x v="67"/>
    <x v="684"/>
    <x v="1"/>
    <x v="0"/>
    <x v="0"/>
    <x v="0"/>
    <x v="0"/>
    <n v="19"/>
    <x v="122"/>
  </r>
  <r>
    <s v="1ZMWMU21"/>
    <x v="20"/>
    <x v="3"/>
    <x v="31"/>
    <x v="0"/>
    <x v="207"/>
    <x v="146"/>
    <x v="226"/>
    <x v="1"/>
    <x v="0"/>
    <x v="3"/>
    <x v="10"/>
    <x v="0"/>
    <n v="14"/>
    <x v="51"/>
  </r>
  <r>
    <s v="R617R51D"/>
    <x v="6"/>
    <x v="2"/>
    <x v="0"/>
    <x v="0"/>
    <x v="207"/>
    <x v="137"/>
    <x v="210"/>
    <x v="1"/>
    <x v="0"/>
    <x v="2"/>
    <x v="0"/>
    <x v="0"/>
    <n v="-10"/>
    <x v="37"/>
  </r>
  <r>
    <s v="W8E2YLNY"/>
    <x v="17"/>
    <x v="0"/>
    <x v="23"/>
    <x v="0"/>
    <x v="207"/>
    <x v="161"/>
    <x v="202"/>
    <x v="5"/>
    <x v="2"/>
    <x v="0"/>
    <x v="10"/>
    <x v="0"/>
    <n v="-1"/>
    <x v="30"/>
  </r>
  <r>
    <s v="TX9VFL4J"/>
    <x v="17"/>
    <x v="0"/>
    <x v="36"/>
    <x v="0"/>
    <x v="207"/>
    <x v="146"/>
    <x v="516"/>
    <x v="5"/>
    <x v="2"/>
    <x v="0"/>
    <x v="3"/>
    <x v="0"/>
    <n v="-77"/>
    <x v="51"/>
  </r>
  <r>
    <s v="5ELX1QYM"/>
    <x v="4"/>
    <x v="0"/>
    <x v="24"/>
    <x v="2"/>
    <x v="207"/>
    <x v="75"/>
    <x v="13"/>
    <x v="3"/>
    <x v="1"/>
    <x v="0"/>
    <x v="2"/>
    <x v="0"/>
    <n v="-1096"/>
    <x v="123"/>
  </r>
  <r>
    <s v="1O58TWRZ"/>
    <x v="3"/>
    <x v="2"/>
    <x v="35"/>
    <x v="2"/>
    <x v="208"/>
    <x v="134"/>
    <x v="13"/>
    <x v="0"/>
    <x v="0"/>
    <x v="2"/>
    <x v="9"/>
    <x v="0"/>
    <n v="-550"/>
    <x v="68"/>
  </r>
  <r>
    <s v="RHOZIG9P"/>
    <x v="3"/>
    <x v="0"/>
    <x v="0"/>
    <x v="2"/>
    <x v="208"/>
    <x v="66"/>
    <x v="13"/>
    <x v="0"/>
    <x v="0"/>
    <x v="0"/>
    <x v="0"/>
    <x v="0"/>
    <n v="-1096"/>
    <x v="105"/>
  </r>
  <r>
    <s v="VXTVHC1Z"/>
    <x v="28"/>
    <x v="4"/>
    <x v="7"/>
    <x v="1"/>
    <x v="208"/>
    <x v="5"/>
    <x v="8"/>
    <x v="5"/>
    <x v="2"/>
    <x v="4"/>
    <x v="5"/>
    <x v="1"/>
    <m/>
    <x v="7"/>
  </r>
  <r>
    <s v="52Q1PYGW"/>
    <x v="28"/>
    <x v="0"/>
    <x v="21"/>
    <x v="0"/>
    <x v="208"/>
    <x v="84"/>
    <x v="858"/>
    <x v="5"/>
    <x v="2"/>
    <x v="0"/>
    <x v="1"/>
    <x v="0"/>
    <n v="-156"/>
    <x v="112"/>
  </r>
  <r>
    <s v="SXV6VZVC"/>
    <x v="1"/>
    <x v="0"/>
    <x v="8"/>
    <x v="0"/>
    <x v="208"/>
    <x v="148"/>
    <x v="874"/>
    <x v="1"/>
    <x v="0"/>
    <x v="0"/>
    <x v="3"/>
    <x v="2"/>
    <n v="22"/>
    <x v="44"/>
  </r>
  <r>
    <s v="BGY307FC"/>
    <x v="22"/>
    <x v="4"/>
    <x v="19"/>
    <x v="0"/>
    <x v="208"/>
    <x v="136"/>
    <x v="875"/>
    <x v="5"/>
    <x v="2"/>
    <x v="4"/>
    <x v="0"/>
    <x v="4"/>
    <n v="213"/>
    <x v="57"/>
  </r>
  <r>
    <s v="Z75R686C"/>
    <x v="9"/>
    <x v="3"/>
    <x v="67"/>
    <x v="0"/>
    <x v="208"/>
    <x v="145"/>
    <x v="876"/>
    <x v="3"/>
    <x v="1"/>
    <x v="3"/>
    <x v="0"/>
    <x v="0"/>
    <n v="308"/>
    <x v="43"/>
  </r>
  <r>
    <s v="BO1ZOZG2"/>
    <x v="16"/>
    <x v="0"/>
    <x v="44"/>
    <x v="1"/>
    <x v="208"/>
    <x v="5"/>
    <x v="8"/>
    <x v="2"/>
    <x v="1"/>
    <x v="0"/>
    <x v="8"/>
    <x v="0"/>
    <m/>
    <x v="7"/>
  </r>
  <r>
    <s v="OERROEPM"/>
    <x v="5"/>
    <x v="2"/>
    <x v="7"/>
    <x v="1"/>
    <x v="208"/>
    <x v="5"/>
    <x v="8"/>
    <x v="3"/>
    <x v="1"/>
    <x v="2"/>
    <x v="5"/>
    <x v="1"/>
    <m/>
    <x v="7"/>
  </r>
  <r>
    <s v="12GLKKV4"/>
    <x v="5"/>
    <x v="0"/>
    <x v="4"/>
    <x v="0"/>
    <x v="208"/>
    <x v="84"/>
    <x v="562"/>
    <x v="3"/>
    <x v="1"/>
    <x v="0"/>
    <x v="0"/>
    <x v="0"/>
    <n v="-155"/>
    <x v="112"/>
  </r>
  <r>
    <s v="VDD7H92Q"/>
    <x v="8"/>
    <x v="0"/>
    <x v="2"/>
    <x v="0"/>
    <x v="208"/>
    <x v="48"/>
    <x v="540"/>
    <x v="2"/>
    <x v="1"/>
    <x v="0"/>
    <x v="2"/>
    <x v="0"/>
    <n v="75"/>
    <x v="116"/>
  </r>
  <r>
    <s v="83JP1K4E"/>
    <x v="10"/>
    <x v="5"/>
    <x v="14"/>
    <x v="0"/>
    <x v="208"/>
    <x v="145"/>
    <x v="877"/>
    <x v="3"/>
    <x v="1"/>
    <x v="5"/>
    <x v="7"/>
    <x v="0"/>
    <n v="-1869"/>
    <x v="43"/>
  </r>
  <r>
    <s v="ME3H0RUJ"/>
    <x v="10"/>
    <x v="3"/>
    <x v="14"/>
    <x v="0"/>
    <x v="208"/>
    <x v="173"/>
    <x v="407"/>
    <x v="3"/>
    <x v="1"/>
    <x v="3"/>
    <x v="7"/>
    <x v="0"/>
    <n v="25"/>
    <x v="22"/>
  </r>
  <r>
    <s v="W8E76HJG"/>
    <x v="4"/>
    <x v="2"/>
    <x v="74"/>
    <x v="0"/>
    <x v="208"/>
    <x v="84"/>
    <x v="125"/>
    <x v="3"/>
    <x v="1"/>
    <x v="2"/>
    <x v="10"/>
    <x v="11"/>
    <n v="-13"/>
    <x v="112"/>
  </r>
  <r>
    <s v="IMB2N710"/>
    <x v="2"/>
    <x v="0"/>
    <x v="14"/>
    <x v="0"/>
    <x v="208"/>
    <x v="107"/>
    <x v="431"/>
    <x v="2"/>
    <x v="1"/>
    <x v="0"/>
    <x v="7"/>
    <x v="0"/>
    <n v="-43"/>
    <x v="73"/>
  </r>
  <r>
    <s v="OJBBZHM4"/>
    <x v="3"/>
    <x v="2"/>
    <x v="30"/>
    <x v="0"/>
    <x v="209"/>
    <x v="79"/>
    <x v="411"/>
    <x v="0"/>
    <x v="0"/>
    <x v="2"/>
    <x v="0"/>
    <x v="6"/>
    <n v="-53"/>
    <x v="110"/>
  </r>
  <r>
    <s v="2PQORQGO"/>
    <x v="28"/>
    <x v="4"/>
    <x v="78"/>
    <x v="0"/>
    <x v="209"/>
    <x v="158"/>
    <x v="878"/>
    <x v="5"/>
    <x v="2"/>
    <x v="4"/>
    <x v="10"/>
    <x v="13"/>
    <n v="232"/>
    <x v="52"/>
  </r>
  <r>
    <s v="I3RW4OMF"/>
    <x v="27"/>
    <x v="2"/>
    <x v="8"/>
    <x v="0"/>
    <x v="209"/>
    <x v="171"/>
    <x v="879"/>
    <x v="0"/>
    <x v="0"/>
    <x v="2"/>
    <x v="3"/>
    <x v="2"/>
    <n v="61"/>
    <x v="43"/>
  </r>
  <r>
    <s v="RW02HG5P"/>
    <x v="22"/>
    <x v="3"/>
    <x v="84"/>
    <x v="0"/>
    <x v="209"/>
    <x v="79"/>
    <x v="880"/>
    <x v="5"/>
    <x v="2"/>
    <x v="3"/>
    <x v="10"/>
    <x v="0"/>
    <n v="-80"/>
    <x v="110"/>
  </r>
  <r>
    <s v="7W8CQJ2Z"/>
    <x v="12"/>
    <x v="3"/>
    <x v="33"/>
    <x v="0"/>
    <x v="209"/>
    <x v="79"/>
    <x v="737"/>
    <x v="3"/>
    <x v="1"/>
    <x v="3"/>
    <x v="0"/>
    <x v="0"/>
    <n v="457"/>
    <x v="110"/>
  </r>
  <r>
    <s v="M03IHS3P"/>
    <x v="24"/>
    <x v="0"/>
    <x v="62"/>
    <x v="0"/>
    <x v="209"/>
    <x v="112"/>
    <x v="881"/>
    <x v="1"/>
    <x v="0"/>
    <x v="0"/>
    <x v="6"/>
    <x v="0"/>
    <n v="-179"/>
    <x v="62"/>
  </r>
  <r>
    <s v="GX3SHSEA"/>
    <x v="24"/>
    <x v="1"/>
    <x v="81"/>
    <x v="0"/>
    <x v="209"/>
    <x v="142"/>
    <x v="84"/>
    <x v="1"/>
    <x v="0"/>
    <x v="1"/>
    <x v="0"/>
    <x v="14"/>
    <n v="1"/>
    <x v="59"/>
  </r>
  <r>
    <s v="8G3HB5S6"/>
    <x v="7"/>
    <x v="2"/>
    <x v="7"/>
    <x v="1"/>
    <x v="209"/>
    <x v="5"/>
    <x v="8"/>
    <x v="2"/>
    <x v="1"/>
    <x v="2"/>
    <x v="5"/>
    <x v="1"/>
    <m/>
    <x v="7"/>
  </r>
  <r>
    <s v="9KTHISLX"/>
    <x v="7"/>
    <x v="3"/>
    <x v="46"/>
    <x v="2"/>
    <x v="209"/>
    <x v="155"/>
    <x v="13"/>
    <x v="2"/>
    <x v="1"/>
    <x v="3"/>
    <x v="3"/>
    <x v="0"/>
    <n v="-3393"/>
    <x v="53"/>
  </r>
  <r>
    <s v="IWQP4M72"/>
    <x v="29"/>
    <x v="0"/>
    <x v="8"/>
    <x v="2"/>
    <x v="209"/>
    <x v="171"/>
    <x v="13"/>
    <x v="1"/>
    <x v="0"/>
    <x v="0"/>
    <x v="3"/>
    <x v="2"/>
    <n v="-1096"/>
    <x v="43"/>
  </r>
  <r>
    <s v="MPME6VZD"/>
    <x v="14"/>
    <x v="0"/>
    <x v="52"/>
    <x v="1"/>
    <x v="209"/>
    <x v="5"/>
    <x v="8"/>
    <x v="2"/>
    <x v="1"/>
    <x v="0"/>
    <x v="1"/>
    <x v="0"/>
    <m/>
    <x v="7"/>
  </r>
  <r>
    <s v="3GOXMQPF"/>
    <x v="16"/>
    <x v="0"/>
    <x v="32"/>
    <x v="0"/>
    <x v="209"/>
    <x v="149"/>
    <x v="882"/>
    <x v="2"/>
    <x v="1"/>
    <x v="0"/>
    <x v="9"/>
    <x v="0"/>
    <n v="-94"/>
    <x v="64"/>
  </r>
  <r>
    <s v="1WZ5N86Q"/>
    <x v="16"/>
    <x v="4"/>
    <x v="74"/>
    <x v="0"/>
    <x v="209"/>
    <x v="149"/>
    <x v="883"/>
    <x v="2"/>
    <x v="1"/>
    <x v="4"/>
    <x v="10"/>
    <x v="11"/>
    <n v="560"/>
    <x v="64"/>
  </r>
  <r>
    <s v="C3QK8M7F"/>
    <x v="5"/>
    <x v="4"/>
    <x v="10"/>
    <x v="0"/>
    <x v="209"/>
    <x v="73"/>
    <x v="884"/>
    <x v="3"/>
    <x v="1"/>
    <x v="4"/>
    <x v="7"/>
    <x v="0"/>
    <n v="-1059"/>
    <x v="106"/>
  </r>
  <r>
    <s v="9BXXDYH9"/>
    <x v="5"/>
    <x v="1"/>
    <x v="79"/>
    <x v="0"/>
    <x v="209"/>
    <x v="155"/>
    <x v="152"/>
    <x v="3"/>
    <x v="1"/>
    <x v="1"/>
    <x v="0"/>
    <x v="0"/>
    <n v="-10"/>
    <x v="53"/>
  </r>
  <r>
    <s v="YRTI0EKE"/>
    <x v="10"/>
    <x v="2"/>
    <x v="7"/>
    <x v="1"/>
    <x v="209"/>
    <x v="5"/>
    <x v="8"/>
    <x v="3"/>
    <x v="1"/>
    <x v="2"/>
    <x v="5"/>
    <x v="1"/>
    <m/>
    <x v="7"/>
  </r>
  <r>
    <s v="4X3H9YD5"/>
    <x v="10"/>
    <x v="5"/>
    <x v="39"/>
    <x v="0"/>
    <x v="209"/>
    <x v="171"/>
    <x v="885"/>
    <x v="3"/>
    <x v="1"/>
    <x v="5"/>
    <x v="1"/>
    <x v="0"/>
    <n v="-977"/>
    <x v="43"/>
  </r>
  <r>
    <s v="K83L4L0I"/>
    <x v="15"/>
    <x v="3"/>
    <x v="26"/>
    <x v="0"/>
    <x v="209"/>
    <x v="65"/>
    <x v="886"/>
    <x v="4"/>
    <x v="2"/>
    <x v="3"/>
    <x v="6"/>
    <x v="5"/>
    <n v="-475"/>
    <x v="107"/>
  </r>
  <r>
    <s v="E9C7WXQL"/>
    <x v="11"/>
    <x v="0"/>
    <x v="81"/>
    <x v="0"/>
    <x v="209"/>
    <x v="162"/>
    <x v="829"/>
    <x v="0"/>
    <x v="0"/>
    <x v="0"/>
    <x v="0"/>
    <x v="14"/>
    <n v="-137"/>
    <x v="89"/>
  </r>
  <r>
    <s v="NEVHU7GV"/>
    <x v="28"/>
    <x v="0"/>
    <x v="44"/>
    <x v="2"/>
    <x v="210"/>
    <x v="109"/>
    <x v="13"/>
    <x v="5"/>
    <x v="2"/>
    <x v="0"/>
    <x v="8"/>
    <x v="0"/>
    <n v="-1096"/>
    <x v="62"/>
  </r>
  <r>
    <s v="ZSHK2ZXD"/>
    <x v="1"/>
    <x v="2"/>
    <x v="22"/>
    <x v="0"/>
    <x v="210"/>
    <x v="92"/>
    <x v="887"/>
    <x v="1"/>
    <x v="0"/>
    <x v="2"/>
    <x v="6"/>
    <x v="0"/>
    <n v="52"/>
    <x v="122"/>
  </r>
  <r>
    <s v="PF7GFMLQ"/>
    <x v="22"/>
    <x v="2"/>
    <x v="59"/>
    <x v="0"/>
    <x v="210"/>
    <x v="131"/>
    <x v="398"/>
    <x v="5"/>
    <x v="2"/>
    <x v="2"/>
    <x v="3"/>
    <x v="0"/>
    <n v="45"/>
    <x v="63"/>
  </r>
  <r>
    <s v="3D6ZHLF0"/>
    <x v="14"/>
    <x v="2"/>
    <x v="18"/>
    <x v="2"/>
    <x v="210"/>
    <x v="125"/>
    <x v="13"/>
    <x v="2"/>
    <x v="1"/>
    <x v="2"/>
    <x v="4"/>
    <x v="0"/>
    <n v="-550"/>
    <x v="72"/>
  </r>
  <r>
    <s v="3R8PJCCW"/>
    <x v="16"/>
    <x v="3"/>
    <x v="76"/>
    <x v="0"/>
    <x v="210"/>
    <x v="137"/>
    <x v="888"/>
    <x v="2"/>
    <x v="1"/>
    <x v="3"/>
    <x v="0"/>
    <x v="0"/>
    <n v="-525"/>
    <x v="36"/>
  </r>
  <r>
    <s v="CPWTJ2WC"/>
    <x v="20"/>
    <x v="3"/>
    <x v="35"/>
    <x v="0"/>
    <x v="210"/>
    <x v="68"/>
    <x v="889"/>
    <x v="1"/>
    <x v="0"/>
    <x v="3"/>
    <x v="9"/>
    <x v="0"/>
    <n v="-157"/>
    <x v="125"/>
  </r>
  <r>
    <s v="NDVZAHYA"/>
    <x v="4"/>
    <x v="2"/>
    <x v="32"/>
    <x v="0"/>
    <x v="210"/>
    <x v="139"/>
    <x v="116"/>
    <x v="3"/>
    <x v="1"/>
    <x v="2"/>
    <x v="9"/>
    <x v="0"/>
    <n v="-26"/>
    <x v="56"/>
  </r>
  <r>
    <s v="1R8VKE8O"/>
    <x v="4"/>
    <x v="4"/>
    <x v="32"/>
    <x v="0"/>
    <x v="210"/>
    <x v="139"/>
    <x v="890"/>
    <x v="3"/>
    <x v="1"/>
    <x v="4"/>
    <x v="9"/>
    <x v="0"/>
    <n v="149"/>
    <x v="56"/>
  </r>
  <r>
    <s v="QNVW1NSS"/>
    <x v="18"/>
    <x v="3"/>
    <x v="7"/>
    <x v="1"/>
    <x v="210"/>
    <x v="5"/>
    <x v="8"/>
    <x v="4"/>
    <x v="2"/>
    <x v="3"/>
    <x v="5"/>
    <x v="1"/>
    <m/>
    <x v="7"/>
  </r>
  <r>
    <s v="LNX7ULEG"/>
    <x v="2"/>
    <x v="4"/>
    <x v="10"/>
    <x v="0"/>
    <x v="210"/>
    <x v="159"/>
    <x v="891"/>
    <x v="2"/>
    <x v="1"/>
    <x v="4"/>
    <x v="7"/>
    <x v="0"/>
    <n v="90"/>
    <x v="68"/>
  </r>
  <r>
    <s v="N60TC14O"/>
    <x v="27"/>
    <x v="4"/>
    <x v="6"/>
    <x v="2"/>
    <x v="211"/>
    <x v="125"/>
    <x v="13"/>
    <x v="0"/>
    <x v="0"/>
    <x v="4"/>
    <x v="3"/>
    <x v="0"/>
    <n v="-5482"/>
    <x v="66"/>
  </r>
  <r>
    <s v="V6YYDG56"/>
    <x v="26"/>
    <x v="4"/>
    <x v="56"/>
    <x v="2"/>
    <x v="211"/>
    <x v="87"/>
    <x v="13"/>
    <x v="5"/>
    <x v="2"/>
    <x v="4"/>
    <x v="10"/>
    <x v="0"/>
    <n v="-5482"/>
    <x v="105"/>
  </r>
  <r>
    <s v="GFXKHCEM"/>
    <x v="12"/>
    <x v="1"/>
    <x v="15"/>
    <x v="2"/>
    <x v="211"/>
    <x v="156"/>
    <x v="13"/>
    <x v="3"/>
    <x v="1"/>
    <x v="1"/>
    <x v="0"/>
    <x v="0"/>
    <n v="-55"/>
    <x v="35"/>
  </r>
  <r>
    <s v="YH2NHVXC"/>
    <x v="12"/>
    <x v="3"/>
    <x v="76"/>
    <x v="2"/>
    <x v="211"/>
    <x v="133"/>
    <x v="13"/>
    <x v="3"/>
    <x v="1"/>
    <x v="3"/>
    <x v="0"/>
    <x v="0"/>
    <n v="-3393"/>
    <x v="50"/>
  </r>
  <r>
    <s v="JSNPH01N"/>
    <x v="12"/>
    <x v="1"/>
    <x v="10"/>
    <x v="0"/>
    <x v="211"/>
    <x v="74"/>
    <x v="84"/>
    <x v="3"/>
    <x v="1"/>
    <x v="1"/>
    <x v="7"/>
    <x v="0"/>
    <n v="1"/>
    <x v="113"/>
  </r>
  <r>
    <s v="CQDULMXS"/>
    <x v="19"/>
    <x v="2"/>
    <x v="64"/>
    <x v="0"/>
    <x v="211"/>
    <x v="125"/>
    <x v="221"/>
    <x v="4"/>
    <x v="2"/>
    <x v="2"/>
    <x v="0"/>
    <x v="0"/>
    <n v="57"/>
    <x v="66"/>
  </r>
  <r>
    <s v="VKM187MX"/>
    <x v="24"/>
    <x v="1"/>
    <x v="59"/>
    <x v="0"/>
    <x v="211"/>
    <x v="71"/>
    <x v="107"/>
    <x v="1"/>
    <x v="0"/>
    <x v="1"/>
    <x v="3"/>
    <x v="0"/>
    <n v="-7"/>
    <x v="114"/>
  </r>
  <r>
    <s v="GIPPUV2F"/>
    <x v="9"/>
    <x v="0"/>
    <x v="40"/>
    <x v="1"/>
    <x v="211"/>
    <x v="5"/>
    <x v="8"/>
    <x v="3"/>
    <x v="1"/>
    <x v="0"/>
    <x v="2"/>
    <x v="8"/>
    <m/>
    <x v="7"/>
  </r>
  <r>
    <s v="4IUJNFPF"/>
    <x v="7"/>
    <x v="2"/>
    <x v="67"/>
    <x v="2"/>
    <x v="211"/>
    <x v="155"/>
    <x v="13"/>
    <x v="2"/>
    <x v="1"/>
    <x v="2"/>
    <x v="0"/>
    <x v="0"/>
    <n v="-550"/>
    <x v="61"/>
  </r>
  <r>
    <s v="ZE7PM90V"/>
    <x v="7"/>
    <x v="2"/>
    <x v="76"/>
    <x v="0"/>
    <x v="211"/>
    <x v="146"/>
    <x v="739"/>
    <x v="2"/>
    <x v="1"/>
    <x v="2"/>
    <x v="0"/>
    <x v="0"/>
    <n v="20"/>
    <x v="68"/>
  </r>
  <r>
    <s v="CAAYFKK8"/>
    <x v="7"/>
    <x v="0"/>
    <x v="67"/>
    <x v="0"/>
    <x v="211"/>
    <x v="44"/>
    <x v="383"/>
    <x v="2"/>
    <x v="1"/>
    <x v="0"/>
    <x v="0"/>
    <x v="0"/>
    <n v="-40"/>
    <x v="125"/>
  </r>
  <r>
    <s v="HTBPSC2D"/>
    <x v="14"/>
    <x v="2"/>
    <x v="7"/>
    <x v="1"/>
    <x v="211"/>
    <x v="5"/>
    <x v="8"/>
    <x v="2"/>
    <x v="1"/>
    <x v="2"/>
    <x v="5"/>
    <x v="1"/>
    <m/>
    <x v="7"/>
  </r>
  <r>
    <s v="NQZNAEYQ"/>
    <x v="14"/>
    <x v="2"/>
    <x v="46"/>
    <x v="0"/>
    <x v="211"/>
    <x v="137"/>
    <x v="126"/>
    <x v="2"/>
    <x v="1"/>
    <x v="2"/>
    <x v="3"/>
    <x v="0"/>
    <n v="10"/>
    <x v="39"/>
  </r>
  <r>
    <s v="J47DPNB5"/>
    <x v="16"/>
    <x v="4"/>
    <x v="33"/>
    <x v="2"/>
    <x v="211"/>
    <x v="124"/>
    <x v="13"/>
    <x v="2"/>
    <x v="1"/>
    <x v="4"/>
    <x v="0"/>
    <x v="0"/>
    <n v="-5482"/>
    <x v="69"/>
  </r>
  <r>
    <s v="37B8ES7X"/>
    <x v="16"/>
    <x v="2"/>
    <x v="79"/>
    <x v="0"/>
    <x v="211"/>
    <x v="92"/>
    <x v="2"/>
    <x v="2"/>
    <x v="1"/>
    <x v="2"/>
    <x v="0"/>
    <x v="0"/>
    <n v="38"/>
    <x v="102"/>
  </r>
  <r>
    <s v="3CP9VXC1"/>
    <x v="16"/>
    <x v="1"/>
    <x v="69"/>
    <x v="0"/>
    <x v="211"/>
    <x v="139"/>
    <x v="892"/>
    <x v="2"/>
    <x v="1"/>
    <x v="1"/>
    <x v="3"/>
    <x v="0"/>
    <n v="14"/>
    <x v="60"/>
  </r>
  <r>
    <s v="9XGT3451"/>
    <x v="21"/>
    <x v="2"/>
    <x v="38"/>
    <x v="0"/>
    <x v="211"/>
    <x v="110"/>
    <x v="346"/>
    <x v="0"/>
    <x v="0"/>
    <x v="2"/>
    <x v="10"/>
    <x v="7"/>
    <n v="-45"/>
    <x v="67"/>
  </r>
  <r>
    <s v="AG0H8IAZ"/>
    <x v="5"/>
    <x v="2"/>
    <x v="10"/>
    <x v="0"/>
    <x v="211"/>
    <x v="175"/>
    <x v="158"/>
    <x v="3"/>
    <x v="1"/>
    <x v="2"/>
    <x v="7"/>
    <x v="0"/>
    <n v="-40"/>
    <x v="21"/>
  </r>
  <r>
    <s v="28FTXKAB"/>
    <x v="5"/>
    <x v="3"/>
    <x v="18"/>
    <x v="0"/>
    <x v="211"/>
    <x v="175"/>
    <x v="893"/>
    <x v="3"/>
    <x v="1"/>
    <x v="3"/>
    <x v="4"/>
    <x v="0"/>
    <n v="329"/>
    <x v="21"/>
  </r>
  <r>
    <s v="SIBR2J01"/>
    <x v="8"/>
    <x v="1"/>
    <x v="7"/>
    <x v="1"/>
    <x v="211"/>
    <x v="5"/>
    <x v="8"/>
    <x v="2"/>
    <x v="1"/>
    <x v="1"/>
    <x v="5"/>
    <x v="1"/>
    <m/>
    <x v="7"/>
  </r>
  <r>
    <s v="ROUOR5L0"/>
    <x v="8"/>
    <x v="0"/>
    <x v="11"/>
    <x v="0"/>
    <x v="211"/>
    <x v="110"/>
    <x v="700"/>
    <x v="2"/>
    <x v="1"/>
    <x v="0"/>
    <x v="8"/>
    <x v="0"/>
    <n v="49"/>
    <x v="67"/>
  </r>
  <r>
    <s v="QPMZ5RG0"/>
    <x v="0"/>
    <x v="1"/>
    <x v="81"/>
    <x v="0"/>
    <x v="211"/>
    <x v="150"/>
    <x v="9"/>
    <x v="0"/>
    <x v="0"/>
    <x v="1"/>
    <x v="0"/>
    <x v="14"/>
    <n v="-2"/>
    <x v="51"/>
  </r>
  <r>
    <s v="2PMIYAFN"/>
    <x v="17"/>
    <x v="0"/>
    <x v="39"/>
    <x v="0"/>
    <x v="211"/>
    <x v="73"/>
    <x v="894"/>
    <x v="5"/>
    <x v="2"/>
    <x v="0"/>
    <x v="1"/>
    <x v="0"/>
    <n v="24"/>
    <x v="118"/>
  </r>
  <r>
    <s v="CRWE8FRT"/>
    <x v="17"/>
    <x v="3"/>
    <x v="65"/>
    <x v="0"/>
    <x v="211"/>
    <x v="178"/>
    <x v="895"/>
    <x v="5"/>
    <x v="2"/>
    <x v="3"/>
    <x v="7"/>
    <x v="0"/>
    <n v="11"/>
    <x v="15"/>
  </r>
  <r>
    <s v="FC1LS6PY"/>
    <x v="11"/>
    <x v="3"/>
    <x v="6"/>
    <x v="2"/>
    <x v="211"/>
    <x v="84"/>
    <x v="13"/>
    <x v="0"/>
    <x v="0"/>
    <x v="3"/>
    <x v="3"/>
    <x v="0"/>
    <n v="-3393"/>
    <x v="116"/>
  </r>
  <r>
    <s v="6FI9HAX7"/>
    <x v="11"/>
    <x v="1"/>
    <x v="3"/>
    <x v="0"/>
    <x v="211"/>
    <x v="66"/>
    <x v="16"/>
    <x v="0"/>
    <x v="0"/>
    <x v="1"/>
    <x v="3"/>
    <x v="0"/>
    <n v="-9"/>
    <x v="110"/>
  </r>
  <r>
    <s v="JL86Q0B4"/>
    <x v="18"/>
    <x v="1"/>
    <x v="25"/>
    <x v="0"/>
    <x v="211"/>
    <x v="61"/>
    <x v="9"/>
    <x v="4"/>
    <x v="2"/>
    <x v="1"/>
    <x v="3"/>
    <x v="0"/>
    <n v="-2"/>
    <x v="109"/>
  </r>
  <r>
    <s v="Y2A8EUBM"/>
    <x v="2"/>
    <x v="2"/>
    <x v="67"/>
    <x v="2"/>
    <x v="211"/>
    <x v="134"/>
    <x v="13"/>
    <x v="2"/>
    <x v="1"/>
    <x v="2"/>
    <x v="0"/>
    <x v="0"/>
    <n v="-550"/>
    <x v="53"/>
  </r>
  <r>
    <s v="IJ4Y77D9"/>
    <x v="2"/>
    <x v="1"/>
    <x v="14"/>
    <x v="0"/>
    <x v="211"/>
    <x v="116"/>
    <x v="9"/>
    <x v="2"/>
    <x v="1"/>
    <x v="1"/>
    <x v="7"/>
    <x v="0"/>
    <n v="-2"/>
    <x v="75"/>
  </r>
  <r>
    <s v="CGCPVYNI"/>
    <x v="3"/>
    <x v="2"/>
    <x v="70"/>
    <x v="0"/>
    <x v="212"/>
    <x v="84"/>
    <x v="50"/>
    <x v="0"/>
    <x v="0"/>
    <x v="2"/>
    <x v="3"/>
    <x v="0"/>
    <n v="-27"/>
    <x v="117"/>
  </r>
  <r>
    <s v="ST8ZOXKI"/>
    <x v="3"/>
    <x v="1"/>
    <x v="74"/>
    <x v="0"/>
    <x v="212"/>
    <x v="79"/>
    <x v="196"/>
    <x v="0"/>
    <x v="0"/>
    <x v="1"/>
    <x v="10"/>
    <x v="11"/>
    <n v="8"/>
    <x v="113"/>
  </r>
  <r>
    <s v="P07OGZ3F"/>
    <x v="3"/>
    <x v="1"/>
    <x v="28"/>
    <x v="0"/>
    <x v="212"/>
    <x v="145"/>
    <x v="80"/>
    <x v="0"/>
    <x v="0"/>
    <x v="1"/>
    <x v="9"/>
    <x v="0"/>
    <n v="-1"/>
    <x v="51"/>
  </r>
  <r>
    <s v="0DLEXLEV"/>
    <x v="28"/>
    <x v="4"/>
    <x v="68"/>
    <x v="0"/>
    <x v="212"/>
    <x v="165"/>
    <x v="248"/>
    <x v="5"/>
    <x v="2"/>
    <x v="4"/>
    <x v="0"/>
    <x v="0"/>
    <n v="635"/>
    <x v="34"/>
  </r>
  <r>
    <s v="27UN3UX8"/>
    <x v="25"/>
    <x v="4"/>
    <x v="44"/>
    <x v="0"/>
    <x v="212"/>
    <x v="71"/>
    <x v="896"/>
    <x v="5"/>
    <x v="2"/>
    <x v="4"/>
    <x v="8"/>
    <x v="0"/>
    <n v="-370"/>
    <x v="116"/>
  </r>
  <r>
    <s v="NR5D7201"/>
    <x v="23"/>
    <x v="3"/>
    <x v="39"/>
    <x v="0"/>
    <x v="212"/>
    <x v="137"/>
    <x v="776"/>
    <x v="4"/>
    <x v="2"/>
    <x v="3"/>
    <x v="1"/>
    <x v="0"/>
    <n v="134"/>
    <x v="42"/>
  </r>
  <r>
    <s v="LKBS2IJC"/>
    <x v="1"/>
    <x v="4"/>
    <x v="29"/>
    <x v="2"/>
    <x v="212"/>
    <x v="79"/>
    <x v="13"/>
    <x v="1"/>
    <x v="0"/>
    <x v="4"/>
    <x v="6"/>
    <x v="0"/>
    <n v="-5482"/>
    <x v="113"/>
  </r>
  <r>
    <s v="MFO940S8"/>
    <x v="1"/>
    <x v="1"/>
    <x v="35"/>
    <x v="2"/>
    <x v="212"/>
    <x v="163"/>
    <x v="13"/>
    <x v="1"/>
    <x v="0"/>
    <x v="1"/>
    <x v="9"/>
    <x v="0"/>
    <n v="-55"/>
    <x v="68"/>
  </r>
  <r>
    <s v="5O0597PP"/>
    <x v="1"/>
    <x v="3"/>
    <x v="17"/>
    <x v="2"/>
    <x v="212"/>
    <x v="109"/>
    <x v="13"/>
    <x v="1"/>
    <x v="0"/>
    <x v="3"/>
    <x v="2"/>
    <x v="0"/>
    <n v="-3393"/>
    <x v="72"/>
  </r>
  <r>
    <s v="C4FEG98K"/>
    <x v="1"/>
    <x v="2"/>
    <x v="75"/>
    <x v="0"/>
    <x v="212"/>
    <x v="61"/>
    <x v="175"/>
    <x v="1"/>
    <x v="0"/>
    <x v="2"/>
    <x v="6"/>
    <x v="0"/>
    <n v="15"/>
    <x v="110"/>
  </r>
  <r>
    <s v="EKH5O1HH"/>
    <x v="1"/>
    <x v="3"/>
    <x v="3"/>
    <x v="0"/>
    <x v="212"/>
    <x v="71"/>
    <x v="897"/>
    <x v="1"/>
    <x v="0"/>
    <x v="3"/>
    <x v="3"/>
    <x v="0"/>
    <n v="378"/>
    <x v="116"/>
  </r>
  <r>
    <s v="BZ9C1LQT"/>
    <x v="12"/>
    <x v="3"/>
    <x v="15"/>
    <x v="2"/>
    <x v="212"/>
    <x v="138"/>
    <x v="13"/>
    <x v="3"/>
    <x v="1"/>
    <x v="3"/>
    <x v="0"/>
    <x v="0"/>
    <n v="-3393"/>
    <x v="62"/>
  </r>
  <r>
    <s v="ZT6D57ED"/>
    <x v="24"/>
    <x v="4"/>
    <x v="62"/>
    <x v="0"/>
    <x v="212"/>
    <x v="144"/>
    <x v="898"/>
    <x v="1"/>
    <x v="0"/>
    <x v="4"/>
    <x v="6"/>
    <x v="0"/>
    <n v="792"/>
    <x v="45"/>
  </r>
  <r>
    <s v="NKERMTB8"/>
    <x v="9"/>
    <x v="3"/>
    <x v="33"/>
    <x v="2"/>
    <x v="212"/>
    <x v="124"/>
    <x v="13"/>
    <x v="3"/>
    <x v="1"/>
    <x v="3"/>
    <x v="0"/>
    <x v="0"/>
    <n v="-3393"/>
    <x v="67"/>
  </r>
  <r>
    <s v="Q67320CY"/>
    <x v="9"/>
    <x v="3"/>
    <x v="9"/>
    <x v="0"/>
    <x v="212"/>
    <x v="149"/>
    <x v="899"/>
    <x v="3"/>
    <x v="1"/>
    <x v="3"/>
    <x v="6"/>
    <x v="3"/>
    <n v="87"/>
    <x v="56"/>
  </r>
  <r>
    <s v="K5NFTQRI"/>
    <x v="7"/>
    <x v="4"/>
    <x v="15"/>
    <x v="0"/>
    <x v="212"/>
    <x v="121"/>
    <x v="900"/>
    <x v="2"/>
    <x v="1"/>
    <x v="4"/>
    <x v="0"/>
    <x v="0"/>
    <n v="288"/>
    <x v="60"/>
  </r>
  <r>
    <s v="IJ7B896N"/>
    <x v="16"/>
    <x v="3"/>
    <x v="74"/>
    <x v="2"/>
    <x v="212"/>
    <x v="179"/>
    <x v="13"/>
    <x v="2"/>
    <x v="1"/>
    <x v="3"/>
    <x v="10"/>
    <x v="11"/>
    <n v="-3393"/>
    <x v="28"/>
  </r>
  <r>
    <s v="8KBVRQHD"/>
    <x v="21"/>
    <x v="4"/>
    <x v="48"/>
    <x v="2"/>
    <x v="212"/>
    <x v="171"/>
    <x v="13"/>
    <x v="0"/>
    <x v="0"/>
    <x v="4"/>
    <x v="8"/>
    <x v="0"/>
    <n v="-5482"/>
    <x v="44"/>
  </r>
  <r>
    <s v="AGZ87JFX"/>
    <x v="0"/>
    <x v="2"/>
    <x v="38"/>
    <x v="2"/>
    <x v="212"/>
    <x v="135"/>
    <x v="13"/>
    <x v="0"/>
    <x v="0"/>
    <x v="2"/>
    <x v="10"/>
    <x v="7"/>
    <n v="-550"/>
    <x v="76"/>
  </r>
  <r>
    <s v="OBGCQ1BK"/>
    <x v="6"/>
    <x v="2"/>
    <x v="55"/>
    <x v="2"/>
    <x v="212"/>
    <x v="173"/>
    <x v="13"/>
    <x v="1"/>
    <x v="0"/>
    <x v="2"/>
    <x v="4"/>
    <x v="0"/>
    <n v="-550"/>
    <x v="17"/>
  </r>
  <r>
    <s v="K05LLUU4"/>
    <x v="6"/>
    <x v="2"/>
    <x v="3"/>
    <x v="2"/>
    <x v="212"/>
    <x v="170"/>
    <x v="13"/>
    <x v="1"/>
    <x v="0"/>
    <x v="2"/>
    <x v="3"/>
    <x v="0"/>
    <n v="-550"/>
    <x v="22"/>
  </r>
  <r>
    <s v="9WISPXZW"/>
    <x v="17"/>
    <x v="2"/>
    <x v="53"/>
    <x v="0"/>
    <x v="212"/>
    <x v="83"/>
    <x v="756"/>
    <x v="5"/>
    <x v="2"/>
    <x v="2"/>
    <x v="10"/>
    <x v="0"/>
    <n v="12"/>
    <x v="112"/>
  </r>
  <r>
    <s v="ZTVWSE98"/>
    <x v="10"/>
    <x v="1"/>
    <x v="7"/>
    <x v="1"/>
    <x v="212"/>
    <x v="5"/>
    <x v="8"/>
    <x v="3"/>
    <x v="1"/>
    <x v="1"/>
    <x v="5"/>
    <x v="1"/>
    <m/>
    <x v="7"/>
  </r>
  <r>
    <s v="6ONKN1IM"/>
    <x v="4"/>
    <x v="3"/>
    <x v="83"/>
    <x v="2"/>
    <x v="212"/>
    <x v="159"/>
    <x v="13"/>
    <x v="3"/>
    <x v="1"/>
    <x v="3"/>
    <x v="2"/>
    <x v="15"/>
    <n v="-3393"/>
    <x v="55"/>
  </r>
  <r>
    <s v="JVIIWJDL"/>
    <x v="13"/>
    <x v="1"/>
    <x v="60"/>
    <x v="0"/>
    <x v="212"/>
    <x v="144"/>
    <x v="901"/>
    <x v="4"/>
    <x v="2"/>
    <x v="1"/>
    <x v="9"/>
    <x v="0"/>
    <n v="-17"/>
    <x v="45"/>
  </r>
  <r>
    <s v="W8M8XI8Y"/>
    <x v="2"/>
    <x v="3"/>
    <x v="11"/>
    <x v="0"/>
    <x v="212"/>
    <x v="125"/>
    <x v="902"/>
    <x v="2"/>
    <x v="1"/>
    <x v="3"/>
    <x v="8"/>
    <x v="0"/>
    <n v="-209"/>
    <x v="79"/>
  </r>
  <r>
    <s v="MELHF0ZP"/>
    <x v="3"/>
    <x v="4"/>
    <x v="34"/>
    <x v="0"/>
    <x v="213"/>
    <x v="180"/>
    <x v="903"/>
    <x v="0"/>
    <x v="0"/>
    <x v="4"/>
    <x v="10"/>
    <x v="0"/>
    <n v="-109"/>
    <x v="52"/>
  </r>
  <r>
    <s v="6SV2WYK4"/>
    <x v="28"/>
    <x v="0"/>
    <x v="84"/>
    <x v="0"/>
    <x v="213"/>
    <x v="156"/>
    <x v="904"/>
    <x v="5"/>
    <x v="2"/>
    <x v="0"/>
    <x v="10"/>
    <x v="0"/>
    <n v="143"/>
    <x v="39"/>
  </r>
  <r>
    <s v="SPV7OJTH"/>
    <x v="25"/>
    <x v="3"/>
    <x v="7"/>
    <x v="1"/>
    <x v="213"/>
    <x v="5"/>
    <x v="8"/>
    <x v="5"/>
    <x v="2"/>
    <x v="3"/>
    <x v="5"/>
    <x v="1"/>
    <m/>
    <x v="7"/>
  </r>
  <r>
    <s v="6JEAYHOE"/>
    <x v="27"/>
    <x v="3"/>
    <x v="70"/>
    <x v="2"/>
    <x v="213"/>
    <x v="67"/>
    <x v="13"/>
    <x v="0"/>
    <x v="0"/>
    <x v="3"/>
    <x v="3"/>
    <x v="0"/>
    <n v="-3393"/>
    <x v="105"/>
  </r>
  <r>
    <s v="IKQSEYPT"/>
    <x v="27"/>
    <x v="1"/>
    <x v="81"/>
    <x v="0"/>
    <x v="213"/>
    <x v="83"/>
    <x v="171"/>
    <x v="0"/>
    <x v="0"/>
    <x v="1"/>
    <x v="0"/>
    <x v="14"/>
    <n v="-3"/>
    <x v="113"/>
  </r>
  <r>
    <s v="ZN0FWO0L"/>
    <x v="23"/>
    <x v="2"/>
    <x v="19"/>
    <x v="0"/>
    <x v="213"/>
    <x v="162"/>
    <x v="905"/>
    <x v="4"/>
    <x v="2"/>
    <x v="2"/>
    <x v="0"/>
    <x v="4"/>
    <n v="101"/>
    <x v="19"/>
  </r>
  <r>
    <s v="CPL37MZC"/>
    <x v="1"/>
    <x v="4"/>
    <x v="22"/>
    <x v="0"/>
    <x v="213"/>
    <x v="110"/>
    <x v="906"/>
    <x v="1"/>
    <x v="0"/>
    <x v="4"/>
    <x v="6"/>
    <x v="0"/>
    <n v="544"/>
    <x v="76"/>
  </r>
  <r>
    <s v="N7G1TU1X"/>
    <x v="7"/>
    <x v="3"/>
    <x v="7"/>
    <x v="1"/>
    <x v="213"/>
    <x v="5"/>
    <x v="8"/>
    <x v="2"/>
    <x v="1"/>
    <x v="3"/>
    <x v="5"/>
    <x v="1"/>
    <m/>
    <x v="7"/>
  </r>
  <r>
    <s v="GM68OLDH"/>
    <x v="7"/>
    <x v="4"/>
    <x v="24"/>
    <x v="0"/>
    <x v="213"/>
    <x v="156"/>
    <x v="907"/>
    <x v="2"/>
    <x v="1"/>
    <x v="4"/>
    <x v="2"/>
    <x v="0"/>
    <n v="87"/>
    <x v="39"/>
  </r>
  <r>
    <s v="W604BPPE"/>
    <x v="29"/>
    <x v="2"/>
    <x v="52"/>
    <x v="2"/>
    <x v="213"/>
    <x v="148"/>
    <x v="13"/>
    <x v="1"/>
    <x v="0"/>
    <x v="2"/>
    <x v="1"/>
    <x v="0"/>
    <n v="-550"/>
    <x v="68"/>
  </r>
  <r>
    <s v="GIJ14130"/>
    <x v="29"/>
    <x v="2"/>
    <x v="74"/>
    <x v="0"/>
    <x v="213"/>
    <x v="161"/>
    <x v="115"/>
    <x v="1"/>
    <x v="0"/>
    <x v="2"/>
    <x v="10"/>
    <x v="11"/>
    <n v="-31"/>
    <x v="42"/>
  </r>
  <r>
    <s v="CUA83384"/>
    <x v="14"/>
    <x v="2"/>
    <x v="12"/>
    <x v="0"/>
    <x v="213"/>
    <x v="156"/>
    <x v="908"/>
    <x v="2"/>
    <x v="1"/>
    <x v="2"/>
    <x v="1"/>
    <x v="0"/>
    <n v="8"/>
    <x v="39"/>
  </r>
  <r>
    <s v="ZGQI86AQ"/>
    <x v="16"/>
    <x v="2"/>
    <x v="10"/>
    <x v="0"/>
    <x v="213"/>
    <x v="156"/>
    <x v="50"/>
    <x v="2"/>
    <x v="1"/>
    <x v="2"/>
    <x v="7"/>
    <x v="0"/>
    <n v="-27"/>
    <x v="39"/>
  </r>
  <r>
    <s v="UPHLXZ3M"/>
    <x v="21"/>
    <x v="1"/>
    <x v="63"/>
    <x v="2"/>
    <x v="213"/>
    <x v="110"/>
    <x v="13"/>
    <x v="0"/>
    <x v="0"/>
    <x v="1"/>
    <x v="9"/>
    <x v="0"/>
    <n v="-55"/>
    <x v="76"/>
  </r>
  <r>
    <s v="JDFQYP5L"/>
    <x v="21"/>
    <x v="2"/>
    <x v="28"/>
    <x v="0"/>
    <x v="213"/>
    <x v="138"/>
    <x v="2"/>
    <x v="0"/>
    <x v="0"/>
    <x v="2"/>
    <x v="9"/>
    <x v="0"/>
    <n v="38"/>
    <x v="73"/>
  </r>
  <r>
    <s v="06AIY3IS"/>
    <x v="20"/>
    <x v="4"/>
    <x v="59"/>
    <x v="0"/>
    <x v="213"/>
    <x v="132"/>
    <x v="909"/>
    <x v="1"/>
    <x v="0"/>
    <x v="4"/>
    <x v="3"/>
    <x v="0"/>
    <n v="230"/>
    <x v="64"/>
  </r>
  <r>
    <s v="4LQAN2JX"/>
    <x v="8"/>
    <x v="0"/>
    <x v="32"/>
    <x v="0"/>
    <x v="213"/>
    <x v="171"/>
    <x v="119"/>
    <x v="2"/>
    <x v="1"/>
    <x v="0"/>
    <x v="9"/>
    <x v="0"/>
    <n v="-50"/>
    <x v="51"/>
  </r>
  <r>
    <s v="84QGC91P"/>
    <x v="8"/>
    <x v="1"/>
    <x v="67"/>
    <x v="0"/>
    <x v="213"/>
    <x v="149"/>
    <x v="80"/>
    <x v="2"/>
    <x v="1"/>
    <x v="1"/>
    <x v="0"/>
    <x v="0"/>
    <n v="-1"/>
    <x v="60"/>
  </r>
  <r>
    <s v="QFBBRJL5"/>
    <x v="17"/>
    <x v="1"/>
    <x v="49"/>
    <x v="0"/>
    <x v="213"/>
    <x v="166"/>
    <x v="27"/>
    <x v="5"/>
    <x v="2"/>
    <x v="1"/>
    <x v="9"/>
    <x v="0"/>
    <n v="5"/>
    <x v="22"/>
  </r>
  <r>
    <s v="XCGW5K0N"/>
    <x v="13"/>
    <x v="2"/>
    <x v="36"/>
    <x v="0"/>
    <x v="213"/>
    <x v="179"/>
    <x v="179"/>
    <x v="4"/>
    <x v="2"/>
    <x v="2"/>
    <x v="3"/>
    <x v="0"/>
    <n v="22"/>
    <x v="31"/>
  </r>
  <r>
    <s v="UUF8Z53N"/>
    <x v="13"/>
    <x v="1"/>
    <x v="59"/>
    <x v="0"/>
    <x v="213"/>
    <x v="154"/>
    <x v="103"/>
    <x v="4"/>
    <x v="2"/>
    <x v="1"/>
    <x v="3"/>
    <x v="0"/>
    <n v="0"/>
    <x v="44"/>
  </r>
  <r>
    <s v="J6MIKNYJ"/>
    <x v="13"/>
    <x v="1"/>
    <x v="20"/>
    <x v="0"/>
    <x v="213"/>
    <x v="159"/>
    <x v="47"/>
    <x v="4"/>
    <x v="2"/>
    <x v="1"/>
    <x v="4"/>
    <x v="0"/>
    <n v="-4"/>
    <x v="53"/>
  </r>
  <r>
    <s v="3W4AWYSK"/>
    <x v="25"/>
    <x v="4"/>
    <x v="16"/>
    <x v="2"/>
    <x v="214"/>
    <x v="163"/>
    <x v="13"/>
    <x v="5"/>
    <x v="2"/>
    <x v="4"/>
    <x v="9"/>
    <x v="0"/>
    <n v="-5482"/>
    <x v="55"/>
  </r>
  <r>
    <s v="VBN5T6F8"/>
    <x v="25"/>
    <x v="1"/>
    <x v="60"/>
    <x v="0"/>
    <x v="214"/>
    <x v="157"/>
    <x v="77"/>
    <x v="5"/>
    <x v="2"/>
    <x v="1"/>
    <x v="9"/>
    <x v="0"/>
    <n v="4"/>
    <x v="44"/>
  </r>
  <r>
    <s v="45CMXP2K"/>
    <x v="1"/>
    <x v="2"/>
    <x v="13"/>
    <x v="2"/>
    <x v="214"/>
    <x v="124"/>
    <x v="13"/>
    <x v="1"/>
    <x v="0"/>
    <x v="2"/>
    <x v="7"/>
    <x v="0"/>
    <n v="-550"/>
    <x v="76"/>
  </r>
  <r>
    <s v="K94WM7M4"/>
    <x v="22"/>
    <x v="3"/>
    <x v="71"/>
    <x v="2"/>
    <x v="214"/>
    <x v="150"/>
    <x v="13"/>
    <x v="5"/>
    <x v="2"/>
    <x v="3"/>
    <x v="0"/>
    <x v="0"/>
    <n v="-3393"/>
    <x v="49"/>
  </r>
  <r>
    <s v="31KRB7R2"/>
    <x v="7"/>
    <x v="2"/>
    <x v="33"/>
    <x v="2"/>
    <x v="214"/>
    <x v="116"/>
    <x v="13"/>
    <x v="2"/>
    <x v="1"/>
    <x v="2"/>
    <x v="0"/>
    <x v="0"/>
    <n v="-550"/>
    <x v="65"/>
  </r>
  <r>
    <s v="LDAXEBR0"/>
    <x v="29"/>
    <x v="2"/>
    <x v="13"/>
    <x v="0"/>
    <x v="214"/>
    <x v="80"/>
    <x v="123"/>
    <x v="1"/>
    <x v="0"/>
    <x v="2"/>
    <x v="7"/>
    <x v="0"/>
    <n v="89"/>
    <x v="107"/>
  </r>
  <r>
    <s v="NGTMVX1C"/>
    <x v="29"/>
    <x v="0"/>
    <x v="57"/>
    <x v="0"/>
    <x v="214"/>
    <x v="92"/>
    <x v="75"/>
    <x v="1"/>
    <x v="0"/>
    <x v="0"/>
    <x v="10"/>
    <x v="9"/>
    <n v="-56"/>
    <x v="120"/>
  </r>
  <r>
    <s v="13PPMGNM"/>
    <x v="14"/>
    <x v="0"/>
    <x v="33"/>
    <x v="2"/>
    <x v="214"/>
    <x v="109"/>
    <x v="13"/>
    <x v="2"/>
    <x v="1"/>
    <x v="0"/>
    <x v="0"/>
    <x v="0"/>
    <n v="-1096"/>
    <x v="79"/>
  </r>
  <r>
    <s v="6GY8Q8F0"/>
    <x v="21"/>
    <x v="1"/>
    <x v="63"/>
    <x v="0"/>
    <x v="214"/>
    <x v="175"/>
    <x v="80"/>
    <x v="0"/>
    <x v="0"/>
    <x v="1"/>
    <x v="9"/>
    <x v="0"/>
    <n v="-1"/>
    <x v="17"/>
  </r>
  <r>
    <s v="5JIXFMFY"/>
    <x v="21"/>
    <x v="3"/>
    <x v="75"/>
    <x v="0"/>
    <x v="214"/>
    <x v="160"/>
    <x v="614"/>
    <x v="0"/>
    <x v="0"/>
    <x v="3"/>
    <x v="6"/>
    <x v="0"/>
    <n v="45"/>
    <x v="28"/>
  </r>
  <r>
    <s v="69XL3JMB"/>
    <x v="20"/>
    <x v="0"/>
    <x v="70"/>
    <x v="0"/>
    <x v="214"/>
    <x v="125"/>
    <x v="910"/>
    <x v="1"/>
    <x v="0"/>
    <x v="0"/>
    <x v="3"/>
    <x v="0"/>
    <n v="-79"/>
    <x v="67"/>
  </r>
  <r>
    <s v="YTGQKC7A"/>
    <x v="10"/>
    <x v="1"/>
    <x v="73"/>
    <x v="1"/>
    <x v="214"/>
    <x v="5"/>
    <x v="8"/>
    <x v="3"/>
    <x v="1"/>
    <x v="1"/>
    <x v="1"/>
    <x v="0"/>
    <m/>
    <x v="7"/>
  </r>
  <r>
    <s v="DYWMK8OF"/>
    <x v="10"/>
    <x v="3"/>
    <x v="67"/>
    <x v="0"/>
    <x v="214"/>
    <x v="162"/>
    <x v="911"/>
    <x v="3"/>
    <x v="1"/>
    <x v="3"/>
    <x v="0"/>
    <x v="0"/>
    <n v="-79"/>
    <x v="25"/>
  </r>
  <r>
    <s v="GG8XQD8Z"/>
    <x v="11"/>
    <x v="1"/>
    <x v="0"/>
    <x v="2"/>
    <x v="214"/>
    <x v="116"/>
    <x v="13"/>
    <x v="0"/>
    <x v="0"/>
    <x v="1"/>
    <x v="0"/>
    <x v="0"/>
    <n v="-55"/>
    <x v="65"/>
  </r>
  <r>
    <s v="URT8A7OQ"/>
    <x v="11"/>
    <x v="1"/>
    <x v="38"/>
    <x v="0"/>
    <x v="214"/>
    <x v="163"/>
    <x v="47"/>
    <x v="0"/>
    <x v="0"/>
    <x v="1"/>
    <x v="10"/>
    <x v="7"/>
    <n v="-4"/>
    <x v="55"/>
  </r>
  <r>
    <s v="LGO0XF4X"/>
    <x v="4"/>
    <x v="1"/>
    <x v="39"/>
    <x v="0"/>
    <x v="214"/>
    <x v="153"/>
    <x v="1"/>
    <x v="3"/>
    <x v="1"/>
    <x v="1"/>
    <x v="1"/>
    <x v="0"/>
    <n v="-5"/>
    <x v="37"/>
  </r>
  <r>
    <s v="Y46OEBEH"/>
    <x v="13"/>
    <x v="1"/>
    <x v="71"/>
    <x v="0"/>
    <x v="214"/>
    <x v="71"/>
    <x v="80"/>
    <x v="4"/>
    <x v="2"/>
    <x v="1"/>
    <x v="0"/>
    <x v="0"/>
    <n v="-1"/>
    <x v="121"/>
  </r>
  <r>
    <s v="G54JJCMX"/>
    <x v="3"/>
    <x v="4"/>
    <x v="62"/>
    <x v="2"/>
    <x v="215"/>
    <x v="155"/>
    <x v="13"/>
    <x v="0"/>
    <x v="0"/>
    <x v="4"/>
    <x v="6"/>
    <x v="0"/>
    <n v="-5482"/>
    <x v="57"/>
  </r>
  <r>
    <s v="BPQ0358T"/>
    <x v="3"/>
    <x v="3"/>
    <x v="38"/>
    <x v="2"/>
    <x v="215"/>
    <x v="167"/>
    <x v="13"/>
    <x v="0"/>
    <x v="0"/>
    <x v="3"/>
    <x v="10"/>
    <x v="7"/>
    <n v="-3393"/>
    <x v="29"/>
  </r>
  <r>
    <s v="SMU4542Q"/>
    <x v="27"/>
    <x v="0"/>
    <x v="74"/>
    <x v="2"/>
    <x v="215"/>
    <x v="121"/>
    <x v="13"/>
    <x v="0"/>
    <x v="0"/>
    <x v="0"/>
    <x v="10"/>
    <x v="11"/>
    <n v="-1096"/>
    <x v="75"/>
  </r>
  <r>
    <s v="4K8N65EM"/>
    <x v="22"/>
    <x v="1"/>
    <x v="65"/>
    <x v="2"/>
    <x v="215"/>
    <x v="112"/>
    <x v="13"/>
    <x v="5"/>
    <x v="2"/>
    <x v="1"/>
    <x v="7"/>
    <x v="0"/>
    <n v="-55"/>
    <x v="67"/>
  </r>
  <r>
    <s v="Y6YZXVTF"/>
    <x v="22"/>
    <x v="3"/>
    <x v="85"/>
    <x v="0"/>
    <x v="215"/>
    <x v="161"/>
    <x v="912"/>
    <x v="5"/>
    <x v="2"/>
    <x v="3"/>
    <x v="4"/>
    <x v="0"/>
    <n v="-517"/>
    <x v="43"/>
  </r>
  <r>
    <s v="SHETLR3T"/>
    <x v="24"/>
    <x v="4"/>
    <x v="17"/>
    <x v="0"/>
    <x v="215"/>
    <x v="154"/>
    <x v="913"/>
    <x v="1"/>
    <x v="0"/>
    <x v="4"/>
    <x v="2"/>
    <x v="0"/>
    <n v="-492"/>
    <x v="50"/>
  </r>
  <r>
    <s v="EL03YRD0"/>
    <x v="9"/>
    <x v="0"/>
    <x v="12"/>
    <x v="2"/>
    <x v="215"/>
    <x v="181"/>
    <x v="13"/>
    <x v="3"/>
    <x v="1"/>
    <x v="0"/>
    <x v="1"/>
    <x v="0"/>
    <n v="-1096"/>
    <x v="40"/>
  </r>
  <r>
    <s v="3KZUBSRU"/>
    <x v="9"/>
    <x v="0"/>
    <x v="10"/>
    <x v="0"/>
    <x v="215"/>
    <x v="177"/>
    <x v="742"/>
    <x v="3"/>
    <x v="1"/>
    <x v="0"/>
    <x v="7"/>
    <x v="0"/>
    <n v="-72"/>
    <x v="35"/>
  </r>
  <r>
    <s v="F8QQEW1W"/>
    <x v="14"/>
    <x v="0"/>
    <x v="7"/>
    <x v="1"/>
    <x v="215"/>
    <x v="5"/>
    <x v="8"/>
    <x v="2"/>
    <x v="1"/>
    <x v="0"/>
    <x v="5"/>
    <x v="1"/>
    <m/>
    <x v="7"/>
  </r>
  <r>
    <s v="FA6JQ4V2"/>
    <x v="14"/>
    <x v="1"/>
    <x v="46"/>
    <x v="0"/>
    <x v="215"/>
    <x v="167"/>
    <x v="9"/>
    <x v="2"/>
    <x v="1"/>
    <x v="1"/>
    <x v="3"/>
    <x v="0"/>
    <n v="-2"/>
    <x v="29"/>
  </r>
  <r>
    <s v="4LXUITP3"/>
    <x v="16"/>
    <x v="2"/>
    <x v="7"/>
    <x v="1"/>
    <x v="215"/>
    <x v="5"/>
    <x v="8"/>
    <x v="2"/>
    <x v="1"/>
    <x v="2"/>
    <x v="5"/>
    <x v="1"/>
    <m/>
    <x v="7"/>
  </r>
  <r>
    <s v="XTE9XJTS"/>
    <x v="16"/>
    <x v="1"/>
    <x v="78"/>
    <x v="1"/>
    <x v="215"/>
    <x v="5"/>
    <x v="8"/>
    <x v="2"/>
    <x v="1"/>
    <x v="1"/>
    <x v="10"/>
    <x v="13"/>
    <m/>
    <x v="7"/>
  </r>
  <r>
    <s v="N7WUBQR0"/>
    <x v="16"/>
    <x v="0"/>
    <x v="67"/>
    <x v="2"/>
    <x v="215"/>
    <x v="180"/>
    <x v="13"/>
    <x v="2"/>
    <x v="1"/>
    <x v="0"/>
    <x v="0"/>
    <x v="0"/>
    <n v="-1096"/>
    <x v="38"/>
  </r>
  <r>
    <s v="9KJ89VHI"/>
    <x v="16"/>
    <x v="2"/>
    <x v="4"/>
    <x v="0"/>
    <x v="215"/>
    <x v="169"/>
    <x v="662"/>
    <x v="2"/>
    <x v="1"/>
    <x v="2"/>
    <x v="0"/>
    <x v="0"/>
    <n v="-25"/>
    <x v="44"/>
  </r>
  <r>
    <s v="N3CN7GCZ"/>
    <x v="16"/>
    <x v="1"/>
    <x v="40"/>
    <x v="0"/>
    <x v="215"/>
    <x v="150"/>
    <x v="27"/>
    <x v="2"/>
    <x v="1"/>
    <x v="1"/>
    <x v="2"/>
    <x v="8"/>
    <n v="5"/>
    <x v="68"/>
  </r>
  <r>
    <s v="KAHKF9H1"/>
    <x v="5"/>
    <x v="0"/>
    <x v="12"/>
    <x v="0"/>
    <x v="215"/>
    <x v="84"/>
    <x v="914"/>
    <x v="3"/>
    <x v="1"/>
    <x v="0"/>
    <x v="1"/>
    <x v="0"/>
    <n v="-129"/>
    <x v="125"/>
  </r>
  <r>
    <s v="P4UJ64QM"/>
    <x v="8"/>
    <x v="2"/>
    <x v="14"/>
    <x v="2"/>
    <x v="215"/>
    <x v="141"/>
    <x v="13"/>
    <x v="2"/>
    <x v="1"/>
    <x v="2"/>
    <x v="7"/>
    <x v="0"/>
    <n v="-550"/>
    <x v="59"/>
  </r>
  <r>
    <s v="IHF5GR01"/>
    <x v="17"/>
    <x v="2"/>
    <x v="65"/>
    <x v="0"/>
    <x v="215"/>
    <x v="61"/>
    <x v="116"/>
    <x v="5"/>
    <x v="2"/>
    <x v="2"/>
    <x v="7"/>
    <x v="0"/>
    <n v="-26"/>
    <x v="113"/>
  </r>
  <r>
    <s v="81DUFIPO"/>
    <x v="10"/>
    <x v="1"/>
    <x v="4"/>
    <x v="0"/>
    <x v="215"/>
    <x v="153"/>
    <x v="5"/>
    <x v="3"/>
    <x v="1"/>
    <x v="1"/>
    <x v="0"/>
    <x v="0"/>
    <n v="2"/>
    <x v="34"/>
  </r>
  <r>
    <s v="58K44TMD"/>
    <x v="15"/>
    <x v="3"/>
    <x v="50"/>
    <x v="2"/>
    <x v="215"/>
    <x v="70"/>
    <x v="13"/>
    <x v="4"/>
    <x v="2"/>
    <x v="3"/>
    <x v="1"/>
    <x v="0"/>
    <n v="-3393"/>
    <x v="105"/>
  </r>
  <r>
    <s v="EEBOSTAA"/>
    <x v="11"/>
    <x v="4"/>
    <x v="17"/>
    <x v="0"/>
    <x v="215"/>
    <x v="66"/>
    <x v="915"/>
    <x v="0"/>
    <x v="0"/>
    <x v="4"/>
    <x v="2"/>
    <x v="0"/>
    <n v="-426"/>
    <x v="114"/>
  </r>
  <r>
    <s v="9DDHZUZB"/>
    <x v="4"/>
    <x v="2"/>
    <x v="53"/>
    <x v="0"/>
    <x v="215"/>
    <x v="84"/>
    <x v="374"/>
    <x v="3"/>
    <x v="1"/>
    <x v="2"/>
    <x v="10"/>
    <x v="0"/>
    <n v="50"/>
    <x v="125"/>
  </r>
  <r>
    <s v="IWLEND3K"/>
    <x v="25"/>
    <x v="2"/>
    <x v="80"/>
    <x v="0"/>
    <x v="216"/>
    <x v="166"/>
    <x v="176"/>
    <x v="5"/>
    <x v="2"/>
    <x v="2"/>
    <x v="6"/>
    <x v="0"/>
    <n v="83"/>
    <x v="89"/>
  </r>
  <r>
    <s v="H35AXY3M"/>
    <x v="23"/>
    <x v="0"/>
    <x v="39"/>
    <x v="0"/>
    <x v="216"/>
    <x v="74"/>
    <x v="916"/>
    <x v="4"/>
    <x v="2"/>
    <x v="0"/>
    <x v="1"/>
    <x v="0"/>
    <n v="-197"/>
    <x v="119"/>
  </r>
  <r>
    <s v="VF7DWQIH"/>
    <x v="1"/>
    <x v="4"/>
    <x v="22"/>
    <x v="0"/>
    <x v="216"/>
    <x v="148"/>
    <x v="917"/>
    <x v="1"/>
    <x v="0"/>
    <x v="4"/>
    <x v="6"/>
    <x v="0"/>
    <n v="-61"/>
    <x v="53"/>
  </r>
  <r>
    <s v="OEBJXZN6"/>
    <x v="1"/>
    <x v="3"/>
    <x v="52"/>
    <x v="0"/>
    <x v="216"/>
    <x v="143"/>
    <x v="918"/>
    <x v="1"/>
    <x v="0"/>
    <x v="3"/>
    <x v="1"/>
    <x v="0"/>
    <n v="232"/>
    <x v="62"/>
  </r>
  <r>
    <s v="QMUBRAT2"/>
    <x v="24"/>
    <x v="2"/>
    <x v="57"/>
    <x v="2"/>
    <x v="216"/>
    <x v="145"/>
    <x v="13"/>
    <x v="1"/>
    <x v="0"/>
    <x v="2"/>
    <x v="10"/>
    <x v="9"/>
    <n v="-550"/>
    <x v="68"/>
  </r>
  <r>
    <s v="W5P1OLUL"/>
    <x v="29"/>
    <x v="2"/>
    <x v="34"/>
    <x v="0"/>
    <x v="216"/>
    <x v="124"/>
    <x v="575"/>
    <x v="1"/>
    <x v="0"/>
    <x v="2"/>
    <x v="10"/>
    <x v="0"/>
    <n v="4"/>
    <x v="70"/>
  </r>
  <r>
    <s v="JP4H1WG4"/>
    <x v="14"/>
    <x v="2"/>
    <x v="67"/>
    <x v="2"/>
    <x v="216"/>
    <x v="137"/>
    <x v="13"/>
    <x v="2"/>
    <x v="1"/>
    <x v="2"/>
    <x v="0"/>
    <x v="0"/>
    <n v="-550"/>
    <x v="46"/>
  </r>
  <r>
    <s v="580XZTEO"/>
    <x v="14"/>
    <x v="2"/>
    <x v="9"/>
    <x v="2"/>
    <x v="216"/>
    <x v="79"/>
    <x v="13"/>
    <x v="2"/>
    <x v="1"/>
    <x v="2"/>
    <x v="6"/>
    <x v="3"/>
    <n v="-550"/>
    <x v="121"/>
  </r>
  <r>
    <s v="PIFPDJMN"/>
    <x v="16"/>
    <x v="2"/>
    <x v="7"/>
    <x v="1"/>
    <x v="216"/>
    <x v="5"/>
    <x v="8"/>
    <x v="2"/>
    <x v="1"/>
    <x v="2"/>
    <x v="5"/>
    <x v="1"/>
    <m/>
    <x v="7"/>
  </r>
  <r>
    <s v="XNC9UMYH"/>
    <x v="5"/>
    <x v="0"/>
    <x v="51"/>
    <x v="0"/>
    <x v="216"/>
    <x v="154"/>
    <x v="919"/>
    <x v="3"/>
    <x v="1"/>
    <x v="0"/>
    <x v="7"/>
    <x v="0"/>
    <n v="73"/>
    <x v="47"/>
  </r>
  <r>
    <s v="08Q8A6M9"/>
    <x v="20"/>
    <x v="1"/>
    <x v="62"/>
    <x v="0"/>
    <x v="216"/>
    <x v="80"/>
    <x v="27"/>
    <x v="1"/>
    <x v="0"/>
    <x v="1"/>
    <x v="6"/>
    <x v="0"/>
    <n v="5"/>
    <x v="106"/>
  </r>
  <r>
    <s v="6F8IL0XV"/>
    <x v="8"/>
    <x v="0"/>
    <x v="59"/>
    <x v="2"/>
    <x v="216"/>
    <x v="150"/>
    <x v="13"/>
    <x v="2"/>
    <x v="1"/>
    <x v="0"/>
    <x v="3"/>
    <x v="0"/>
    <n v="-1096"/>
    <x v="48"/>
  </r>
  <r>
    <s v="NTHLG5DT"/>
    <x v="8"/>
    <x v="2"/>
    <x v="32"/>
    <x v="0"/>
    <x v="216"/>
    <x v="164"/>
    <x v="398"/>
    <x v="2"/>
    <x v="1"/>
    <x v="2"/>
    <x v="9"/>
    <x v="0"/>
    <n v="45"/>
    <x v="39"/>
  </r>
  <r>
    <s v="Y5OZ7VOF"/>
    <x v="8"/>
    <x v="3"/>
    <x v="33"/>
    <x v="0"/>
    <x v="216"/>
    <x v="92"/>
    <x v="920"/>
    <x v="2"/>
    <x v="1"/>
    <x v="3"/>
    <x v="0"/>
    <x v="0"/>
    <n v="-166"/>
    <x v="105"/>
  </r>
  <r>
    <s v="9HLQVY37"/>
    <x v="0"/>
    <x v="0"/>
    <x v="29"/>
    <x v="2"/>
    <x v="216"/>
    <x v="79"/>
    <x v="13"/>
    <x v="0"/>
    <x v="0"/>
    <x v="0"/>
    <x v="6"/>
    <x v="0"/>
    <n v="-1096"/>
    <x v="121"/>
  </r>
  <r>
    <s v="8C3LOLPY"/>
    <x v="0"/>
    <x v="0"/>
    <x v="3"/>
    <x v="2"/>
    <x v="216"/>
    <x v="141"/>
    <x v="13"/>
    <x v="0"/>
    <x v="0"/>
    <x v="0"/>
    <x v="3"/>
    <x v="0"/>
    <n v="-1096"/>
    <x v="65"/>
  </r>
  <r>
    <s v="QMJHLT1V"/>
    <x v="0"/>
    <x v="1"/>
    <x v="74"/>
    <x v="0"/>
    <x v="216"/>
    <x v="168"/>
    <x v="77"/>
    <x v="0"/>
    <x v="0"/>
    <x v="1"/>
    <x v="10"/>
    <x v="11"/>
    <n v="4"/>
    <x v="52"/>
  </r>
  <r>
    <s v="Q5JU0LZJ"/>
    <x v="6"/>
    <x v="2"/>
    <x v="75"/>
    <x v="0"/>
    <x v="216"/>
    <x v="166"/>
    <x v="921"/>
    <x v="1"/>
    <x v="0"/>
    <x v="2"/>
    <x v="6"/>
    <x v="0"/>
    <n v="-71"/>
    <x v="89"/>
  </r>
  <r>
    <s v="IRODLEGG"/>
    <x v="6"/>
    <x v="3"/>
    <x v="57"/>
    <x v="0"/>
    <x v="216"/>
    <x v="160"/>
    <x v="922"/>
    <x v="1"/>
    <x v="0"/>
    <x v="3"/>
    <x v="10"/>
    <x v="9"/>
    <n v="56"/>
    <x v="33"/>
  </r>
  <r>
    <s v="HTA6XLY3"/>
    <x v="17"/>
    <x v="1"/>
    <x v="85"/>
    <x v="0"/>
    <x v="216"/>
    <x v="172"/>
    <x v="80"/>
    <x v="5"/>
    <x v="2"/>
    <x v="1"/>
    <x v="4"/>
    <x v="0"/>
    <n v="-1"/>
    <x v="20"/>
  </r>
  <r>
    <s v="XW7J3TI2"/>
    <x v="4"/>
    <x v="3"/>
    <x v="2"/>
    <x v="2"/>
    <x v="216"/>
    <x v="141"/>
    <x v="13"/>
    <x v="3"/>
    <x v="1"/>
    <x v="3"/>
    <x v="2"/>
    <x v="0"/>
    <n v="-3393"/>
    <x v="65"/>
  </r>
  <r>
    <s v="1BV5JLZV"/>
    <x v="4"/>
    <x v="1"/>
    <x v="61"/>
    <x v="0"/>
    <x v="216"/>
    <x v="169"/>
    <x v="77"/>
    <x v="3"/>
    <x v="1"/>
    <x v="1"/>
    <x v="10"/>
    <x v="0"/>
    <n v="4"/>
    <x v="51"/>
  </r>
  <r>
    <s v="84D18IA1"/>
    <x v="13"/>
    <x v="1"/>
    <x v="23"/>
    <x v="2"/>
    <x v="216"/>
    <x v="135"/>
    <x v="13"/>
    <x v="4"/>
    <x v="2"/>
    <x v="1"/>
    <x v="10"/>
    <x v="0"/>
    <n v="-55"/>
    <x v="78"/>
  </r>
  <r>
    <s v="7J0ZLDB1"/>
    <x v="2"/>
    <x v="1"/>
    <x v="7"/>
    <x v="1"/>
    <x v="216"/>
    <x v="5"/>
    <x v="8"/>
    <x v="2"/>
    <x v="1"/>
    <x v="1"/>
    <x v="5"/>
    <x v="1"/>
    <m/>
    <x v="7"/>
  </r>
  <r>
    <s v="41IM8V9E"/>
    <x v="2"/>
    <x v="2"/>
    <x v="11"/>
    <x v="2"/>
    <x v="216"/>
    <x v="174"/>
    <x v="13"/>
    <x v="2"/>
    <x v="1"/>
    <x v="2"/>
    <x v="8"/>
    <x v="0"/>
    <n v="-550"/>
    <x v="15"/>
  </r>
  <r>
    <s v="NXFAXN16"/>
    <x v="3"/>
    <x v="1"/>
    <x v="81"/>
    <x v="0"/>
    <x v="217"/>
    <x v="174"/>
    <x v="103"/>
    <x v="0"/>
    <x v="0"/>
    <x v="1"/>
    <x v="0"/>
    <x v="14"/>
    <n v="0"/>
    <x v="89"/>
  </r>
  <r>
    <s v="FXXEZ5U2"/>
    <x v="25"/>
    <x v="3"/>
    <x v="65"/>
    <x v="0"/>
    <x v="217"/>
    <x v="138"/>
    <x v="751"/>
    <x v="5"/>
    <x v="2"/>
    <x v="3"/>
    <x v="7"/>
    <x v="0"/>
    <n v="-351"/>
    <x v="69"/>
  </r>
  <r>
    <s v="ID4LC9V5"/>
    <x v="26"/>
    <x v="0"/>
    <x v="65"/>
    <x v="0"/>
    <x v="217"/>
    <x v="139"/>
    <x v="66"/>
    <x v="5"/>
    <x v="2"/>
    <x v="0"/>
    <x v="7"/>
    <x v="0"/>
    <n v="-117"/>
    <x v="65"/>
  </r>
  <r>
    <s v="IPQFYK0E"/>
    <x v="26"/>
    <x v="0"/>
    <x v="21"/>
    <x v="0"/>
    <x v="217"/>
    <x v="65"/>
    <x v="821"/>
    <x v="5"/>
    <x v="2"/>
    <x v="0"/>
    <x v="1"/>
    <x v="0"/>
    <n v="-32"/>
    <x v="112"/>
  </r>
  <r>
    <s v="7SBDZJF4"/>
    <x v="22"/>
    <x v="0"/>
    <x v="41"/>
    <x v="0"/>
    <x v="217"/>
    <x v="146"/>
    <x v="238"/>
    <x v="5"/>
    <x v="2"/>
    <x v="0"/>
    <x v="3"/>
    <x v="0"/>
    <n v="-60"/>
    <x v="54"/>
  </r>
  <r>
    <s v="BNYWSG6W"/>
    <x v="24"/>
    <x v="3"/>
    <x v="74"/>
    <x v="0"/>
    <x v="217"/>
    <x v="158"/>
    <x v="923"/>
    <x v="1"/>
    <x v="0"/>
    <x v="3"/>
    <x v="10"/>
    <x v="11"/>
    <n v="205"/>
    <x v="37"/>
  </r>
  <r>
    <s v="RC1YCAEP"/>
    <x v="7"/>
    <x v="2"/>
    <x v="37"/>
    <x v="0"/>
    <x v="217"/>
    <x v="121"/>
    <x v="924"/>
    <x v="2"/>
    <x v="1"/>
    <x v="2"/>
    <x v="6"/>
    <x v="0"/>
    <n v="-119"/>
    <x v="59"/>
  </r>
  <r>
    <s v="H6TY7RBJ"/>
    <x v="29"/>
    <x v="0"/>
    <x v="63"/>
    <x v="2"/>
    <x v="217"/>
    <x v="145"/>
    <x v="13"/>
    <x v="1"/>
    <x v="0"/>
    <x v="0"/>
    <x v="9"/>
    <x v="0"/>
    <n v="-1096"/>
    <x v="48"/>
  </r>
  <r>
    <s v="MU6NOSH1"/>
    <x v="29"/>
    <x v="2"/>
    <x v="63"/>
    <x v="0"/>
    <x v="217"/>
    <x v="65"/>
    <x v="468"/>
    <x v="1"/>
    <x v="0"/>
    <x v="2"/>
    <x v="9"/>
    <x v="0"/>
    <n v="74"/>
    <x v="112"/>
  </r>
  <r>
    <s v="OFIORN0G"/>
    <x v="29"/>
    <x v="0"/>
    <x v="35"/>
    <x v="0"/>
    <x v="217"/>
    <x v="79"/>
    <x v="506"/>
    <x v="1"/>
    <x v="0"/>
    <x v="0"/>
    <x v="9"/>
    <x v="0"/>
    <n v="44"/>
    <x v="119"/>
  </r>
  <r>
    <s v="PMHOZRJN"/>
    <x v="14"/>
    <x v="1"/>
    <x v="59"/>
    <x v="0"/>
    <x v="217"/>
    <x v="180"/>
    <x v="44"/>
    <x v="2"/>
    <x v="1"/>
    <x v="1"/>
    <x v="3"/>
    <x v="0"/>
    <n v="7"/>
    <x v="28"/>
  </r>
  <r>
    <s v="7Z3Q8UYS"/>
    <x v="16"/>
    <x v="2"/>
    <x v="15"/>
    <x v="2"/>
    <x v="217"/>
    <x v="135"/>
    <x v="13"/>
    <x v="2"/>
    <x v="1"/>
    <x v="2"/>
    <x v="0"/>
    <x v="0"/>
    <n v="-550"/>
    <x v="84"/>
  </r>
  <r>
    <s v="YT9PLSVL"/>
    <x v="21"/>
    <x v="2"/>
    <x v="81"/>
    <x v="0"/>
    <x v="217"/>
    <x v="151"/>
    <x v="325"/>
    <x v="0"/>
    <x v="0"/>
    <x v="2"/>
    <x v="0"/>
    <x v="14"/>
    <n v="34"/>
    <x v="33"/>
  </r>
  <r>
    <s v="BQINW2LB"/>
    <x v="5"/>
    <x v="1"/>
    <x v="46"/>
    <x v="2"/>
    <x v="217"/>
    <x v="177"/>
    <x v="13"/>
    <x v="3"/>
    <x v="1"/>
    <x v="1"/>
    <x v="3"/>
    <x v="0"/>
    <n v="-55"/>
    <x v="39"/>
  </r>
  <r>
    <s v="BLFMYCVF"/>
    <x v="5"/>
    <x v="1"/>
    <x v="37"/>
    <x v="0"/>
    <x v="217"/>
    <x v="147"/>
    <x v="5"/>
    <x v="3"/>
    <x v="1"/>
    <x v="1"/>
    <x v="6"/>
    <x v="0"/>
    <n v="2"/>
    <x v="58"/>
  </r>
  <r>
    <s v="379SDV6Y"/>
    <x v="6"/>
    <x v="0"/>
    <x v="48"/>
    <x v="0"/>
    <x v="217"/>
    <x v="125"/>
    <x v="925"/>
    <x v="1"/>
    <x v="0"/>
    <x v="0"/>
    <x v="8"/>
    <x v="0"/>
    <n v="171"/>
    <x v="77"/>
  </r>
  <r>
    <s v="XQY4Z4KI"/>
    <x v="15"/>
    <x v="1"/>
    <x v="7"/>
    <x v="1"/>
    <x v="217"/>
    <x v="5"/>
    <x v="8"/>
    <x v="4"/>
    <x v="2"/>
    <x v="1"/>
    <x v="5"/>
    <x v="1"/>
    <m/>
    <x v="7"/>
  </r>
  <r>
    <s v="2756CEOQ"/>
    <x v="4"/>
    <x v="1"/>
    <x v="42"/>
    <x v="0"/>
    <x v="217"/>
    <x v="167"/>
    <x v="103"/>
    <x v="3"/>
    <x v="1"/>
    <x v="1"/>
    <x v="4"/>
    <x v="0"/>
    <n v="0"/>
    <x v="31"/>
  </r>
  <r>
    <s v="9GYIYGHW"/>
    <x v="13"/>
    <x v="3"/>
    <x v="7"/>
    <x v="1"/>
    <x v="217"/>
    <x v="5"/>
    <x v="8"/>
    <x v="4"/>
    <x v="2"/>
    <x v="3"/>
    <x v="5"/>
    <x v="1"/>
    <m/>
    <x v="7"/>
  </r>
  <r>
    <s v="Z4CFFZAW"/>
    <x v="13"/>
    <x v="1"/>
    <x v="60"/>
    <x v="0"/>
    <x v="217"/>
    <x v="153"/>
    <x v="196"/>
    <x v="4"/>
    <x v="2"/>
    <x v="1"/>
    <x v="9"/>
    <x v="0"/>
    <n v="8"/>
    <x v="36"/>
  </r>
  <r>
    <s v="IE18U4NO"/>
    <x v="18"/>
    <x v="1"/>
    <x v="71"/>
    <x v="0"/>
    <x v="217"/>
    <x v="133"/>
    <x v="152"/>
    <x v="4"/>
    <x v="2"/>
    <x v="1"/>
    <x v="0"/>
    <x v="0"/>
    <n v="-10"/>
    <x v="53"/>
  </r>
  <r>
    <s v="JNIMHE7Y"/>
    <x v="3"/>
    <x v="1"/>
    <x v="17"/>
    <x v="0"/>
    <x v="218"/>
    <x v="134"/>
    <x v="15"/>
    <x v="0"/>
    <x v="0"/>
    <x v="1"/>
    <x v="2"/>
    <x v="0"/>
    <n v="6"/>
    <x v="58"/>
  </r>
  <r>
    <s v="KUKJQX9Y"/>
    <x v="25"/>
    <x v="3"/>
    <x v="50"/>
    <x v="2"/>
    <x v="218"/>
    <x v="164"/>
    <x v="13"/>
    <x v="5"/>
    <x v="2"/>
    <x v="3"/>
    <x v="1"/>
    <x v="0"/>
    <n v="-3393"/>
    <x v="45"/>
  </r>
  <r>
    <s v="QCIG6H19"/>
    <x v="1"/>
    <x v="0"/>
    <x v="70"/>
    <x v="0"/>
    <x v="218"/>
    <x v="157"/>
    <x v="691"/>
    <x v="1"/>
    <x v="0"/>
    <x v="0"/>
    <x v="3"/>
    <x v="0"/>
    <n v="18"/>
    <x v="49"/>
  </r>
  <r>
    <s v="DW29KM30"/>
    <x v="12"/>
    <x v="3"/>
    <x v="71"/>
    <x v="1"/>
    <x v="218"/>
    <x v="5"/>
    <x v="8"/>
    <x v="3"/>
    <x v="1"/>
    <x v="3"/>
    <x v="0"/>
    <x v="0"/>
    <m/>
    <x v="7"/>
  </r>
  <r>
    <s v="R7IIOFBH"/>
    <x v="19"/>
    <x v="2"/>
    <x v="39"/>
    <x v="0"/>
    <x v="218"/>
    <x v="125"/>
    <x v="45"/>
    <x v="4"/>
    <x v="2"/>
    <x v="2"/>
    <x v="1"/>
    <x v="0"/>
    <n v="16"/>
    <x v="70"/>
  </r>
  <r>
    <s v="Q7ST5E1W"/>
    <x v="24"/>
    <x v="3"/>
    <x v="22"/>
    <x v="2"/>
    <x v="218"/>
    <x v="134"/>
    <x v="13"/>
    <x v="1"/>
    <x v="0"/>
    <x v="3"/>
    <x v="6"/>
    <x v="0"/>
    <n v="-3393"/>
    <x v="58"/>
  </r>
  <r>
    <s v="6MTURF7Q"/>
    <x v="9"/>
    <x v="1"/>
    <x v="24"/>
    <x v="0"/>
    <x v="218"/>
    <x v="92"/>
    <x v="84"/>
    <x v="3"/>
    <x v="1"/>
    <x v="1"/>
    <x v="2"/>
    <x v="0"/>
    <n v="1"/>
    <x v="109"/>
  </r>
  <r>
    <s v="MWT1ZV0Y"/>
    <x v="29"/>
    <x v="2"/>
    <x v="3"/>
    <x v="0"/>
    <x v="218"/>
    <x v="67"/>
    <x v="926"/>
    <x v="1"/>
    <x v="0"/>
    <x v="2"/>
    <x v="3"/>
    <x v="0"/>
    <n v="77"/>
    <x v="112"/>
  </r>
  <r>
    <s v="RKVXBXBM"/>
    <x v="5"/>
    <x v="1"/>
    <x v="7"/>
    <x v="1"/>
    <x v="218"/>
    <x v="5"/>
    <x v="8"/>
    <x v="3"/>
    <x v="1"/>
    <x v="1"/>
    <x v="5"/>
    <x v="1"/>
    <m/>
    <x v="7"/>
  </r>
  <r>
    <s v="B7Q6Q7S2"/>
    <x v="5"/>
    <x v="0"/>
    <x v="73"/>
    <x v="0"/>
    <x v="218"/>
    <x v="121"/>
    <x v="500"/>
    <x v="3"/>
    <x v="1"/>
    <x v="0"/>
    <x v="1"/>
    <x v="0"/>
    <n v="5"/>
    <x v="65"/>
  </r>
  <r>
    <s v="3DYZN86H"/>
    <x v="5"/>
    <x v="3"/>
    <x v="74"/>
    <x v="0"/>
    <x v="218"/>
    <x v="180"/>
    <x v="927"/>
    <x v="3"/>
    <x v="1"/>
    <x v="3"/>
    <x v="10"/>
    <x v="11"/>
    <n v="-414"/>
    <x v="31"/>
  </r>
  <r>
    <s v="QYKTG5QA"/>
    <x v="20"/>
    <x v="3"/>
    <x v="70"/>
    <x v="2"/>
    <x v="218"/>
    <x v="161"/>
    <x v="13"/>
    <x v="1"/>
    <x v="0"/>
    <x v="3"/>
    <x v="3"/>
    <x v="0"/>
    <n v="-3393"/>
    <x v="44"/>
  </r>
  <r>
    <s v="2O1IK8VR"/>
    <x v="11"/>
    <x v="3"/>
    <x v="17"/>
    <x v="0"/>
    <x v="218"/>
    <x v="65"/>
    <x v="928"/>
    <x v="0"/>
    <x v="0"/>
    <x v="3"/>
    <x v="2"/>
    <x v="0"/>
    <n v="269"/>
    <x v="113"/>
  </r>
  <r>
    <s v="C6TQMD3C"/>
    <x v="4"/>
    <x v="4"/>
    <x v="7"/>
    <x v="1"/>
    <x v="218"/>
    <x v="5"/>
    <x v="8"/>
    <x v="3"/>
    <x v="1"/>
    <x v="4"/>
    <x v="5"/>
    <x v="1"/>
    <m/>
    <x v="7"/>
  </r>
  <r>
    <s v="IQMW1VDP"/>
    <x v="13"/>
    <x v="1"/>
    <x v="7"/>
    <x v="1"/>
    <x v="218"/>
    <x v="5"/>
    <x v="8"/>
    <x v="4"/>
    <x v="2"/>
    <x v="1"/>
    <x v="5"/>
    <x v="1"/>
    <m/>
    <x v="7"/>
  </r>
  <r>
    <s v="R9AVNYCO"/>
    <x v="2"/>
    <x v="0"/>
    <x v="31"/>
    <x v="1"/>
    <x v="218"/>
    <x v="5"/>
    <x v="8"/>
    <x v="2"/>
    <x v="1"/>
    <x v="0"/>
    <x v="10"/>
    <x v="0"/>
    <m/>
    <x v="7"/>
  </r>
  <r>
    <s v="5QNUZYIL"/>
    <x v="28"/>
    <x v="3"/>
    <x v="49"/>
    <x v="0"/>
    <x v="219"/>
    <x v="89"/>
    <x v="929"/>
    <x v="5"/>
    <x v="2"/>
    <x v="3"/>
    <x v="9"/>
    <x v="0"/>
    <n v="288"/>
    <x v="105"/>
  </r>
  <r>
    <s v="WX63AIMZ"/>
    <x v="27"/>
    <x v="1"/>
    <x v="52"/>
    <x v="0"/>
    <x v="219"/>
    <x v="67"/>
    <x v="77"/>
    <x v="0"/>
    <x v="0"/>
    <x v="1"/>
    <x v="1"/>
    <x v="0"/>
    <n v="4"/>
    <x v="113"/>
  </r>
  <r>
    <s v="09P7O0LQ"/>
    <x v="27"/>
    <x v="1"/>
    <x v="35"/>
    <x v="0"/>
    <x v="219"/>
    <x v="158"/>
    <x v="27"/>
    <x v="0"/>
    <x v="0"/>
    <x v="1"/>
    <x v="9"/>
    <x v="0"/>
    <n v="5"/>
    <x v="35"/>
  </r>
  <r>
    <s v="GYS3APR7"/>
    <x v="23"/>
    <x v="2"/>
    <x v="84"/>
    <x v="0"/>
    <x v="219"/>
    <x v="125"/>
    <x v="887"/>
    <x v="4"/>
    <x v="2"/>
    <x v="2"/>
    <x v="10"/>
    <x v="0"/>
    <n v="52"/>
    <x v="71"/>
  </r>
  <r>
    <s v="9VF00HWL"/>
    <x v="23"/>
    <x v="2"/>
    <x v="20"/>
    <x v="0"/>
    <x v="219"/>
    <x v="116"/>
    <x v="78"/>
    <x v="4"/>
    <x v="2"/>
    <x v="2"/>
    <x v="4"/>
    <x v="0"/>
    <n v="-35"/>
    <x v="79"/>
  </r>
  <r>
    <s v="MD0SRXG4"/>
    <x v="1"/>
    <x v="4"/>
    <x v="3"/>
    <x v="0"/>
    <x v="219"/>
    <x v="92"/>
    <x v="930"/>
    <x v="1"/>
    <x v="0"/>
    <x v="4"/>
    <x v="3"/>
    <x v="0"/>
    <n v="-307"/>
    <x v="110"/>
  </r>
  <r>
    <s v="AY3KTIXX"/>
    <x v="7"/>
    <x v="4"/>
    <x v="5"/>
    <x v="1"/>
    <x v="219"/>
    <x v="5"/>
    <x v="8"/>
    <x v="2"/>
    <x v="1"/>
    <x v="4"/>
    <x v="4"/>
    <x v="0"/>
    <m/>
    <x v="7"/>
  </r>
  <r>
    <s v="X46ZXX2S"/>
    <x v="29"/>
    <x v="0"/>
    <x v="57"/>
    <x v="2"/>
    <x v="219"/>
    <x v="136"/>
    <x v="13"/>
    <x v="1"/>
    <x v="0"/>
    <x v="0"/>
    <x v="10"/>
    <x v="9"/>
    <n v="-1096"/>
    <x v="69"/>
  </r>
  <r>
    <s v="4QP55BTO"/>
    <x v="29"/>
    <x v="2"/>
    <x v="57"/>
    <x v="0"/>
    <x v="219"/>
    <x v="87"/>
    <x v="854"/>
    <x v="1"/>
    <x v="0"/>
    <x v="2"/>
    <x v="10"/>
    <x v="9"/>
    <n v="64"/>
    <x v="116"/>
  </r>
  <r>
    <s v="G6X1B2K5"/>
    <x v="29"/>
    <x v="2"/>
    <x v="38"/>
    <x v="0"/>
    <x v="219"/>
    <x v="158"/>
    <x v="60"/>
    <x v="1"/>
    <x v="0"/>
    <x v="2"/>
    <x v="10"/>
    <x v="7"/>
    <n v="-18"/>
    <x v="35"/>
  </r>
  <r>
    <s v="0YCAS0B9"/>
    <x v="29"/>
    <x v="4"/>
    <x v="35"/>
    <x v="0"/>
    <x v="219"/>
    <x v="150"/>
    <x v="931"/>
    <x v="1"/>
    <x v="0"/>
    <x v="4"/>
    <x v="9"/>
    <x v="0"/>
    <n v="614"/>
    <x v="64"/>
  </r>
  <r>
    <s v="6UZVABQR"/>
    <x v="16"/>
    <x v="2"/>
    <x v="74"/>
    <x v="0"/>
    <x v="219"/>
    <x v="149"/>
    <x v="932"/>
    <x v="2"/>
    <x v="1"/>
    <x v="2"/>
    <x v="10"/>
    <x v="11"/>
    <n v="-64"/>
    <x v="65"/>
  </r>
  <r>
    <s v="9NTDQ8ZC"/>
    <x v="21"/>
    <x v="2"/>
    <x v="63"/>
    <x v="0"/>
    <x v="219"/>
    <x v="149"/>
    <x v="45"/>
    <x v="0"/>
    <x v="0"/>
    <x v="2"/>
    <x v="9"/>
    <x v="0"/>
    <n v="16"/>
    <x v="65"/>
  </r>
  <r>
    <s v="FCCI80H2"/>
    <x v="5"/>
    <x v="1"/>
    <x v="67"/>
    <x v="2"/>
    <x v="219"/>
    <x v="80"/>
    <x v="13"/>
    <x v="3"/>
    <x v="1"/>
    <x v="1"/>
    <x v="0"/>
    <x v="0"/>
    <n v="-55"/>
    <x v="109"/>
  </r>
  <r>
    <s v="ALQRAPZR"/>
    <x v="5"/>
    <x v="0"/>
    <x v="24"/>
    <x v="0"/>
    <x v="219"/>
    <x v="87"/>
    <x v="696"/>
    <x v="3"/>
    <x v="1"/>
    <x v="0"/>
    <x v="2"/>
    <x v="0"/>
    <n v="-173"/>
    <x v="116"/>
  </r>
  <r>
    <s v="JEMEGXUG"/>
    <x v="20"/>
    <x v="2"/>
    <x v="17"/>
    <x v="0"/>
    <x v="219"/>
    <x v="147"/>
    <x v="3"/>
    <x v="1"/>
    <x v="0"/>
    <x v="2"/>
    <x v="2"/>
    <x v="0"/>
    <n v="-33"/>
    <x v="63"/>
  </r>
  <r>
    <s v="GVHIFUN1"/>
    <x v="20"/>
    <x v="0"/>
    <x v="6"/>
    <x v="0"/>
    <x v="219"/>
    <x v="61"/>
    <x v="785"/>
    <x v="1"/>
    <x v="0"/>
    <x v="0"/>
    <x v="3"/>
    <x v="0"/>
    <n v="-215"/>
    <x v="121"/>
  </r>
  <r>
    <s v="8I4915WD"/>
    <x v="8"/>
    <x v="0"/>
    <x v="46"/>
    <x v="0"/>
    <x v="219"/>
    <x v="144"/>
    <x v="933"/>
    <x v="2"/>
    <x v="1"/>
    <x v="0"/>
    <x v="3"/>
    <x v="0"/>
    <n v="-291"/>
    <x v="47"/>
  </r>
  <r>
    <s v="S2J63YRV"/>
    <x v="15"/>
    <x v="1"/>
    <x v="7"/>
    <x v="1"/>
    <x v="219"/>
    <x v="5"/>
    <x v="8"/>
    <x v="4"/>
    <x v="2"/>
    <x v="1"/>
    <x v="5"/>
    <x v="1"/>
    <m/>
    <x v="7"/>
  </r>
  <r>
    <s v="L831D7DF"/>
    <x v="11"/>
    <x v="1"/>
    <x v="63"/>
    <x v="2"/>
    <x v="219"/>
    <x v="155"/>
    <x v="13"/>
    <x v="0"/>
    <x v="0"/>
    <x v="1"/>
    <x v="9"/>
    <x v="0"/>
    <n v="-55"/>
    <x v="59"/>
  </r>
  <r>
    <s v="839DCVT2"/>
    <x v="11"/>
    <x v="1"/>
    <x v="1"/>
    <x v="0"/>
    <x v="219"/>
    <x v="158"/>
    <x v="103"/>
    <x v="0"/>
    <x v="0"/>
    <x v="1"/>
    <x v="1"/>
    <x v="0"/>
    <n v="0"/>
    <x v="35"/>
  </r>
  <r>
    <s v="D17T8PTH"/>
    <x v="4"/>
    <x v="2"/>
    <x v="7"/>
    <x v="1"/>
    <x v="219"/>
    <x v="5"/>
    <x v="8"/>
    <x v="3"/>
    <x v="1"/>
    <x v="2"/>
    <x v="5"/>
    <x v="1"/>
    <m/>
    <x v="7"/>
  </r>
  <r>
    <s v="EJ0EF8S1"/>
    <x v="4"/>
    <x v="2"/>
    <x v="9"/>
    <x v="0"/>
    <x v="219"/>
    <x v="73"/>
    <x v="633"/>
    <x v="3"/>
    <x v="1"/>
    <x v="2"/>
    <x v="6"/>
    <x v="3"/>
    <n v="-43"/>
    <x v="117"/>
  </r>
  <r>
    <s v="0ORRC53X"/>
    <x v="2"/>
    <x v="2"/>
    <x v="11"/>
    <x v="0"/>
    <x v="219"/>
    <x v="164"/>
    <x v="617"/>
    <x v="2"/>
    <x v="1"/>
    <x v="2"/>
    <x v="8"/>
    <x v="0"/>
    <n v="-30"/>
    <x v="43"/>
  </r>
  <r>
    <s v="3QTN3F5T"/>
    <x v="3"/>
    <x v="3"/>
    <x v="70"/>
    <x v="0"/>
    <x v="220"/>
    <x v="139"/>
    <x v="287"/>
    <x v="0"/>
    <x v="0"/>
    <x v="3"/>
    <x v="3"/>
    <x v="0"/>
    <n v="77"/>
    <x v="72"/>
  </r>
  <r>
    <s v="JW5SYMNS"/>
    <x v="25"/>
    <x v="0"/>
    <x v="21"/>
    <x v="0"/>
    <x v="220"/>
    <x v="159"/>
    <x v="600"/>
    <x v="5"/>
    <x v="2"/>
    <x v="0"/>
    <x v="1"/>
    <x v="0"/>
    <n v="80"/>
    <x v="58"/>
  </r>
  <r>
    <s v="FHM7LYZ3"/>
    <x v="23"/>
    <x v="1"/>
    <x v="7"/>
    <x v="1"/>
    <x v="220"/>
    <x v="5"/>
    <x v="8"/>
    <x v="4"/>
    <x v="2"/>
    <x v="1"/>
    <x v="5"/>
    <x v="1"/>
    <m/>
    <x v="7"/>
  </r>
  <r>
    <s v="REO3FMSB"/>
    <x v="23"/>
    <x v="3"/>
    <x v="85"/>
    <x v="1"/>
    <x v="220"/>
    <x v="5"/>
    <x v="8"/>
    <x v="4"/>
    <x v="2"/>
    <x v="3"/>
    <x v="4"/>
    <x v="0"/>
    <m/>
    <x v="7"/>
  </r>
  <r>
    <s v="BJJQSJD8"/>
    <x v="26"/>
    <x v="0"/>
    <x v="21"/>
    <x v="1"/>
    <x v="220"/>
    <x v="5"/>
    <x v="8"/>
    <x v="5"/>
    <x v="2"/>
    <x v="0"/>
    <x v="1"/>
    <x v="0"/>
    <m/>
    <x v="7"/>
  </r>
  <r>
    <s v="VP2CW520"/>
    <x v="1"/>
    <x v="0"/>
    <x v="13"/>
    <x v="2"/>
    <x v="220"/>
    <x v="133"/>
    <x v="13"/>
    <x v="1"/>
    <x v="0"/>
    <x v="0"/>
    <x v="7"/>
    <x v="0"/>
    <n v="-1096"/>
    <x v="54"/>
  </r>
  <r>
    <s v="XUP62FUM"/>
    <x v="7"/>
    <x v="4"/>
    <x v="14"/>
    <x v="0"/>
    <x v="220"/>
    <x v="121"/>
    <x v="630"/>
    <x v="2"/>
    <x v="1"/>
    <x v="4"/>
    <x v="7"/>
    <x v="0"/>
    <n v="-357"/>
    <x v="73"/>
  </r>
  <r>
    <s v="T56J7ES7"/>
    <x v="14"/>
    <x v="0"/>
    <x v="40"/>
    <x v="1"/>
    <x v="220"/>
    <x v="5"/>
    <x v="8"/>
    <x v="2"/>
    <x v="1"/>
    <x v="0"/>
    <x v="2"/>
    <x v="8"/>
    <m/>
    <x v="7"/>
  </r>
  <r>
    <s v="ORG6MXKF"/>
    <x v="5"/>
    <x v="0"/>
    <x v="59"/>
    <x v="0"/>
    <x v="220"/>
    <x v="85"/>
    <x v="193"/>
    <x v="3"/>
    <x v="1"/>
    <x v="0"/>
    <x v="3"/>
    <x v="0"/>
    <n v="39"/>
    <x v="106"/>
  </r>
  <r>
    <s v="VS4UFFLH"/>
    <x v="8"/>
    <x v="1"/>
    <x v="39"/>
    <x v="0"/>
    <x v="220"/>
    <x v="156"/>
    <x v="171"/>
    <x v="2"/>
    <x v="1"/>
    <x v="1"/>
    <x v="1"/>
    <x v="0"/>
    <n v="-3"/>
    <x v="51"/>
  </r>
  <r>
    <s v="VUYQCXTY"/>
    <x v="0"/>
    <x v="0"/>
    <x v="8"/>
    <x v="0"/>
    <x v="220"/>
    <x v="107"/>
    <x v="910"/>
    <x v="0"/>
    <x v="0"/>
    <x v="0"/>
    <x v="3"/>
    <x v="2"/>
    <n v="-79"/>
    <x v="84"/>
  </r>
  <r>
    <s v="YFJKP42F"/>
    <x v="0"/>
    <x v="3"/>
    <x v="1"/>
    <x v="0"/>
    <x v="220"/>
    <x v="86"/>
    <x v="929"/>
    <x v="0"/>
    <x v="0"/>
    <x v="3"/>
    <x v="1"/>
    <x v="0"/>
    <n v="288"/>
    <x v="120"/>
  </r>
  <r>
    <s v="OES8ZX7B"/>
    <x v="6"/>
    <x v="0"/>
    <x v="34"/>
    <x v="2"/>
    <x v="220"/>
    <x v="107"/>
    <x v="13"/>
    <x v="1"/>
    <x v="0"/>
    <x v="0"/>
    <x v="10"/>
    <x v="0"/>
    <n v="-1096"/>
    <x v="84"/>
  </r>
  <r>
    <s v="3C9CWV6J"/>
    <x v="25"/>
    <x v="3"/>
    <x v="82"/>
    <x v="0"/>
    <x v="221"/>
    <x v="61"/>
    <x v="934"/>
    <x v="5"/>
    <x v="2"/>
    <x v="3"/>
    <x v="10"/>
    <x v="0"/>
    <n v="379"/>
    <x v="125"/>
  </r>
  <r>
    <s v="NDGQ0H91"/>
    <x v="25"/>
    <x v="3"/>
    <x v="77"/>
    <x v="0"/>
    <x v="221"/>
    <x v="90"/>
    <x v="550"/>
    <x v="5"/>
    <x v="2"/>
    <x v="3"/>
    <x v="0"/>
    <x v="12"/>
    <n v="-522"/>
    <x v="120"/>
  </r>
  <r>
    <s v="OU9O62Y7"/>
    <x v="27"/>
    <x v="4"/>
    <x v="0"/>
    <x v="0"/>
    <x v="221"/>
    <x v="107"/>
    <x v="935"/>
    <x v="0"/>
    <x v="0"/>
    <x v="4"/>
    <x v="0"/>
    <x v="0"/>
    <n v="-733"/>
    <x v="90"/>
  </r>
  <r>
    <s v="LFQCLMMG"/>
    <x v="23"/>
    <x v="1"/>
    <x v="19"/>
    <x v="2"/>
    <x v="221"/>
    <x v="150"/>
    <x v="13"/>
    <x v="4"/>
    <x v="2"/>
    <x v="1"/>
    <x v="0"/>
    <x v="4"/>
    <n v="-55"/>
    <x v="54"/>
  </r>
  <r>
    <s v="3ZG0719M"/>
    <x v="1"/>
    <x v="0"/>
    <x v="3"/>
    <x v="0"/>
    <x v="221"/>
    <x v="133"/>
    <x v="688"/>
    <x v="1"/>
    <x v="0"/>
    <x v="0"/>
    <x v="3"/>
    <x v="0"/>
    <n v="-21"/>
    <x v="56"/>
  </r>
  <r>
    <s v="EMIAKHPF"/>
    <x v="22"/>
    <x v="4"/>
    <x v="45"/>
    <x v="0"/>
    <x v="221"/>
    <x v="173"/>
    <x v="254"/>
    <x v="5"/>
    <x v="2"/>
    <x v="4"/>
    <x v="0"/>
    <x v="0"/>
    <n v="-431"/>
    <x v="28"/>
  </r>
  <r>
    <s v="GG85QBTM"/>
    <x v="12"/>
    <x v="5"/>
    <x v="46"/>
    <x v="1"/>
    <x v="221"/>
    <x v="5"/>
    <x v="8"/>
    <x v="3"/>
    <x v="1"/>
    <x v="5"/>
    <x v="3"/>
    <x v="0"/>
    <m/>
    <x v="7"/>
  </r>
  <r>
    <s v="MKEVYIDI"/>
    <x v="29"/>
    <x v="0"/>
    <x v="70"/>
    <x v="0"/>
    <x v="221"/>
    <x v="65"/>
    <x v="936"/>
    <x v="1"/>
    <x v="0"/>
    <x v="0"/>
    <x v="3"/>
    <x v="0"/>
    <n v="-262"/>
    <x v="117"/>
  </r>
  <r>
    <s v="IFNT8NLL"/>
    <x v="14"/>
    <x v="1"/>
    <x v="24"/>
    <x v="2"/>
    <x v="221"/>
    <x v="109"/>
    <x v="13"/>
    <x v="2"/>
    <x v="1"/>
    <x v="1"/>
    <x v="2"/>
    <x v="0"/>
    <n v="-55"/>
    <x v="71"/>
  </r>
  <r>
    <s v="EWRVDN3U"/>
    <x v="20"/>
    <x v="3"/>
    <x v="43"/>
    <x v="2"/>
    <x v="221"/>
    <x v="162"/>
    <x v="13"/>
    <x v="1"/>
    <x v="0"/>
    <x v="3"/>
    <x v="0"/>
    <x v="0"/>
    <n v="-3393"/>
    <x v="33"/>
  </r>
  <r>
    <s v="WEGC0W05"/>
    <x v="20"/>
    <x v="1"/>
    <x v="38"/>
    <x v="0"/>
    <x v="221"/>
    <x v="82"/>
    <x v="80"/>
    <x v="1"/>
    <x v="0"/>
    <x v="1"/>
    <x v="10"/>
    <x v="7"/>
    <n v="-1"/>
    <x v="114"/>
  </r>
  <r>
    <s v="HZ283240"/>
    <x v="6"/>
    <x v="2"/>
    <x v="81"/>
    <x v="2"/>
    <x v="221"/>
    <x v="165"/>
    <x v="13"/>
    <x v="1"/>
    <x v="0"/>
    <x v="2"/>
    <x v="0"/>
    <x v="14"/>
    <n v="-550"/>
    <x v="44"/>
  </r>
  <r>
    <s v="3J1W4LM0"/>
    <x v="6"/>
    <x v="2"/>
    <x v="55"/>
    <x v="0"/>
    <x v="221"/>
    <x v="92"/>
    <x v="656"/>
    <x v="1"/>
    <x v="0"/>
    <x v="2"/>
    <x v="4"/>
    <x v="0"/>
    <n v="-23"/>
    <x v="112"/>
  </r>
  <r>
    <s v="1RIY3IBH"/>
    <x v="6"/>
    <x v="3"/>
    <x v="57"/>
    <x v="0"/>
    <x v="221"/>
    <x v="83"/>
    <x v="937"/>
    <x v="1"/>
    <x v="0"/>
    <x v="3"/>
    <x v="10"/>
    <x v="9"/>
    <n v="-669"/>
    <x v="126"/>
  </r>
  <r>
    <s v="6NZH6X7G"/>
    <x v="17"/>
    <x v="4"/>
    <x v="54"/>
    <x v="2"/>
    <x v="221"/>
    <x v="92"/>
    <x v="13"/>
    <x v="5"/>
    <x v="2"/>
    <x v="4"/>
    <x v="3"/>
    <x v="0"/>
    <n v="-5482"/>
    <x v="112"/>
  </r>
  <r>
    <s v="DJ2GWNGZ"/>
    <x v="17"/>
    <x v="2"/>
    <x v="45"/>
    <x v="0"/>
    <x v="221"/>
    <x v="156"/>
    <x v="373"/>
    <x v="5"/>
    <x v="2"/>
    <x v="2"/>
    <x v="0"/>
    <x v="0"/>
    <n v="1"/>
    <x v="50"/>
  </r>
  <r>
    <s v="S02S3TVE"/>
    <x v="4"/>
    <x v="0"/>
    <x v="42"/>
    <x v="0"/>
    <x v="221"/>
    <x v="92"/>
    <x v="874"/>
    <x v="3"/>
    <x v="1"/>
    <x v="0"/>
    <x v="4"/>
    <x v="0"/>
    <n v="22"/>
    <x v="112"/>
  </r>
  <r>
    <s v="34YT99YN"/>
    <x v="4"/>
    <x v="4"/>
    <x v="73"/>
    <x v="0"/>
    <x v="221"/>
    <x v="146"/>
    <x v="938"/>
    <x v="3"/>
    <x v="1"/>
    <x v="4"/>
    <x v="1"/>
    <x v="0"/>
    <n v="612"/>
    <x v="58"/>
  </r>
  <r>
    <s v="N33B6LND"/>
    <x v="18"/>
    <x v="1"/>
    <x v="64"/>
    <x v="2"/>
    <x v="221"/>
    <x v="159"/>
    <x v="13"/>
    <x v="4"/>
    <x v="2"/>
    <x v="1"/>
    <x v="0"/>
    <x v="0"/>
    <n v="-55"/>
    <x v="75"/>
  </r>
  <r>
    <s v="RUAU1ORD"/>
    <x v="2"/>
    <x v="2"/>
    <x v="7"/>
    <x v="1"/>
    <x v="221"/>
    <x v="5"/>
    <x v="8"/>
    <x v="2"/>
    <x v="1"/>
    <x v="2"/>
    <x v="5"/>
    <x v="1"/>
    <m/>
    <x v="7"/>
  </r>
  <r>
    <s v="C7NBDKVV"/>
    <x v="2"/>
    <x v="2"/>
    <x v="40"/>
    <x v="0"/>
    <x v="221"/>
    <x v="112"/>
    <x v="23"/>
    <x v="2"/>
    <x v="1"/>
    <x v="2"/>
    <x v="2"/>
    <x v="8"/>
    <n v="6"/>
    <x v="78"/>
  </r>
  <r>
    <s v="9YVSYSE8"/>
    <x v="3"/>
    <x v="2"/>
    <x v="57"/>
    <x v="2"/>
    <x v="222"/>
    <x v="167"/>
    <x v="13"/>
    <x v="0"/>
    <x v="0"/>
    <x v="2"/>
    <x v="10"/>
    <x v="9"/>
    <n v="-550"/>
    <x v="35"/>
  </r>
  <r>
    <s v="VUF34IPC"/>
    <x v="3"/>
    <x v="1"/>
    <x v="38"/>
    <x v="0"/>
    <x v="222"/>
    <x v="158"/>
    <x v="4"/>
    <x v="0"/>
    <x v="0"/>
    <x v="1"/>
    <x v="10"/>
    <x v="7"/>
    <n v="-6"/>
    <x v="42"/>
  </r>
  <r>
    <s v="ONUWPAJM"/>
    <x v="25"/>
    <x v="0"/>
    <x v="36"/>
    <x v="2"/>
    <x v="222"/>
    <x v="176"/>
    <x v="13"/>
    <x v="5"/>
    <x v="2"/>
    <x v="0"/>
    <x v="3"/>
    <x v="0"/>
    <n v="-1096"/>
    <x v="43"/>
  </r>
  <r>
    <s v="A50JWKFS"/>
    <x v="27"/>
    <x v="0"/>
    <x v="81"/>
    <x v="0"/>
    <x v="222"/>
    <x v="170"/>
    <x v="442"/>
    <x v="0"/>
    <x v="0"/>
    <x v="0"/>
    <x v="0"/>
    <x v="14"/>
    <n v="-95"/>
    <x v="27"/>
  </r>
  <r>
    <s v="JP72AC6I"/>
    <x v="23"/>
    <x v="3"/>
    <x v="25"/>
    <x v="0"/>
    <x v="222"/>
    <x v="167"/>
    <x v="939"/>
    <x v="4"/>
    <x v="2"/>
    <x v="3"/>
    <x v="3"/>
    <x v="0"/>
    <n v="384"/>
    <x v="35"/>
  </r>
  <r>
    <s v="9SZTURAF"/>
    <x v="26"/>
    <x v="0"/>
    <x v="65"/>
    <x v="0"/>
    <x v="222"/>
    <x v="149"/>
    <x v="940"/>
    <x v="5"/>
    <x v="2"/>
    <x v="0"/>
    <x v="7"/>
    <x v="0"/>
    <n v="-204"/>
    <x v="72"/>
  </r>
  <r>
    <s v="LB8UE159"/>
    <x v="26"/>
    <x v="4"/>
    <x v="82"/>
    <x v="0"/>
    <x v="222"/>
    <x v="82"/>
    <x v="941"/>
    <x v="5"/>
    <x v="2"/>
    <x v="4"/>
    <x v="10"/>
    <x v="0"/>
    <n v="-129"/>
    <x v="116"/>
  </r>
  <r>
    <s v="IJNOVBGU"/>
    <x v="1"/>
    <x v="3"/>
    <x v="29"/>
    <x v="0"/>
    <x v="222"/>
    <x v="137"/>
    <x v="942"/>
    <x v="1"/>
    <x v="0"/>
    <x v="3"/>
    <x v="6"/>
    <x v="0"/>
    <n v="375"/>
    <x v="68"/>
  </r>
  <r>
    <s v="KYL4UFG5"/>
    <x v="22"/>
    <x v="2"/>
    <x v="84"/>
    <x v="2"/>
    <x v="222"/>
    <x v="171"/>
    <x v="13"/>
    <x v="5"/>
    <x v="2"/>
    <x v="2"/>
    <x v="10"/>
    <x v="0"/>
    <n v="-550"/>
    <x v="61"/>
  </r>
  <r>
    <s v="QFBITAKR"/>
    <x v="7"/>
    <x v="2"/>
    <x v="4"/>
    <x v="0"/>
    <x v="222"/>
    <x v="131"/>
    <x v="633"/>
    <x v="2"/>
    <x v="1"/>
    <x v="2"/>
    <x v="0"/>
    <x v="0"/>
    <n v="-43"/>
    <x v="77"/>
  </r>
  <r>
    <s v="VSZ4UVVN"/>
    <x v="29"/>
    <x v="0"/>
    <x v="6"/>
    <x v="0"/>
    <x v="222"/>
    <x v="168"/>
    <x v="573"/>
    <x v="1"/>
    <x v="0"/>
    <x v="0"/>
    <x v="3"/>
    <x v="0"/>
    <n v="48"/>
    <x v="33"/>
  </r>
  <r>
    <s v="31C5DVJT"/>
    <x v="16"/>
    <x v="1"/>
    <x v="5"/>
    <x v="0"/>
    <x v="222"/>
    <x v="178"/>
    <x v="190"/>
    <x v="2"/>
    <x v="1"/>
    <x v="1"/>
    <x v="4"/>
    <x v="0"/>
    <n v="-11"/>
    <x v="28"/>
  </r>
  <r>
    <s v="EG3KHGPL"/>
    <x v="21"/>
    <x v="3"/>
    <x v="13"/>
    <x v="0"/>
    <x v="222"/>
    <x v="86"/>
    <x v="287"/>
    <x v="0"/>
    <x v="0"/>
    <x v="3"/>
    <x v="7"/>
    <x v="0"/>
    <n v="77"/>
    <x v="105"/>
  </r>
  <r>
    <s v="ZI89S9HC"/>
    <x v="5"/>
    <x v="3"/>
    <x v="73"/>
    <x v="1"/>
    <x v="222"/>
    <x v="5"/>
    <x v="8"/>
    <x v="3"/>
    <x v="1"/>
    <x v="3"/>
    <x v="1"/>
    <x v="0"/>
    <m/>
    <x v="7"/>
  </r>
  <r>
    <s v="LSJ2A8ZX"/>
    <x v="5"/>
    <x v="5"/>
    <x v="5"/>
    <x v="0"/>
    <x v="222"/>
    <x v="166"/>
    <x v="943"/>
    <x v="3"/>
    <x v="1"/>
    <x v="5"/>
    <x v="4"/>
    <x v="0"/>
    <n v="2398"/>
    <x v="52"/>
  </r>
  <r>
    <s v="9D06AK8T"/>
    <x v="5"/>
    <x v="0"/>
    <x v="39"/>
    <x v="0"/>
    <x v="222"/>
    <x v="131"/>
    <x v="944"/>
    <x v="3"/>
    <x v="1"/>
    <x v="0"/>
    <x v="1"/>
    <x v="0"/>
    <n v="-51"/>
    <x v="77"/>
  </r>
  <r>
    <s v="PPXIWYMT"/>
    <x v="8"/>
    <x v="0"/>
    <x v="15"/>
    <x v="0"/>
    <x v="222"/>
    <x v="179"/>
    <x v="945"/>
    <x v="2"/>
    <x v="1"/>
    <x v="0"/>
    <x v="0"/>
    <x v="0"/>
    <n v="-145"/>
    <x v="45"/>
  </r>
  <r>
    <s v="5653N8BM"/>
    <x v="15"/>
    <x v="0"/>
    <x v="18"/>
    <x v="1"/>
    <x v="222"/>
    <x v="5"/>
    <x v="8"/>
    <x v="4"/>
    <x v="2"/>
    <x v="0"/>
    <x v="4"/>
    <x v="0"/>
    <m/>
    <x v="7"/>
  </r>
  <r>
    <s v="YWKJW726"/>
    <x v="11"/>
    <x v="1"/>
    <x v="28"/>
    <x v="0"/>
    <x v="222"/>
    <x v="134"/>
    <x v="67"/>
    <x v="0"/>
    <x v="0"/>
    <x v="1"/>
    <x v="9"/>
    <x v="0"/>
    <n v="-12"/>
    <x v="65"/>
  </r>
  <r>
    <s v="ZVT9J7V1"/>
    <x v="11"/>
    <x v="1"/>
    <x v="6"/>
    <x v="0"/>
    <x v="222"/>
    <x v="73"/>
    <x v="103"/>
    <x v="0"/>
    <x v="0"/>
    <x v="1"/>
    <x v="3"/>
    <x v="0"/>
    <n v="0"/>
    <x v="125"/>
  </r>
  <r>
    <s v="477HSG28"/>
    <x v="4"/>
    <x v="2"/>
    <x v="7"/>
    <x v="1"/>
    <x v="222"/>
    <x v="5"/>
    <x v="8"/>
    <x v="3"/>
    <x v="1"/>
    <x v="2"/>
    <x v="5"/>
    <x v="1"/>
    <m/>
    <x v="7"/>
  </r>
  <r>
    <s v="UKECBJV5"/>
    <x v="27"/>
    <x v="4"/>
    <x v="81"/>
    <x v="0"/>
    <x v="223"/>
    <x v="171"/>
    <x v="946"/>
    <x v="0"/>
    <x v="0"/>
    <x v="4"/>
    <x v="0"/>
    <x v="14"/>
    <n v="-521"/>
    <x v="54"/>
  </r>
  <r>
    <s v="UWVT8M2Y"/>
    <x v="23"/>
    <x v="2"/>
    <x v="82"/>
    <x v="2"/>
    <x v="223"/>
    <x v="155"/>
    <x v="13"/>
    <x v="4"/>
    <x v="2"/>
    <x v="2"/>
    <x v="10"/>
    <x v="0"/>
    <n v="-550"/>
    <x v="72"/>
  </r>
  <r>
    <s v="AOZKTGZG"/>
    <x v="12"/>
    <x v="2"/>
    <x v="67"/>
    <x v="0"/>
    <x v="223"/>
    <x v="159"/>
    <x v="356"/>
    <x v="3"/>
    <x v="1"/>
    <x v="2"/>
    <x v="0"/>
    <x v="0"/>
    <n v="58"/>
    <x v="59"/>
  </r>
  <r>
    <s v="TKN1L8EX"/>
    <x v="19"/>
    <x v="0"/>
    <x v="71"/>
    <x v="0"/>
    <x v="223"/>
    <x v="168"/>
    <x v="947"/>
    <x v="4"/>
    <x v="2"/>
    <x v="0"/>
    <x v="0"/>
    <x v="0"/>
    <n v="-245"/>
    <x v="30"/>
  </r>
  <r>
    <s v="9GQ6HQLK"/>
    <x v="24"/>
    <x v="0"/>
    <x v="75"/>
    <x v="0"/>
    <x v="223"/>
    <x v="168"/>
    <x v="948"/>
    <x v="1"/>
    <x v="0"/>
    <x v="0"/>
    <x v="6"/>
    <x v="0"/>
    <n v="47"/>
    <x v="30"/>
  </r>
  <r>
    <s v="0RL4RHQJ"/>
    <x v="24"/>
    <x v="4"/>
    <x v="57"/>
    <x v="0"/>
    <x v="223"/>
    <x v="77"/>
    <x v="949"/>
    <x v="1"/>
    <x v="0"/>
    <x v="4"/>
    <x v="10"/>
    <x v="9"/>
    <n v="883"/>
    <x v="110"/>
  </r>
  <r>
    <s v="ZE9WX1Q9"/>
    <x v="9"/>
    <x v="1"/>
    <x v="15"/>
    <x v="0"/>
    <x v="223"/>
    <x v="132"/>
    <x v="80"/>
    <x v="3"/>
    <x v="1"/>
    <x v="1"/>
    <x v="0"/>
    <x v="0"/>
    <n v="-1"/>
    <x v="65"/>
  </r>
  <r>
    <s v="MCA0202R"/>
    <x v="16"/>
    <x v="2"/>
    <x v="7"/>
    <x v="1"/>
    <x v="223"/>
    <x v="5"/>
    <x v="8"/>
    <x v="2"/>
    <x v="1"/>
    <x v="2"/>
    <x v="5"/>
    <x v="1"/>
    <m/>
    <x v="7"/>
  </r>
  <r>
    <s v="QY6MB3QJ"/>
    <x v="16"/>
    <x v="2"/>
    <x v="9"/>
    <x v="2"/>
    <x v="223"/>
    <x v="141"/>
    <x v="13"/>
    <x v="2"/>
    <x v="1"/>
    <x v="2"/>
    <x v="6"/>
    <x v="3"/>
    <n v="-550"/>
    <x v="67"/>
  </r>
  <r>
    <s v="BOVKZHAZ"/>
    <x v="5"/>
    <x v="1"/>
    <x v="61"/>
    <x v="2"/>
    <x v="223"/>
    <x v="171"/>
    <x v="13"/>
    <x v="3"/>
    <x v="1"/>
    <x v="1"/>
    <x v="10"/>
    <x v="0"/>
    <n v="-55"/>
    <x v="54"/>
  </r>
  <r>
    <s v="YT8YYRTU"/>
    <x v="8"/>
    <x v="0"/>
    <x v="5"/>
    <x v="0"/>
    <x v="223"/>
    <x v="171"/>
    <x v="950"/>
    <x v="2"/>
    <x v="1"/>
    <x v="0"/>
    <x v="4"/>
    <x v="0"/>
    <n v="154"/>
    <x v="54"/>
  </r>
  <r>
    <s v="6V7OMXY5"/>
    <x v="8"/>
    <x v="4"/>
    <x v="51"/>
    <x v="0"/>
    <x v="223"/>
    <x v="169"/>
    <x v="951"/>
    <x v="2"/>
    <x v="1"/>
    <x v="4"/>
    <x v="7"/>
    <x v="0"/>
    <n v="484"/>
    <x v="53"/>
  </r>
  <r>
    <s v="0TR3RU8A"/>
    <x v="6"/>
    <x v="1"/>
    <x v="55"/>
    <x v="0"/>
    <x v="223"/>
    <x v="153"/>
    <x v="15"/>
    <x v="1"/>
    <x v="0"/>
    <x v="1"/>
    <x v="4"/>
    <x v="0"/>
    <n v="6"/>
    <x v="46"/>
  </r>
  <r>
    <s v="3A7G5K0E"/>
    <x v="10"/>
    <x v="2"/>
    <x v="7"/>
    <x v="1"/>
    <x v="223"/>
    <x v="5"/>
    <x v="8"/>
    <x v="3"/>
    <x v="1"/>
    <x v="2"/>
    <x v="5"/>
    <x v="1"/>
    <m/>
    <x v="7"/>
  </r>
  <r>
    <s v="TNWCER5C"/>
    <x v="15"/>
    <x v="0"/>
    <x v="7"/>
    <x v="1"/>
    <x v="223"/>
    <x v="5"/>
    <x v="8"/>
    <x v="4"/>
    <x v="2"/>
    <x v="0"/>
    <x v="5"/>
    <x v="1"/>
    <m/>
    <x v="7"/>
  </r>
  <r>
    <s v="GTOKTXRA"/>
    <x v="4"/>
    <x v="1"/>
    <x v="12"/>
    <x v="0"/>
    <x v="223"/>
    <x v="168"/>
    <x v="107"/>
    <x v="3"/>
    <x v="1"/>
    <x v="1"/>
    <x v="1"/>
    <x v="0"/>
    <n v="-7"/>
    <x v="30"/>
  </r>
  <r>
    <s v="SE6OIGYN"/>
    <x v="13"/>
    <x v="0"/>
    <x v="70"/>
    <x v="1"/>
    <x v="223"/>
    <x v="5"/>
    <x v="8"/>
    <x v="4"/>
    <x v="2"/>
    <x v="0"/>
    <x v="3"/>
    <x v="0"/>
    <m/>
    <x v="7"/>
  </r>
  <r>
    <s v="PBJ01MRE"/>
    <x v="13"/>
    <x v="1"/>
    <x v="71"/>
    <x v="0"/>
    <x v="223"/>
    <x v="173"/>
    <x v="9"/>
    <x v="4"/>
    <x v="2"/>
    <x v="1"/>
    <x v="0"/>
    <x v="0"/>
    <n v="-2"/>
    <x v="33"/>
  </r>
  <r>
    <s v="L2NXQFPN"/>
    <x v="2"/>
    <x v="1"/>
    <x v="5"/>
    <x v="2"/>
    <x v="223"/>
    <x v="70"/>
    <x v="13"/>
    <x v="2"/>
    <x v="1"/>
    <x v="1"/>
    <x v="4"/>
    <x v="0"/>
    <n v="-55"/>
    <x v="116"/>
  </r>
  <r>
    <s v="0XWCTQL2"/>
    <x v="2"/>
    <x v="1"/>
    <x v="61"/>
    <x v="0"/>
    <x v="223"/>
    <x v="155"/>
    <x v="47"/>
    <x v="2"/>
    <x v="1"/>
    <x v="1"/>
    <x v="10"/>
    <x v="0"/>
    <n v="-4"/>
    <x v="72"/>
  </r>
  <r>
    <s v="SY72RAK2"/>
    <x v="2"/>
    <x v="3"/>
    <x v="5"/>
    <x v="0"/>
    <x v="223"/>
    <x v="161"/>
    <x v="911"/>
    <x v="2"/>
    <x v="1"/>
    <x v="3"/>
    <x v="4"/>
    <x v="0"/>
    <n v="-79"/>
    <x v="68"/>
  </r>
  <r>
    <s v="38YQ4771"/>
    <x v="3"/>
    <x v="3"/>
    <x v="13"/>
    <x v="2"/>
    <x v="224"/>
    <x v="134"/>
    <x v="13"/>
    <x v="0"/>
    <x v="0"/>
    <x v="3"/>
    <x v="7"/>
    <x v="0"/>
    <n v="-3393"/>
    <x v="73"/>
  </r>
  <r>
    <s v="K7FBRQCA"/>
    <x v="3"/>
    <x v="1"/>
    <x v="30"/>
    <x v="0"/>
    <x v="224"/>
    <x v="170"/>
    <x v="141"/>
    <x v="0"/>
    <x v="0"/>
    <x v="1"/>
    <x v="0"/>
    <x v="6"/>
    <n v="9"/>
    <x v="29"/>
  </r>
  <r>
    <s v="F4V2FXK0"/>
    <x v="3"/>
    <x v="1"/>
    <x v="70"/>
    <x v="0"/>
    <x v="224"/>
    <x v="89"/>
    <x v="20"/>
    <x v="0"/>
    <x v="0"/>
    <x v="1"/>
    <x v="3"/>
    <x v="0"/>
    <n v="3"/>
    <x v="112"/>
  </r>
  <r>
    <s v="WTAM4BED"/>
    <x v="25"/>
    <x v="1"/>
    <x v="7"/>
    <x v="1"/>
    <x v="224"/>
    <x v="5"/>
    <x v="8"/>
    <x v="5"/>
    <x v="2"/>
    <x v="1"/>
    <x v="5"/>
    <x v="1"/>
    <m/>
    <x v="7"/>
  </r>
  <r>
    <s v="FZNEISTX"/>
    <x v="25"/>
    <x v="0"/>
    <x v="26"/>
    <x v="2"/>
    <x v="224"/>
    <x v="159"/>
    <x v="13"/>
    <x v="5"/>
    <x v="2"/>
    <x v="0"/>
    <x v="6"/>
    <x v="5"/>
    <n v="-1096"/>
    <x v="65"/>
  </r>
  <r>
    <s v="S34T8KPW"/>
    <x v="25"/>
    <x v="4"/>
    <x v="85"/>
    <x v="0"/>
    <x v="224"/>
    <x v="107"/>
    <x v="952"/>
    <x v="5"/>
    <x v="2"/>
    <x v="4"/>
    <x v="4"/>
    <x v="0"/>
    <n v="-884"/>
    <x v="82"/>
  </r>
  <r>
    <s v="5F40OSXS"/>
    <x v="25"/>
    <x v="3"/>
    <x v="26"/>
    <x v="0"/>
    <x v="224"/>
    <x v="82"/>
    <x v="953"/>
    <x v="5"/>
    <x v="2"/>
    <x v="3"/>
    <x v="6"/>
    <x v="5"/>
    <n v="31"/>
    <x v="121"/>
  </r>
  <r>
    <s v="AILF7GOP"/>
    <x v="25"/>
    <x v="3"/>
    <x v="49"/>
    <x v="0"/>
    <x v="224"/>
    <x v="182"/>
    <x v="954"/>
    <x v="5"/>
    <x v="2"/>
    <x v="3"/>
    <x v="9"/>
    <x v="0"/>
    <n v="6"/>
    <x v="19"/>
  </r>
  <r>
    <s v="LMJINVRQ"/>
    <x v="26"/>
    <x v="0"/>
    <x v="54"/>
    <x v="2"/>
    <x v="224"/>
    <x v="165"/>
    <x v="13"/>
    <x v="5"/>
    <x v="2"/>
    <x v="0"/>
    <x v="3"/>
    <x v="0"/>
    <n v="-1096"/>
    <x v="47"/>
  </r>
  <r>
    <s v="MHPI0ZW1"/>
    <x v="1"/>
    <x v="2"/>
    <x v="29"/>
    <x v="2"/>
    <x v="224"/>
    <x v="161"/>
    <x v="13"/>
    <x v="1"/>
    <x v="0"/>
    <x v="2"/>
    <x v="6"/>
    <x v="0"/>
    <n v="-550"/>
    <x v="48"/>
  </r>
  <r>
    <s v="WJ81WITC"/>
    <x v="1"/>
    <x v="4"/>
    <x v="72"/>
    <x v="2"/>
    <x v="224"/>
    <x v="121"/>
    <x v="13"/>
    <x v="1"/>
    <x v="0"/>
    <x v="4"/>
    <x v="3"/>
    <x v="10"/>
    <n v="-5482"/>
    <x v="69"/>
  </r>
  <r>
    <s v="DFSRHCXU"/>
    <x v="22"/>
    <x v="2"/>
    <x v="56"/>
    <x v="0"/>
    <x v="224"/>
    <x v="145"/>
    <x v="456"/>
    <x v="5"/>
    <x v="2"/>
    <x v="2"/>
    <x v="10"/>
    <x v="0"/>
    <n v="-54"/>
    <x v="60"/>
  </r>
  <r>
    <s v="1VFUCUWA"/>
    <x v="19"/>
    <x v="3"/>
    <x v="50"/>
    <x v="0"/>
    <x v="224"/>
    <x v="150"/>
    <x v="955"/>
    <x v="4"/>
    <x v="2"/>
    <x v="3"/>
    <x v="1"/>
    <x v="0"/>
    <n v="-114"/>
    <x v="57"/>
  </r>
  <r>
    <s v="3IIDRUGI"/>
    <x v="24"/>
    <x v="1"/>
    <x v="62"/>
    <x v="2"/>
    <x v="224"/>
    <x v="183"/>
    <x v="13"/>
    <x v="1"/>
    <x v="0"/>
    <x v="1"/>
    <x v="6"/>
    <x v="0"/>
    <n v="-55"/>
    <x v="52"/>
  </r>
  <r>
    <s v="3VLKZISJ"/>
    <x v="7"/>
    <x v="1"/>
    <x v="12"/>
    <x v="0"/>
    <x v="224"/>
    <x v="86"/>
    <x v="576"/>
    <x v="2"/>
    <x v="1"/>
    <x v="1"/>
    <x v="1"/>
    <x v="0"/>
    <n v="13"/>
    <x v="109"/>
  </r>
  <r>
    <s v="2GN2TRVV"/>
    <x v="29"/>
    <x v="2"/>
    <x v="13"/>
    <x v="2"/>
    <x v="224"/>
    <x v="146"/>
    <x v="13"/>
    <x v="1"/>
    <x v="0"/>
    <x v="2"/>
    <x v="7"/>
    <x v="0"/>
    <n v="-550"/>
    <x v="59"/>
  </r>
  <r>
    <s v="7HSRDCCK"/>
    <x v="16"/>
    <x v="4"/>
    <x v="7"/>
    <x v="1"/>
    <x v="224"/>
    <x v="5"/>
    <x v="8"/>
    <x v="2"/>
    <x v="1"/>
    <x v="4"/>
    <x v="5"/>
    <x v="1"/>
    <m/>
    <x v="7"/>
  </r>
  <r>
    <s v="WA4TPQ5U"/>
    <x v="8"/>
    <x v="0"/>
    <x v="18"/>
    <x v="1"/>
    <x v="224"/>
    <x v="5"/>
    <x v="8"/>
    <x v="2"/>
    <x v="1"/>
    <x v="0"/>
    <x v="4"/>
    <x v="0"/>
    <m/>
    <x v="7"/>
  </r>
  <r>
    <s v="9C9GO9XO"/>
    <x v="6"/>
    <x v="0"/>
    <x v="63"/>
    <x v="2"/>
    <x v="224"/>
    <x v="132"/>
    <x v="13"/>
    <x v="1"/>
    <x v="0"/>
    <x v="0"/>
    <x v="9"/>
    <x v="0"/>
    <n v="-1096"/>
    <x v="62"/>
  </r>
  <r>
    <s v="ULES5Z21"/>
    <x v="11"/>
    <x v="1"/>
    <x v="8"/>
    <x v="0"/>
    <x v="224"/>
    <x v="73"/>
    <x v="77"/>
    <x v="0"/>
    <x v="0"/>
    <x v="1"/>
    <x v="3"/>
    <x v="2"/>
    <n v="4"/>
    <x v="126"/>
  </r>
  <r>
    <s v="IITSDWWL"/>
    <x v="4"/>
    <x v="3"/>
    <x v="15"/>
    <x v="0"/>
    <x v="224"/>
    <x v="85"/>
    <x v="956"/>
    <x v="3"/>
    <x v="1"/>
    <x v="3"/>
    <x v="0"/>
    <x v="0"/>
    <n v="-188"/>
    <x v="110"/>
  </r>
  <r>
    <s v="8GYH6R9J"/>
    <x v="18"/>
    <x v="2"/>
    <x v="26"/>
    <x v="2"/>
    <x v="224"/>
    <x v="86"/>
    <x v="13"/>
    <x v="4"/>
    <x v="2"/>
    <x v="2"/>
    <x v="6"/>
    <x v="5"/>
    <n v="-550"/>
    <x v="109"/>
  </r>
  <r>
    <s v="C7ODMOS2"/>
    <x v="2"/>
    <x v="3"/>
    <x v="7"/>
    <x v="1"/>
    <x v="224"/>
    <x v="5"/>
    <x v="8"/>
    <x v="2"/>
    <x v="1"/>
    <x v="3"/>
    <x v="5"/>
    <x v="1"/>
    <m/>
    <x v="7"/>
  </r>
  <r>
    <s v="8X890G2T"/>
    <x v="3"/>
    <x v="1"/>
    <x v="57"/>
    <x v="0"/>
    <x v="225"/>
    <x v="76"/>
    <x v="103"/>
    <x v="0"/>
    <x v="0"/>
    <x v="1"/>
    <x v="10"/>
    <x v="9"/>
    <n v="0"/>
    <x v="114"/>
  </r>
  <r>
    <s v="74YVUL52"/>
    <x v="25"/>
    <x v="2"/>
    <x v="50"/>
    <x v="2"/>
    <x v="225"/>
    <x v="180"/>
    <x v="13"/>
    <x v="5"/>
    <x v="2"/>
    <x v="2"/>
    <x v="1"/>
    <x v="0"/>
    <n v="-550"/>
    <x v="39"/>
  </r>
  <r>
    <s v="JS5N8USN"/>
    <x v="23"/>
    <x v="0"/>
    <x v="7"/>
    <x v="1"/>
    <x v="225"/>
    <x v="5"/>
    <x v="8"/>
    <x v="4"/>
    <x v="2"/>
    <x v="0"/>
    <x v="5"/>
    <x v="1"/>
    <m/>
    <x v="7"/>
  </r>
  <r>
    <s v="HH4I6PAY"/>
    <x v="23"/>
    <x v="2"/>
    <x v="19"/>
    <x v="0"/>
    <x v="225"/>
    <x v="144"/>
    <x v="662"/>
    <x v="4"/>
    <x v="2"/>
    <x v="2"/>
    <x v="0"/>
    <x v="4"/>
    <n v="-25"/>
    <x v="64"/>
  </r>
  <r>
    <s v="TAGD6XU9"/>
    <x v="1"/>
    <x v="3"/>
    <x v="70"/>
    <x v="0"/>
    <x v="225"/>
    <x v="148"/>
    <x v="957"/>
    <x v="1"/>
    <x v="0"/>
    <x v="3"/>
    <x v="3"/>
    <x v="0"/>
    <n v="62"/>
    <x v="63"/>
  </r>
  <r>
    <s v="IIREXAQX"/>
    <x v="12"/>
    <x v="3"/>
    <x v="51"/>
    <x v="0"/>
    <x v="225"/>
    <x v="77"/>
    <x v="958"/>
    <x v="3"/>
    <x v="1"/>
    <x v="3"/>
    <x v="7"/>
    <x v="0"/>
    <n v="-283"/>
    <x v="112"/>
  </r>
  <r>
    <s v="8GISH3I9"/>
    <x v="19"/>
    <x v="1"/>
    <x v="45"/>
    <x v="2"/>
    <x v="225"/>
    <x v="86"/>
    <x v="13"/>
    <x v="4"/>
    <x v="2"/>
    <x v="1"/>
    <x v="0"/>
    <x v="0"/>
    <n v="-55"/>
    <x v="110"/>
  </r>
  <r>
    <s v="6M89XBL0"/>
    <x v="9"/>
    <x v="4"/>
    <x v="12"/>
    <x v="0"/>
    <x v="225"/>
    <x v="176"/>
    <x v="959"/>
    <x v="3"/>
    <x v="1"/>
    <x v="4"/>
    <x v="1"/>
    <x v="0"/>
    <n v="-429"/>
    <x v="44"/>
  </r>
  <r>
    <s v="YT2QLCVS"/>
    <x v="9"/>
    <x v="3"/>
    <x v="79"/>
    <x v="0"/>
    <x v="225"/>
    <x v="90"/>
    <x v="960"/>
    <x v="3"/>
    <x v="1"/>
    <x v="3"/>
    <x v="0"/>
    <x v="0"/>
    <n v="146"/>
    <x v="109"/>
  </r>
  <r>
    <s v="3VC45PML"/>
    <x v="7"/>
    <x v="2"/>
    <x v="7"/>
    <x v="1"/>
    <x v="225"/>
    <x v="5"/>
    <x v="8"/>
    <x v="2"/>
    <x v="1"/>
    <x v="2"/>
    <x v="5"/>
    <x v="1"/>
    <m/>
    <x v="7"/>
  </r>
  <r>
    <s v="4ICL09BD"/>
    <x v="29"/>
    <x v="2"/>
    <x v="34"/>
    <x v="0"/>
    <x v="225"/>
    <x v="146"/>
    <x v="752"/>
    <x v="1"/>
    <x v="0"/>
    <x v="2"/>
    <x v="10"/>
    <x v="0"/>
    <n v="30"/>
    <x v="65"/>
  </r>
  <r>
    <s v="YWWVWOO4"/>
    <x v="14"/>
    <x v="3"/>
    <x v="14"/>
    <x v="2"/>
    <x v="225"/>
    <x v="70"/>
    <x v="13"/>
    <x v="2"/>
    <x v="1"/>
    <x v="3"/>
    <x v="7"/>
    <x v="0"/>
    <n v="-3393"/>
    <x v="121"/>
  </r>
  <r>
    <s v="8TTFFCIK"/>
    <x v="21"/>
    <x v="3"/>
    <x v="17"/>
    <x v="0"/>
    <x v="225"/>
    <x v="65"/>
    <x v="961"/>
    <x v="0"/>
    <x v="0"/>
    <x v="3"/>
    <x v="2"/>
    <x v="0"/>
    <n v="75"/>
    <x v="123"/>
  </r>
  <r>
    <s v="5URQT67R"/>
    <x v="5"/>
    <x v="5"/>
    <x v="13"/>
    <x v="1"/>
    <x v="225"/>
    <x v="5"/>
    <x v="8"/>
    <x v="3"/>
    <x v="1"/>
    <x v="5"/>
    <x v="7"/>
    <x v="0"/>
    <m/>
    <x v="7"/>
  </r>
  <r>
    <s v="OG13XT4P"/>
    <x v="6"/>
    <x v="1"/>
    <x v="3"/>
    <x v="0"/>
    <x v="225"/>
    <x v="162"/>
    <x v="80"/>
    <x v="1"/>
    <x v="0"/>
    <x v="1"/>
    <x v="3"/>
    <x v="0"/>
    <n v="-1"/>
    <x v="35"/>
  </r>
  <r>
    <s v="ZYRRGSQK"/>
    <x v="17"/>
    <x v="3"/>
    <x v="84"/>
    <x v="2"/>
    <x v="225"/>
    <x v="86"/>
    <x v="13"/>
    <x v="5"/>
    <x v="2"/>
    <x v="3"/>
    <x v="10"/>
    <x v="0"/>
    <n v="-3393"/>
    <x v="110"/>
  </r>
  <r>
    <s v="0LDX9VLO"/>
    <x v="11"/>
    <x v="1"/>
    <x v="62"/>
    <x v="2"/>
    <x v="225"/>
    <x v="136"/>
    <x v="13"/>
    <x v="0"/>
    <x v="0"/>
    <x v="1"/>
    <x v="6"/>
    <x v="0"/>
    <n v="-55"/>
    <x v="71"/>
  </r>
  <r>
    <s v="XFFFWJQH"/>
    <x v="13"/>
    <x v="1"/>
    <x v="64"/>
    <x v="2"/>
    <x v="225"/>
    <x v="134"/>
    <x v="13"/>
    <x v="4"/>
    <x v="2"/>
    <x v="1"/>
    <x v="0"/>
    <x v="0"/>
    <n v="-55"/>
    <x v="72"/>
  </r>
  <r>
    <s v="KRSNQKC6"/>
    <x v="28"/>
    <x v="4"/>
    <x v="21"/>
    <x v="0"/>
    <x v="226"/>
    <x v="90"/>
    <x v="962"/>
    <x v="5"/>
    <x v="2"/>
    <x v="4"/>
    <x v="1"/>
    <x v="0"/>
    <n v="558"/>
    <x v="110"/>
  </r>
  <r>
    <s v="YHVY1LHH"/>
    <x v="27"/>
    <x v="3"/>
    <x v="22"/>
    <x v="0"/>
    <x v="226"/>
    <x v="77"/>
    <x v="692"/>
    <x v="0"/>
    <x v="0"/>
    <x v="3"/>
    <x v="6"/>
    <x v="0"/>
    <n v="392"/>
    <x v="113"/>
  </r>
  <r>
    <s v="2BG4ZR42"/>
    <x v="23"/>
    <x v="0"/>
    <x v="71"/>
    <x v="2"/>
    <x v="226"/>
    <x v="162"/>
    <x v="13"/>
    <x v="4"/>
    <x v="2"/>
    <x v="0"/>
    <x v="0"/>
    <x v="0"/>
    <n v="-1096"/>
    <x v="36"/>
  </r>
  <r>
    <s v="QQCIN1M4"/>
    <x v="26"/>
    <x v="2"/>
    <x v="65"/>
    <x v="0"/>
    <x v="226"/>
    <x v="85"/>
    <x v="963"/>
    <x v="5"/>
    <x v="2"/>
    <x v="2"/>
    <x v="7"/>
    <x v="0"/>
    <n v="-130"/>
    <x v="112"/>
  </r>
  <r>
    <s v="D5LEL3HF"/>
    <x v="1"/>
    <x v="3"/>
    <x v="38"/>
    <x v="0"/>
    <x v="226"/>
    <x v="177"/>
    <x v="964"/>
    <x v="1"/>
    <x v="0"/>
    <x v="3"/>
    <x v="10"/>
    <x v="7"/>
    <n v="-710"/>
    <x v="47"/>
  </r>
  <r>
    <s v="6X4EEUGA"/>
    <x v="12"/>
    <x v="5"/>
    <x v="5"/>
    <x v="0"/>
    <x v="226"/>
    <x v="88"/>
    <x v="965"/>
    <x v="3"/>
    <x v="1"/>
    <x v="5"/>
    <x v="4"/>
    <x v="0"/>
    <n v="-1304"/>
    <x v="118"/>
  </r>
  <r>
    <s v="KTSB1KYT"/>
    <x v="29"/>
    <x v="2"/>
    <x v="74"/>
    <x v="0"/>
    <x v="226"/>
    <x v="177"/>
    <x v="628"/>
    <x v="1"/>
    <x v="0"/>
    <x v="2"/>
    <x v="10"/>
    <x v="11"/>
    <n v="-90"/>
    <x v="47"/>
  </r>
  <r>
    <s v="RB7IA4JX"/>
    <x v="29"/>
    <x v="2"/>
    <x v="34"/>
    <x v="0"/>
    <x v="226"/>
    <x v="90"/>
    <x v="74"/>
    <x v="1"/>
    <x v="0"/>
    <x v="2"/>
    <x v="10"/>
    <x v="0"/>
    <n v="-4"/>
    <x v="110"/>
  </r>
  <r>
    <s v="M4HY664H"/>
    <x v="29"/>
    <x v="0"/>
    <x v="31"/>
    <x v="0"/>
    <x v="226"/>
    <x v="170"/>
    <x v="766"/>
    <x v="1"/>
    <x v="0"/>
    <x v="0"/>
    <x v="10"/>
    <x v="0"/>
    <n v="-178"/>
    <x v="31"/>
  </r>
  <r>
    <s v="D2C191IK"/>
    <x v="21"/>
    <x v="3"/>
    <x v="55"/>
    <x v="2"/>
    <x v="226"/>
    <x v="91"/>
    <x v="13"/>
    <x v="0"/>
    <x v="0"/>
    <x v="3"/>
    <x v="4"/>
    <x v="0"/>
    <n v="-3393"/>
    <x v="109"/>
  </r>
  <r>
    <s v="I2V3EPW7"/>
    <x v="21"/>
    <x v="3"/>
    <x v="43"/>
    <x v="0"/>
    <x v="226"/>
    <x v="110"/>
    <x v="966"/>
    <x v="0"/>
    <x v="0"/>
    <x v="3"/>
    <x v="0"/>
    <x v="0"/>
    <n v="-375"/>
    <x v="103"/>
  </r>
  <r>
    <s v="RB8LSFVK"/>
    <x v="5"/>
    <x v="1"/>
    <x v="10"/>
    <x v="0"/>
    <x v="226"/>
    <x v="163"/>
    <x v="171"/>
    <x v="3"/>
    <x v="1"/>
    <x v="1"/>
    <x v="7"/>
    <x v="0"/>
    <n v="-3"/>
    <x v="65"/>
  </r>
  <r>
    <s v="ZU3GICE9"/>
    <x v="8"/>
    <x v="2"/>
    <x v="7"/>
    <x v="1"/>
    <x v="226"/>
    <x v="5"/>
    <x v="8"/>
    <x v="2"/>
    <x v="1"/>
    <x v="2"/>
    <x v="5"/>
    <x v="1"/>
    <m/>
    <x v="7"/>
  </r>
  <r>
    <s v="7SYJDW4L"/>
    <x v="17"/>
    <x v="1"/>
    <x v="41"/>
    <x v="0"/>
    <x v="226"/>
    <x v="107"/>
    <x v="1"/>
    <x v="5"/>
    <x v="2"/>
    <x v="1"/>
    <x v="3"/>
    <x v="0"/>
    <n v="-5"/>
    <x v="86"/>
  </r>
  <r>
    <s v="OXNWRI4I"/>
    <x v="10"/>
    <x v="1"/>
    <x v="7"/>
    <x v="1"/>
    <x v="226"/>
    <x v="5"/>
    <x v="8"/>
    <x v="3"/>
    <x v="1"/>
    <x v="1"/>
    <x v="5"/>
    <x v="1"/>
    <m/>
    <x v="7"/>
  </r>
  <r>
    <s v="O7E0302B"/>
    <x v="15"/>
    <x v="2"/>
    <x v="20"/>
    <x v="0"/>
    <x v="226"/>
    <x v="158"/>
    <x v="116"/>
    <x v="4"/>
    <x v="2"/>
    <x v="2"/>
    <x v="4"/>
    <x v="0"/>
    <n v="-26"/>
    <x v="46"/>
  </r>
  <r>
    <s v="U11XXNCF"/>
    <x v="15"/>
    <x v="3"/>
    <x v="20"/>
    <x v="0"/>
    <x v="226"/>
    <x v="91"/>
    <x v="967"/>
    <x v="4"/>
    <x v="2"/>
    <x v="3"/>
    <x v="4"/>
    <x v="0"/>
    <n v="-87"/>
    <x v="109"/>
  </r>
  <r>
    <s v="HKV37WU9"/>
    <x v="4"/>
    <x v="2"/>
    <x v="7"/>
    <x v="1"/>
    <x v="226"/>
    <x v="5"/>
    <x v="8"/>
    <x v="3"/>
    <x v="1"/>
    <x v="2"/>
    <x v="5"/>
    <x v="1"/>
    <m/>
    <x v="7"/>
  </r>
  <r>
    <s v="73FYEJQV"/>
    <x v="4"/>
    <x v="1"/>
    <x v="2"/>
    <x v="0"/>
    <x v="226"/>
    <x v="80"/>
    <x v="80"/>
    <x v="3"/>
    <x v="1"/>
    <x v="1"/>
    <x v="2"/>
    <x v="0"/>
    <n v="-1"/>
    <x v="117"/>
  </r>
  <r>
    <s v="C4CQ8FZL"/>
    <x v="4"/>
    <x v="1"/>
    <x v="74"/>
    <x v="0"/>
    <x v="226"/>
    <x v="90"/>
    <x v="9"/>
    <x v="3"/>
    <x v="1"/>
    <x v="1"/>
    <x v="10"/>
    <x v="11"/>
    <n v="-2"/>
    <x v="110"/>
  </r>
  <r>
    <s v="OJ1WKIVY"/>
    <x v="18"/>
    <x v="2"/>
    <x v="78"/>
    <x v="0"/>
    <x v="226"/>
    <x v="171"/>
    <x v="137"/>
    <x v="4"/>
    <x v="2"/>
    <x v="2"/>
    <x v="10"/>
    <x v="13"/>
    <n v="-36"/>
    <x v="57"/>
  </r>
  <r>
    <s v="YXXWQA4G"/>
    <x v="2"/>
    <x v="3"/>
    <x v="7"/>
    <x v="1"/>
    <x v="226"/>
    <x v="5"/>
    <x v="8"/>
    <x v="2"/>
    <x v="1"/>
    <x v="3"/>
    <x v="5"/>
    <x v="1"/>
    <m/>
    <x v="7"/>
  </r>
  <r>
    <s v="L1YN7LDL"/>
    <x v="25"/>
    <x v="1"/>
    <x v="84"/>
    <x v="1"/>
    <x v="227"/>
    <x v="5"/>
    <x v="8"/>
    <x v="5"/>
    <x v="2"/>
    <x v="1"/>
    <x v="10"/>
    <x v="0"/>
    <m/>
    <x v="7"/>
  </r>
  <r>
    <s v="N9ZXCBTU"/>
    <x v="26"/>
    <x v="0"/>
    <x v="53"/>
    <x v="0"/>
    <x v="227"/>
    <x v="77"/>
    <x v="968"/>
    <x v="5"/>
    <x v="2"/>
    <x v="0"/>
    <x v="10"/>
    <x v="0"/>
    <n v="-111"/>
    <x v="114"/>
  </r>
  <r>
    <s v="GL8PN4LQ"/>
    <x v="1"/>
    <x v="3"/>
    <x v="70"/>
    <x v="0"/>
    <x v="227"/>
    <x v="89"/>
    <x v="519"/>
    <x v="1"/>
    <x v="0"/>
    <x v="3"/>
    <x v="3"/>
    <x v="0"/>
    <n v="-70"/>
    <x v="116"/>
  </r>
  <r>
    <s v="TTVQT1YD"/>
    <x v="22"/>
    <x v="3"/>
    <x v="54"/>
    <x v="2"/>
    <x v="227"/>
    <x v="157"/>
    <x v="13"/>
    <x v="5"/>
    <x v="2"/>
    <x v="3"/>
    <x v="3"/>
    <x v="0"/>
    <n v="-3393"/>
    <x v="60"/>
  </r>
  <r>
    <s v="NOHEK8PU"/>
    <x v="22"/>
    <x v="2"/>
    <x v="44"/>
    <x v="0"/>
    <x v="227"/>
    <x v="180"/>
    <x v="865"/>
    <x v="5"/>
    <x v="2"/>
    <x v="2"/>
    <x v="8"/>
    <x v="0"/>
    <n v="-67"/>
    <x v="45"/>
  </r>
  <r>
    <s v="56AN1DXW"/>
    <x v="19"/>
    <x v="2"/>
    <x v="65"/>
    <x v="2"/>
    <x v="227"/>
    <x v="159"/>
    <x v="13"/>
    <x v="4"/>
    <x v="2"/>
    <x v="2"/>
    <x v="7"/>
    <x v="0"/>
    <n v="-550"/>
    <x v="72"/>
  </r>
  <r>
    <s v="DJ60T39C"/>
    <x v="24"/>
    <x v="3"/>
    <x v="35"/>
    <x v="0"/>
    <x v="227"/>
    <x v="161"/>
    <x v="969"/>
    <x v="1"/>
    <x v="0"/>
    <x v="3"/>
    <x v="9"/>
    <x v="0"/>
    <n v="228"/>
    <x v="64"/>
  </r>
  <r>
    <s v="PVDGIYSB"/>
    <x v="21"/>
    <x v="0"/>
    <x v="70"/>
    <x v="2"/>
    <x v="227"/>
    <x v="171"/>
    <x v="13"/>
    <x v="0"/>
    <x v="0"/>
    <x v="0"/>
    <x v="3"/>
    <x v="0"/>
    <n v="-1096"/>
    <x v="58"/>
  </r>
  <r>
    <s v="F57Z7KJF"/>
    <x v="21"/>
    <x v="3"/>
    <x v="28"/>
    <x v="0"/>
    <x v="227"/>
    <x v="89"/>
    <x v="622"/>
    <x v="0"/>
    <x v="0"/>
    <x v="3"/>
    <x v="9"/>
    <x v="0"/>
    <n v="-165"/>
    <x v="116"/>
  </r>
  <r>
    <s v="NEFPSWOJ"/>
    <x v="5"/>
    <x v="0"/>
    <x v="43"/>
    <x v="1"/>
    <x v="227"/>
    <x v="5"/>
    <x v="8"/>
    <x v="3"/>
    <x v="1"/>
    <x v="0"/>
    <x v="0"/>
    <x v="0"/>
    <m/>
    <x v="7"/>
  </r>
  <r>
    <s v="ZGSQMEQ9"/>
    <x v="6"/>
    <x v="0"/>
    <x v="8"/>
    <x v="0"/>
    <x v="227"/>
    <x v="180"/>
    <x v="970"/>
    <x v="1"/>
    <x v="0"/>
    <x v="0"/>
    <x v="3"/>
    <x v="2"/>
    <n v="-33"/>
    <x v="45"/>
  </r>
  <r>
    <s v="FM1RH52B"/>
    <x v="17"/>
    <x v="0"/>
    <x v="68"/>
    <x v="2"/>
    <x v="227"/>
    <x v="147"/>
    <x v="13"/>
    <x v="5"/>
    <x v="2"/>
    <x v="0"/>
    <x v="0"/>
    <x v="0"/>
    <n v="-1096"/>
    <x v="69"/>
  </r>
  <r>
    <s v="3C5GNT3Q"/>
    <x v="4"/>
    <x v="1"/>
    <x v="7"/>
    <x v="1"/>
    <x v="227"/>
    <x v="5"/>
    <x v="8"/>
    <x v="3"/>
    <x v="1"/>
    <x v="1"/>
    <x v="5"/>
    <x v="1"/>
    <m/>
    <x v="7"/>
  </r>
  <r>
    <s v="0LRVHITK"/>
    <x v="13"/>
    <x v="1"/>
    <x v="7"/>
    <x v="1"/>
    <x v="227"/>
    <x v="5"/>
    <x v="8"/>
    <x v="4"/>
    <x v="2"/>
    <x v="1"/>
    <x v="5"/>
    <x v="1"/>
    <m/>
    <x v="7"/>
  </r>
  <r>
    <s v="3NM7A8SX"/>
    <x v="2"/>
    <x v="3"/>
    <x v="83"/>
    <x v="0"/>
    <x v="227"/>
    <x v="86"/>
    <x v="971"/>
    <x v="2"/>
    <x v="1"/>
    <x v="3"/>
    <x v="2"/>
    <x v="15"/>
    <n v="841"/>
    <x v="112"/>
  </r>
  <r>
    <s v="1XWQZ1F8"/>
    <x v="25"/>
    <x v="0"/>
    <x v="58"/>
    <x v="0"/>
    <x v="228"/>
    <x v="167"/>
    <x v="844"/>
    <x v="5"/>
    <x v="2"/>
    <x v="0"/>
    <x v="0"/>
    <x v="0"/>
    <n v="102"/>
    <x v="41"/>
  </r>
  <r>
    <s v="YQK2K6U5"/>
    <x v="1"/>
    <x v="2"/>
    <x v="72"/>
    <x v="0"/>
    <x v="228"/>
    <x v="159"/>
    <x v="65"/>
    <x v="1"/>
    <x v="0"/>
    <x v="2"/>
    <x v="3"/>
    <x v="10"/>
    <n v="26"/>
    <x v="66"/>
  </r>
  <r>
    <s v="FROU0UKW"/>
    <x v="1"/>
    <x v="4"/>
    <x v="57"/>
    <x v="0"/>
    <x v="228"/>
    <x v="148"/>
    <x v="361"/>
    <x v="1"/>
    <x v="0"/>
    <x v="4"/>
    <x v="10"/>
    <x v="9"/>
    <n v="132"/>
    <x v="62"/>
  </r>
  <r>
    <s v="SD8JJSKT"/>
    <x v="1"/>
    <x v="3"/>
    <x v="81"/>
    <x v="0"/>
    <x v="228"/>
    <x v="154"/>
    <x v="972"/>
    <x v="1"/>
    <x v="0"/>
    <x v="3"/>
    <x v="0"/>
    <x v="14"/>
    <n v="29"/>
    <x v="58"/>
  </r>
  <r>
    <s v="HABN7JBG"/>
    <x v="12"/>
    <x v="2"/>
    <x v="14"/>
    <x v="1"/>
    <x v="228"/>
    <x v="5"/>
    <x v="8"/>
    <x v="3"/>
    <x v="1"/>
    <x v="2"/>
    <x v="7"/>
    <x v="0"/>
    <m/>
    <x v="7"/>
  </r>
  <r>
    <s v="2O76H591"/>
    <x v="7"/>
    <x v="3"/>
    <x v="7"/>
    <x v="1"/>
    <x v="228"/>
    <x v="5"/>
    <x v="8"/>
    <x v="2"/>
    <x v="1"/>
    <x v="3"/>
    <x v="5"/>
    <x v="1"/>
    <m/>
    <x v="7"/>
  </r>
  <r>
    <s v="LCWP23CI"/>
    <x v="7"/>
    <x v="4"/>
    <x v="11"/>
    <x v="0"/>
    <x v="228"/>
    <x v="89"/>
    <x v="973"/>
    <x v="2"/>
    <x v="1"/>
    <x v="4"/>
    <x v="8"/>
    <x v="0"/>
    <n v="-176"/>
    <x v="117"/>
  </r>
  <r>
    <s v="KSOW4MUK"/>
    <x v="14"/>
    <x v="2"/>
    <x v="7"/>
    <x v="1"/>
    <x v="228"/>
    <x v="5"/>
    <x v="8"/>
    <x v="2"/>
    <x v="1"/>
    <x v="2"/>
    <x v="5"/>
    <x v="1"/>
    <m/>
    <x v="7"/>
  </r>
  <r>
    <s v="9BTSKY01"/>
    <x v="21"/>
    <x v="1"/>
    <x v="75"/>
    <x v="0"/>
    <x v="228"/>
    <x v="162"/>
    <x v="27"/>
    <x v="0"/>
    <x v="0"/>
    <x v="1"/>
    <x v="6"/>
    <x v="0"/>
    <n v="5"/>
    <x v="42"/>
  </r>
  <r>
    <s v="EGEJA2HY"/>
    <x v="5"/>
    <x v="2"/>
    <x v="7"/>
    <x v="1"/>
    <x v="228"/>
    <x v="5"/>
    <x v="8"/>
    <x v="3"/>
    <x v="1"/>
    <x v="2"/>
    <x v="5"/>
    <x v="1"/>
    <m/>
    <x v="7"/>
  </r>
  <r>
    <s v="CQZSFN7C"/>
    <x v="5"/>
    <x v="5"/>
    <x v="53"/>
    <x v="2"/>
    <x v="228"/>
    <x v="139"/>
    <x v="13"/>
    <x v="3"/>
    <x v="1"/>
    <x v="5"/>
    <x v="10"/>
    <x v="0"/>
    <n v="-26768"/>
    <x v="70"/>
  </r>
  <r>
    <s v="81LMZHD1"/>
    <x v="0"/>
    <x v="4"/>
    <x v="8"/>
    <x v="0"/>
    <x v="228"/>
    <x v="121"/>
    <x v="974"/>
    <x v="0"/>
    <x v="0"/>
    <x v="4"/>
    <x v="3"/>
    <x v="2"/>
    <n v="-464"/>
    <x v="77"/>
  </r>
  <r>
    <s v="TIPG6R0Z"/>
    <x v="4"/>
    <x v="2"/>
    <x v="7"/>
    <x v="1"/>
    <x v="228"/>
    <x v="5"/>
    <x v="8"/>
    <x v="3"/>
    <x v="1"/>
    <x v="2"/>
    <x v="5"/>
    <x v="1"/>
    <m/>
    <x v="7"/>
  </r>
  <r>
    <s v="1J5Y9X1H"/>
    <x v="4"/>
    <x v="3"/>
    <x v="79"/>
    <x v="0"/>
    <x v="228"/>
    <x v="180"/>
    <x v="151"/>
    <x v="3"/>
    <x v="1"/>
    <x v="3"/>
    <x v="0"/>
    <x v="0"/>
    <n v="-98"/>
    <x v="43"/>
  </r>
  <r>
    <s v="6LC0XB2D"/>
    <x v="3"/>
    <x v="1"/>
    <x v="34"/>
    <x v="0"/>
    <x v="229"/>
    <x v="171"/>
    <x v="15"/>
    <x v="0"/>
    <x v="0"/>
    <x v="1"/>
    <x v="10"/>
    <x v="0"/>
    <n v="6"/>
    <x v="63"/>
  </r>
  <r>
    <s v="YKC8JUSY"/>
    <x v="28"/>
    <x v="4"/>
    <x v="26"/>
    <x v="2"/>
    <x v="229"/>
    <x v="184"/>
    <x v="13"/>
    <x v="5"/>
    <x v="2"/>
    <x v="4"/>
    <x v="6"/>
    <x v="5"/>
    <n v="-5482"/>
    <x v="110"/>
  </r>
  <r>
    <s v="H3DYTZIQ"/>
    <x v="25"/>
    <x v="0"/>
    <x v="62"/>
    <x v="1"/>
    <x v="229"/>
    <x v="5"/>
    <x v="8"/>
    <x v="5"/>
    <x v="2"/>
    <x v="0"/>
    <x v="6"/>
    <x v="0"/>
    <m/>
    <x v="7"/>
  </r>
  <r>
    <s v="PAQTBHVA"/>
    <x v="25"/>
    <x v="1"/>
    <x v="71"/>
    <x v="0"/>
    <x v="229"/>
    <x v="175"/>
    <x v="77"/>
    <x v="5"/>
    <x v="2"/>
    <x v="1"/>
    <x v="0"/>
    <x v="0"/>
    <n v="4"/>
    <x v="35"/>
  </r>
  <r>
    <s v="HEWKNHTH"/>
    <x v="26"/>
    <x v="4"/>
    <x v="7"/>
    <x v="1"/>
    <x v="229"/>
    <x v="5"/>
    <x v="8"/>
    <x v="5"/>
    <x v="2"/>
    <x v="4"/>
    <x v="5"/>
    <x v="1"/>
    <m/>
    <x v="7"/>
  </r>
  <r>
    <s v="EFIR7HGR"/>
    <x v="26"/>
    <x v="3"/>
    <x v="79"/>
    <x v="1"/>
    <x v="229"/>
    <x v="5"/>
    <x v="8"/>
    <x v="5"/>
    <x v="2"/>
    <x v="3"/>
    <x v="0"/>
    <x v="0"/>
    <m/>
    <x v="7"/>
  </r>
  <r>
    <s v="DXF00KY4"/>
    <x v="1"/>
    <x v="3"/>
    <x v="70"/>
    <x v="2"/>
    <x v="229"/>
    <x v="139"/>
    <x v="13"/>
    <x v="1"/>
    <x v="0"/>
    <x v="3"/>
    <x v="3"/>
    <x v="0"/>
    <n v="-3393"/>
    <x v="71"/>
  </r>
  <r>
    <s v="GKL9QV5B"/>
    <x v="12"/>
    <x v="4"/>
    <x v="12"/>
    <x v="0"/>
    <x v="229"/>
    <x v="90"/>
    <x v="975"/>
    <x v="3"/>
    <x v="1"/>
    <x v="4"/>
    <x v="1"/>
    <x v="0"/>
    <n v="1184"/>
    <x v="113"/>
  </r>
  <r>
    <s v="1V3IQVOF"/>
    <x v="24"/>
    <x v="0"/>
    <x v="3"/>
    <x v="2"/>
    <x v="229"/>
    <x v="110"/>
    <x v="13"/>
    <x v="1"/>
    <x v="0"/>
    <x v="0"/>
    <x v="3"/>
    <x v="0"/>
    <n v="-1096"/>
    <x v="87"/>
  </r>
  <r>
    <s v="H176AX96"/>
    <x v="7"/>
    <x v="3"/>
    <x v="64"/>
    <x v="1"/>
    <x v="229"/>
    <x v="5"/>
    <x v="8"/>
    <x v="2"/>
    <x v="1"/>
    <x v="3"/>
    <x v="0"/>
    <x v="0"/>
    <m/>
    <x v="7"/>
  </r>
  <r>
    <s v="K0HLZM4Q"/>
    <x v="29"/>
    <x v="2"/>
    <x v="28"/>
    <x v="2"/>
    <x v="229"/>
    <x v="132"/>
    <x v="13"/>
    <x v="1"/>
    <x v="0"/>
    <x v="2"/>
    <x v="9"/>
    <x v="0"/>
    <n v="-550"/>
    <x v="69"/>
  </r>
  <r>
    <s v="BTNSR87A"/>
    <x v="29"/>
    <x v="0"/>
    <x v="70"/>
    <x v="0"/>
    <x v="229"/>
    <x v="184"/>
    <x v="448"/>
    <x v="1"/>
    <x v="0"/>
    <x v="0"/>
    <x v="3"/>
    <x v="0"/>
    <n v="53"/>
    <x v="110"/>
  </r>
  <r>
    <s v="SWV0JUQJ"/>
    <x v="29"/>
    <x v="1"/>
    <x v="28"/>
    <x v="0"/>
    <x v="229"/>
    <x v="80"/>
    <x v="27"/>
    <x v="1"/>
    <x v="0"/>
    <x v="1"/>
    <x v="9"/>
    <x v="0"/>
    <n v="5"/>
    <x v="125"/>
  </r>
  <r>
    <s v="XU836DFA"/>
    <x v="14"/>
    <x v="2"/>
    <x v="7"/>
    <x v="1"/>
    <x v="229"/>
    <x v="5"/>
    <x v="8"/>
    <x v="2"/>
    <x v="1"/>
    <x v="2"/>
    <x v="5"/>
    <x v="1"/>
    <m/>
    <x v="7"/>
  </r>
  <r>
    <s v="910IXBKP"/>
    <x v="14"/>
    <x v="2"/>
    <x v="46"/>
    <x v="0"/>
    <x v="229"/>
    <x v="80"/>
    <x v="373"/>
    <x v="2"/>
    <x v="1"/>
    <x v="2"/>
    <x v="3"/>
    <x v="0"/>
    <n v="1"/>
    <x v="125"/>
  </r>
  <r>
    <s v="NTNYA5PE"/>
    <x v="5"/>
    <x v="2"/>
    <x v="5"/>
    <x v="0"/>
    <x v="229"/>
    <x v="183"/>
    <x v="346"/>
    <x v="3"/>
    <x v="1"/>
    <x v="2"/>
    <x v="4"/>
    <x v="0"/>
    <n v="-45"/>
    <x v="31"/>
  </r>
  <r>
    <s v="AHRCT8IP"/>
    <x v="20"/>
    <x v="2"/>
    <x v="17"/>
    <x v="2"/>
    <x v="229"/>
    <x v="137"/>
    <x v="13"/>
    <x v="1"/>
    <x v="0"/>
    <x v="2"/>
    <x v="2"/>
    <x v="0"/>
    <n v="-550"/>
    <x v="56"/>
  </r>
  <r>
    <s v="ESH4HX52"/>
    <x v="20"/>
    <x v="4"/>
    <x v="57"/>
    <x v="0"/>
    <x v="229"/>
    <x v="132"/>
    <x v="976"/>
    <x v="1"/>
    <x v="0"/>
    <x v="4"/>
    <x v="10"/>
    <x v="9"/>
    <n v="-10"/>
    <x v="69"/>
  </r>
  <r>
    <s v="VT1LZKEY"/>
    <x v="4"/>
    <x v="2"/>
    <x v="15"/>
    <x v="2"/>
    <x v="229"/>
    <x v="171"/>
    <x v="13"/>
    <x v="3"/>
    <x v="1"/>
    <x v="2"/>
    <x v="0"/>
    <x v="0"/>
    <n v="-550"/>
    <x v="63"/>
  </r>
  <r>
    <s v="0WC2J3UP"/>
    <x v="3"/>
    <x v="2"/>
    <x v="63"/>
    <x v="2"/>
    <x v="230"/>
    <x v="145"/>
    <x v="13"/>
    <x v="0"/>
    <x v="0"/>
    <x v="2"/>
    <x v="9"/>
    <x v="0"/>
    <n v="-550"/>
    <x v="65"/>
  </r>
  <r>
    <s v="VWSFZUNS"/>
    <x v="3"/>
    <x v="4"/>
    <x v="74"/>
    <x v="0"/>
    <x v="230"/>
    <x v="163"/>
    <x v="977"/>
    <x v="0"/>
    <x v="0"/>
    <x v="4"/>
    <x v="10"/>
    <x v="11"/>
    <n v="-211"/>
    <x v="66"/>
  </r>
  <r>
    <s v="F3UB81V7"/>
    <x v="28"/>
    <x v="1"/>
    <x v="41"/>
    <x v="0"/>
    <x v="230"/>
    <x v="146"/>
    <x v="4"/>
    <x v="5"/>
    <x v="2"/>
    <x v="1"/>
    <x v="3"/>
    <x v="0"/>
    <n v="-6"/>
    <x v="79"/>
  </r>
  <r>
    <s v="SEX08VFB"/>
    <x v="25"/>
    <x v="3"/>
    <x v="60"/>
    <x v="2"/>
    <x v="230"/>
    <x v="88"/>
    <x v="13"/>
    <x v="5"/>
    <x v="2"/>
    <x v="3"/>
    <x v="9"/>
    <x v="0"/>
    <n v="-3393"/>
    <x v="112"/>
  </r>
  <r>
    <s v="961ED0B1"/>
    <x v="23"/>
    <x v="0"/>
    <x v="7"/>
    <x v="1"/>
    <x v="230"/>
    <x v="5"/>
    <x v="8"/>
    <x v="4"/>
    <x v="2"/>
    <x v="0"/>
    <x v="5"/>
    <x v="1"/>
    <m/>
    <x v="7"/>
  </r>
  <r>
    <s v="FLANUQCV"/>
    <x v="23"/>
    <x v="0"/>
    <x v="65"/>
    <x v="0"/>
    <x v="230"/>
    <x v="173"/>
    <x v="978"/>
    <x v="4"/>
    <x v="2"/>
    <x v="0"/>
    <x v="7"/>
    <x v="0"/>
    <n v="140"/>
    <x v="42"/>
  </r>
  <r>
    <s v="VMTPCY5G"/>
    <x v="9"/>
    <x v="1"/>
    <x v="59"/>
    <x v="0"/>
    <x v="230"/>
    <x v="77"/>
    <x v="103"/>
    <x v="3"/>
    <x v="1"/>
    <x v="1"/>
    <x v="3"/>
    <x v="0"/>
    <n v="0"/>
    <x v="121"/>
  </r>
  <r>
    <s v="CV0BDYMP"/>
    <x v="9"/>
    <x v="1"/>
    <x v="15"/>
    <x v="0"/>
    <x v="230"/>
    <x v="181"/>
    <x v="44"/>
    <x v="3"/>
    <x v="1"/>
    <x v="1"/>
    <x v="0"/>
    <x v="0"/>
    <n v="7"/>
    <x v="31"/>
  </r>
  <r>
    <s v="7DI7A7G7"/>
    <x v="7"/>
    <x v="2"/>
    <x v="9"/>
    <x v="0"/>
    <x v="230"/>
    <x v="147"/>
    <x v="497"/>
    <x v="2"/>
    <x v="1"/>
    <x v="2"/>
    <x v="6"/>
    <x v="3"/>
    <n v="-91"/>
    <x v="76"/>
  </r>
  <r>
    <s v="WE7YS7HD"/>
    <x v="14"/>
    <x v="2"/>
    <x v="47"/>
    <x v="2"/>
    <x v="230"/>
    <x v="148"/>
    <x v="13"/>
    <x v="2"/>
    <x v="1"/>
    <x v="2"/>
    <x v="8"/>
    <x v="0"/>
    <n v="-550"/>
    <x v="72"/>
  </r>
  <r>
    <s v="4DLOXD13"/>
    <x v="14"/>
    <x v="0"/>
    <x v="47"/>
    <x v="0"/>
    <x v="230"/>
    <x v="109"/>
    <x v="979"/>
    <x v="2"/>
    <x v="1"/>
    <x v="0"/>
    <x v="8"/>
    <x v="0"/>
    <n v="1"/>
    <x v="93"/>
  </r>
  <r>
    <s v="XN63KZRZ"/>
    <x v="14"/>
    <x v="4"/>
    <x v="33"/>
    <x v="0"/>
    <x v="230"/>
    <x v="181"/>
    <x v="980"/>
    <x v="2"/>
    <x v="1"/>
    <x v="4"/>
    <x v="0"/>
    <x v="0"/>
    <n v="-449"/>
    <x v="31"/>
  </r>
  <r>
    <s v="LLQCQOCR"/>
    <x v="16"/>
    <x v="0"/>
    <x v="7"/>
    <x v="1"/>
    <x v="230"/>
    <x v="5"/>
    <x v="8"/>
    <x v="2"/>
    <x v="1"/>
    <x v="0"/>
    <x v="5"/>
    <x v="1"/>
    <m/>
    <x v="7"/>
  </r>
  <r>
    <s v="6GL2LRUH"/>
    <x v="16"/>
    <x v="1"/>
    <x v="11"/>
    <x v="0"/>
    <x v="230"/>
    <x v="89"/>
    <x v="171"/>
    <x v="2"/>
    <x v="1"/>
    <x v="1"/>
    <x v="8"/>
    <x v="0"/>
    <n v="-3"/>
    <x v="119"/>
  </r>
  <r>
    <s v="K0G1IB3Q"/>
    <x v="5"/>
    <x v="1"/>
    <x v="61"/>
    <x v="0"/>
    <x v="230"/>
    <x v="86"/>
    <x v="80"/>
    <x v="3"/>
    <x v="1"/>
    <x v="1"/>
    <x v="10"/>
    <x v="0"/>
    <n v="-1"/>
    <x v="116"/>
  </r>
  <r>
    <s v="UYJDOT4Q"/>
    <x v="8"/>
    <x v="4"/>
    <x v="10"/>
    <x v="0"/>
    <x v="230"/>
    <x v="179"/>
    <x v="981"/>
    <x v="2"/>
    <x v="1"/>
    <x v="4"/>
    <x v="7"/>
    <x v="0"/>
    <n v="334"/>
    <x v="49"/>
  </r>
  <r>
    <s v="VOSSIXSY"/>
    <x v="8"/>
    <x v="1"/>
    <x v="59"/>
    <x v="0"/>
    <x v="230"/>
    <x v="137"/>
    <x v="9"/>
    <x v="2"/>
    <x v="1"/>
    <x v="1"/>
    <x v="3"/>
    <x v="0"/>
    <n v="-2"/>
    <x v="60"/>
  </r>
  <r>
    <s v="ILUMUKG8"/>
    <x v="8"/>
    <x v="3"/>
    <x v="33"/>
    <x v="0"/>
    <x v="230"/>
    <x v="139"/>
    <x v="982"/>
    <x v="2"/>
    <x v="1"/>
    <x v="3"/>
    <x v="0"/>
    <x v="0"/>
    <n v="601"/>
    <x v="78"/>
  </r>
  <r>
    <s v="DYUWF61W"/>
    <x v="0"/>
    <x v="4"/>
    <x v="17"/>
    <x v="2"/>
    <x v="230"/>
    <x v="90"/>
    <x v="13"/>
    <x v="0"/>
    <x v="0"/>
    <x v="4"/>
    <x v="2"/>
    <x v="0"/>
    <n v="-5482"/>
    <x v="114"/>
  </r>
  <r>
    <s v="NUNQGOUW"/>
    <x v="0"/>
    <x v="1"/>
    <x v="48"/>
    <x v="0"/>
    <x v="230"/>
    <x v="161"/>
    <x v="5"/>
    <x v="0"/>
    <x v="0"/>
    <x v="1"/>
    <x v="8"/>
    <x v="0"/>
    <n v="2"/>
    <x v="56"/>
  </r>
  <r>
    <s v="CKT1GTY2"/>
    <x v="17"/>
    <x v="1"/>
    <x v="59"/>
    <x v="2"/>
    <x v="230"/>
    <x v="185"/>
    <x v="13"/>
    <x v="5"/>
    <x v="2"/>
    <x v="1"/>
    <x v="3"/>
    <x v="0"/>
    <n v="-55"/>
    <x v="110"/>
  </r>
  <r>
    <s v="FUHP1IXR"/>
    <x v="10"/>
    <x v="3"/>
    <x v="12"/>
    <x v="0"/>
    <x v="230"/>
    <x v="125"/>
    <x v="983"/>
    <x v="3"/>
    <x v="1"/>
    <x v="3"/>
    <x v="1"/>
    <x v="0"/>
    <n v="359"/>
    <x v="88"/>
  </r>
  <r>
    <s v="ABRQIWS9"/>
    <x v="11"/>
    <x v="2"/>
    <x v="48"/>
    <x v="0"/>
    <x v="230"/>
    <x v="163"/>
    <x v="352"/>
    <x v="0"/>
    <x v="0"/>
    <x v="2"/>
    <x v="8"/>
    <x v="0"/>
    <n v="5"/>
    <x v="66"/>
  </r>
  <r>
    <s v="B3K4Z5L0"/>
    <x v="13"/>
    <x v="2"/>
    <x v="49"/>
    <x v="2"/>
    <x v="230"/>
    <x v="89"/>
    <x v="13"/>
    <x v="4"/>
    <x v="2"/>
    <x v="2"/>
    <x v="9"/>
    <x v="0"/>
    <n v="-550"/>
    <x v="119"/>
  </r>
  <r>
    <s v="PCVNB0NO"/>
    <x v="2"/>
    <x v="2"/>
    <x v="7"/>
    <x v="1"/>
    <x v="230"/>
    <x v="5"/>
    <x v="8"/>
    <x v="2"/>
    <x v="1"/>
    <x v="2"/>
    <x v="5"/>
    <x v="1"/>
    <m/>
    <x v="7"/>
  </r>
  <r>
    <s v="IVCON5CU"/>
    <x v="2"/>
    <x v="0"/>
    <x v="53"/>
    <x v="0"/>
    <x v="230"/>
    <x v="168"/>
    <x v="984"/>
    <x v="2"/>
    <x v="1"/>
    <x v="0"/>
    <x v="10"/>
    <x v="0"/>
    <n v="117"/>
    <x v="45"/>
  </r>
  <r>
    <s v="LUP7FYS5"/>
    <x v="28"/>
    <x v="4"/>
    <x v="20"/>
    <x v="2"/>
    <x v="231"/>
    <x v="185"/>
    <x v="13"/>
    <x v="5"/>
    <x v="2"/>
    <x v="4"/>
    <x v="4"/>
    <x v="0"/>
    <n v="-5482"/>
    <x v="124"/>
  </r>
  <r>
    <s v="WEKW3XIN"/>
    <x v="25"/>
    <x v="4"/>
    <x v="59"/>
    <x v="1"/>
    <x v="231"/>
    <x v="5"/>
    <x v="8"/>
    <x v="5"/>
    <x v="2"/>
    <x v="4"/>
    <x v="3"/>
    <x v="0"/>
    <m/>
    <x v="7"/>
  </r>
  <r>
    <s v="YSNODM63"/>
    <x v="27"/>
    <x v="4"/>
    <x v="81"/>
    <x v="2"/>
    <x v="231"/>
    <x v="86"/>
    <x v="13"/>
    <x v="0"/>
    <x v="0"/>
    <x v="4"/>
    <x v="0"/>
    <x v="14"/>
    <n v="-5482"/>
    <x v="117"/>
  </r>
  <r>
    <s v="PN3T4FUG"/>
    <x v="23"/>
    <x v="2"/>
    <x v="20"/>
    <x v="2"/>
    <x v="231"/>
    <x v="173"/>
    <x v="13"/>
    <x v="4"/>
    <x v="2"/>
    <x v="2"/>
    <x v="4"/>
    <x v="0"/>
    <n v="-550"/>
    <x v="45"/>
  </r>
  <r>
    <s v="VE4LZ8F5"/>
    <x v="26"/>
    <x v="1"/>
    <x v="39"/>
    <x v="0"/>
    <x v="231"/>
    <x v="148"/>
    <x v="44"/>
    <x v="5"/>
    <x v="2"/>
    <x v="1"/>
    <x v="1"/>
    <x v="0"/>
    <n v="7"/>
    <x v="66"/>
  </r>
  <r>
    <s v="5AOWZ6AG"/>
    <x v="22"/>
    <x v="3"/>
    <x v="36"/>
    <x v="0"/>
    <x v="231"/>
    <x v="138"/>
    <x v="741"/>
    <x v="5"/>
    <x v="2"/>
    <x v="3"/>
    <x v="3"/>
    <x v="0"/>
    <n v="153"/>
    <x v="86"/>
  </r>
  <r>
    <s v="E29GOFUV"/>
    <x v="12"/>
    <x v="1"/>
    <x v="77"/>
    <x v="1"/>
    <x v="231"/>
    <x v="5"/>
    <x v="8"/>
    <x v="3"/>
    <x v="1"/>
    <x v="1"/>
    <x v="0"/>
    <x v="12"/>
    <m/>
    <x v="7"/>
  </r>
  <r>
    <s v="2MKG6ZDD"/>
    <x v="7"/>
    <x v="2"/>
    <x v="55"/>
    <x v="1"/>
    <x v="231"/>
    <x v="5"/>
    <x v="8"/>
    <x v="2"/>
    <x v="1"/>
    <x v="2"/>
    <x v="4"/>
    <x v="0"/>
    <m/>
    <x v="7"/>
  </r>
  <r>
    <s v="RUFJMV3I"/>
    <x v="7"/>
    <x v="1"/>
    <x v="7"/>
    <x v="1"/>
    <x v="231"/>
    <x v="5"/>
    <x v="8"/>
    <x v="2"/>
    <x v="1"/>
    <x v="1"/>
    <x v="5"/>
    <x v="1"/>
    <m/>
    <x v="7"/>
  </r>
  <r>
    <s v="3AIA6RL3"/>
    <x v="29"/>
    <x v="0"/>
    <x v="74"/>
    <x v="0"/>
    <x v="231"/>
    <x v="134"/>
    <x v="138"/>
    <x v="1"/>
    <x v="0"/>
    <x v="0"/>
    <x v="10"/>
    <x v="11"/>
    <n v="36"/>
    <x v="76"/>
  </r>
  <r>
    <s v="KDPBAHOJ"/>
    <x v="14"/>
    <x v="3"/>
    <x v="7"/>
    <x v="1"/>
    <x v="231"/>
    <x v="5"/>
    <x v="8"/>
    <x v="2"/>
    <x v="1"/>
    <x v="3"/>
    <x v="5"/>
    <x v="1"/>
    <m/>
    <x v="7"/>
  </r>
  <r>
    <s v="OXPNURPT"/>
    <x v="14"/>
    <x v="2"/>
    <x v="5"/>
    <x v="2"/>
    <x v="231"/>
    <x v="143"/>
    <x v="13"/>
    <x v="2"/>
    <x v="1"/>
    <x v="2"/>
    <x v="4"/>
    <x v="0"/>
    <n v="-550"/>
    <x v="99"/>
  </r>
  <r>
    <s v="9TRVSW35"/>
    <x v="8"/>
    <x v="1"/>
    <x v="59"/>
    <x v="0"/>
    <x v="231"/>
    <x v="147"/>
    <x v="5"/>
    <x v="2"/>
    <x v="1"/>
    <x v="1"/>
    <x v="3"/>
    <x v="0"/>
    <n v="2"/>
    <x v="77"/>
  </r>
  <r>
    <s v="GTH3VIDW"/>
    <x v="8"/>
    <x v="1"/>
    <x v="15"/>
    <x v="0"/>
    <x v="231"/>
    <x v="76"/>
    <x v="15"/>
    <x v="2"/>
    <x v="1"/>
    <x v="1"/>
    <x v="0"/>
    <x v="0"/>
    <n v="6"/>
    <x v="123"/>
  </r>
  <r>
    <s v="WFNKJ2LT"/>
    <x v="8"/>
    <x v="1"/>
    <x v="42"/>
    <x v="0"/>
    <x v="231"/>
    <x v="184"/>
    <x v="5"/>
    <x v="2"/>
    <x v="1"/>
    <x v="1"/>
    <x v="4"/>
    <x v="0"/>
    <n v="2"/>
    <x v="112"/>
  </r>
  <r>
    <s v="P7GCDFU8"/>
    <x v="17"/>
    <x v="2"/>
    <x v="85"/>
    <x v="0"/>
    <x v="231"/>
    <x v="160"/>
    <x v="985"/>
    <x v="5"/>
    <x v="2"/>
    <x v="2"/>
    <x v="4"/>
    <x v="0"/>
    <n v="99"/>
    <x v="47"/>
  </r>
  <r>
    <s v="ACOJBA02"/>
    <x v="11"/>
    <x v="4"/>
    <x v="35"/>
    <x v="0"/>
    <x v="231"/>
    <x v="184"/>
    <x v="986"/>
    <x v="0"/>
    <x v="0"/>
    <x v="4"/>
    <x v="9"/>
    <x v="0"/>
    <n v="-669"/>
    <x v="112"/>
  </r>
  <r>
    <s v="2FGEGLVU"/>
    <x v="4"/>
    <x v="1"/>
    <x v="61"/>
    <x v="2"/>
    <x v="231"/>
    <x v="76"/>
    <x v="13"/>
    <x v="3"/>
    <x v="1"/>
    <x v="1"/>
    <x v="10"/>
    <x v="0"/>
    <n v="-55"/>
    <x v="123"/>
  </r>
  <r>
    <s v="FQB53DQH"/>
    <x v="4"/>
    <x v="1"/>
    <x v="76"/>
    <x v="0"/>
    <x v="231"/>
    <x v="184"/>
    <x v="47"/>
    <x v="3"/>
    <x v="1"/>
    <x v="1"/>
    <x v="0"/>
    <x v="0"/>
    <n v="-4"/>
    <x v="112"/>
  </r>
  <r>
    <s v="1C2V9RAO"/>
    <x v="4"/>
    <x v="3"/>
    <x v="37"/>
    <x v="0"/>
    <x v="231"/>
    <x v="158"/>
    <x v="987"/>
    <x v="3"/>
    <x v="1"/>
    <x v="3"/>
    <x v="6"/>
    <x v="0"/>
    <n v="-152"/>
    <x v="49"/>
  </r>
  <r>
    <s v="MNTTYFR6"/>
    <x v="13"/>
    <x v="1"/>
    <x v="65"/>
    <x v="2"/>
    <x v="231"/>
    <x v="107"/>
    <x v="13"/>
    <x v="4"/>
    <x v="2"/>
    <x v="1"/>
    <x v="7"/>
    <x v="0"/>
    <n v="-55"/>
    <x v="87"/>
  </r>
  <r>
    <s v="7FN6LV2E"/>
    <x v="13"/>
    <x v="2"/>
    <x v="77"/>
    <x v="0"/>
    <x v="231"/>
    <x v="179"/>
    <x v="274"/>
    <x v="4"/>
    <x v="2"/>
    <x v="2"/>
    <x v="0"/>
    <x v="12"/>
    <n v="42"/>
    <x v="68"/>
  </r>
  <r>
    <s v="B6Z5NFV0"/>
    <x v="18"/>
    <x v="3"/>
    <x v="7"/>
    <x v="1"/>
    <x v="231"/>
    <x v="5"/>
    <x v="8"/>
    <x v="4"/>
    <x v="2"/>
    <x v="3"/>
    <x v="5"/>
    <x v="1"/>
    <m/>
    <x v="7"/>
  </r>
  <r>
    <s v="V8I2CE9V"/>
    <x v="18"/>
    <x v="2"/>
    <x v="21"/>
    <x v="0"/>
    <x v="231"/>
    <x v="168"/>
    <x v="988"/>
    <x v="4"/>
    <x v="2"/>
    <x v="2"/>
    <x v="1"/>
    <x v="0"/>
    <n v="-44"/>
    <x v="43"/>
  </r>
  <r>
    <s v="VH6OFWCV"/>
    <x v="2"/>
    <x v="3"/>
    <x v="7"/>
    <x v="1"/>
    <x v="231"/>
    <x v="5"/>
    <x v="8"/>
    <x v="2"/>
    <x v="1"/>
    <x v="3"/>
    <x v="5"/>
    <x v="1"/>
    <m/>
    <x v="7"/>
  </r>
  <r>
    <s v="1FXXXLJY"/>
    <x v="2"/>
    <x v="2"/>
    <x v="69"/>
    <x v="2"/>
    <x v="231"/>
    <x v="170"/>
    <x v="13"/>
    <x v="2"/>
    <x v="1"/>
    <x v="2"/>
    <x v="3"/>
    <x v="0"/>
    <n v="-550"/>
    <x v="35"/>
  </r>
  <r>
    <s v="NYI5VMXK"/>
    <x v="3"/>
    <x v="3"/>
    <x v="1"/>
    <x v="0"/>
    <x v="232"/>
    <x v="140"/>
    <x v="989"/>
    <x v="0"/>
    <x v="0"/>
    <x v="3"/>
    <x v="1"/>
    <x v="0"/>
    <n v="178"/>
    <x v="56"/>
  </r>
  <r>
    <s v="OJ1NQRDS"/>
    <x v="25"/>
    <x v="2"/>
    <x v="25"/>
    <x v="2"/>
    <x v="232"/>
    <x v="154"/>
    <x v="13"/>
    <x v="5"/>
    <x v="2"/>
    <x v="2"/>
    <x v="3"/>
    <x v="0"/>
    <n v="-550"/>
    <x v="65"/>
  </r>
  <r>
    <s v="Z9W748SJ"/>
    <x v="25"/>
    <x v="1"/>
    <x v="82"/>
    <x v="0"/>
    <x v="232"/>
    <x v="186"/>
    <x v="27"/>
    <x v="5"/>
    <x v="2"/>
    <x v="1"/>
    <x v="10"/>
    <x v="0"/>
    <n v="5"/>
    <x v="124"/>
  </r>
  <r>
    <s v="LWX9V7HI"/>
    <x v="25"/>
    <x v="1"/>
    <x v="53"/>
    <x v="0"/>
    <x v="232"/>
    <x v="151"/>
    <x v="77"/>
    <x v="5"/>
    <x v="2"/>
    <x v="1"/>
    <x v="10"/>
    <x v="0"/>
    <n v="4"/>
    <x v="47"/>
  </r>
  <r>
    <s v="PAQOPSR0"/>
    <x v="23"/>
    <x v="2"/>
    <x v="36"/>
    <x v="0"/>
    <x v="232"/>
    <x v="77"/>
    <x v="373"/>
    <x v="4"/>
    <x v="2"/>
    <x v="2"/>
    <x v="3"/>
    <x v="0"/>
    <n v="1"/>
    <x v="125"/>
  </r>
  <r>
    <s v="NTGU3NYS"/>
    <x v="12"/>
    <x v="1"/>
    <x v="24"/>
    <x v="0"/>
    <x v="232"/>
    <x v="182"/>
    <x v="20"/>
    <x v="3"/>
    <x v="1"/>
    <x v="1"/>
    <x v="2"/>
    <x v="0"/>
    <n v="3"/>
    <x v="33"/>
  </r>
  <r>
    <s v="RJH0CL3Z"/>
    <x v="24"/>
    <x v="1"/>
    <x v="74"/>
    <x v="2"/>
    <x v="232"/>
    <x v="185"/>
    <x v="13"/>
    <x v="1"/>
    <x v="0"/>
    <x v="1"/>
    <x v="10"/>
    <x v="11"/>
    <n v="-55"/>
    <x v="112"/>
  </r>
  <r>
    <s v="EK0KWGQX"/>
    <x v="24"/>
    <x v="3"/>
    <x v="52"/>
    <x v="0"/>
    <x v="232"/>
    <x v="150"/>
    <x v="990"/>
    <x v="1"/>
    <x v="0"/>
    <x v="3"/>
    <x v="1"/>
    <x v="0"/>
    <n v="-216"/>
    <x v="72"/>
  </r>
  <r>
    <s v="K33NPCAY"/>
    <x v="14"/>
    <x v="1"/>
    <x v="15"/>
    <x v="0"/>
    <x v="232"/>
    <x v="136"/>
    <x v="84"/>
    <x v="2"/>
    <x v="1"/>
    <x v="1"/>
    <x v="0"/>
    <x v="0"/>
    <n v="1"/>
    <x v="80"/>
  </r>
  <r>
    <s v="1LLRNE8G"/>
    <x v="8"/>
    <x v="0"/>
    <x v="39"/>
    <x v="0"/>
    <x v="232"/>
    <x v="178"/>
    <x v="185"/>
    <x v="2"/>
    <x v="1"/>
    <x v="0"/>
    <x v="1"/>
    <x v="0"/>
    <n v="-106"/>
    <x v="45"/>
  </r>
  <r>
    <s v="EFWND7VS"/>
    <x v="6"/>
    <x v="2"/>
    <x v="17"/>
    <x v="0"/>
    <x v="232"/>
    <x v="182"/>
    <x v="317"/>
    <x v="1"/>
    <x v="0"/>
    <x v="2"/>
    <x v="2"/>
    <x v="0"/>
    <n v="37"/>
    <x v="33"/>
  </r>
  <r>
    <s v="IR2D4ZG5"/>
    <x v="15"/>
    <x v="4"/>
    <x v="41"/>
    <x v="0"/>
    <x v="232"/>
    <x v="86"/>
    <x v="991"/>
    <x v="4"/>
    <x v="2"/>
    <x v="4"/>
    <x v="3"/>
    <x v="0"/>
    <n v="747"/>
    <x v="121"/>
  </r>
  <r>
    <s v="BYBZJBC9"/>
    <x v="11"/>
    <x v="1"/>
    <x v="17"/>
    <x v="2"/>
    <x v="232"/>
    <x v="110"/>
    <x v="13"/>
    <x v="0"/>
    <x v="0"/>
    <x v="1"/>
    <x v="2"/>
    <x v="0"/>
    <n v="-55"/>
    <x v="92"/>
  </r>
  <r>
    <s v="BO8DSRV7"/>
    <x v="4"/>
    <x v="0"/>
    <x v="66"/>
    <x v="0"/>
    <x v="232"/>
    <x v="175"/>
    <x v="992"/>
    <x v="3"/>
    <x v="1"/>
    <x v="0"/>
    <x v="9"/>
    <x v="0"/>
    <n v="-69"/>
    <x v="42"/>
  </r>
  <r>
    <s v="LD1HNIUL"/>
    <x v="4"/>
    <x v="3"/>
    <x v="12"/>
    <x v="0"/>
    <x v="232"/>
    <x v="76"/>
    <x v="993"/>
    <x v="3"/>
    <x v="1"/>
    <x v="3"/>
    <x v="1"/>
    <x v="0"/>
    <n v="166"/>
    <x v="126"/>
  </r>
  <r>
    <s v="RX39Z0P1"/>
    <x v="2"/>
    <x v="2"/>
    <x v="24"/>
    <x v="0"/>
    <x v="232"/>
    <x v="145"/>
    <x v="988"/>
    <x v="2"/>
    <x v="1"/>
    <x v="2"/>
    <x v="2"/>
    <x v="0"/>
    <n v="-44"/>
    <x v="73"/>
  </r>
  <r>
    <s v="PFHUAJ47"/>
    <x v="3"/>
    <x v="1"/>
    <x v="27"/>
    <x v="2"/>
    <x v="233"/>
    <x v="186"/>
    <x v="13"/>
    <x v="0"/>
    <x v="0"/>
    <x v="1"/>
    <x v="7"/>
    <x v="0"/>
    <n v="-55"/>
    <x v="112"/>
  </r>
  <r>
    <s v="CKJZ86N6"/>
    <x v="3"/>
    <x v="3"/>
    <x v="30"/>
    <x v="2"/>
    <x v="233"/>
    <x v="136"/>
    <x v="13"/>
    <x v="0"/>
    <x v="0"/>
    <x v="3"/>
    <x v="0"/>
    <x v="6"/>
    <n v="-3393"/>
    <x v="86"/>
  </r>
  <r>
    <s v="ASC1OWNE"/>
    <x v="3"/>
    <x v="4"/>
    <x v="28"/>
    <x v="0"/>
    <x v="233"/>
    <x v="179"/>
    <x v="994"/>
    <x v="0"/>
    <x v="0"/>
    <x v="4"/>
    <x v="9"/>
    <x v="0"/>
    <n v="768"/>
    <x v="55"/>
  </r>
  <r>
    <s v="WCEPUBH5"/>
    <x v="27"/>
    <x v="3"/>
    <x v="74"/>
    <x v="0"/>
    <x v="233"/>
    <x v="179"/>
    <x v="812"/>
    <x v="0"/>
    <x v="0"/>
    <x v="3"/>
    <x v="10"/>
    <x v="11"/>
    <n v="117"/>
    <x v="55"/>
  </r>
  <r>
    <s v="VHZFABAC"/>
    <x v="26"/>
    <x v="1"/>
    <x v="7"/>
    <x v="1"/>
    <x v="233"/>
    <x v="5"/>
    <x v="8"/>
    <x v="5"/>
    <x v="2"/>
    <x v="1"/>
    <x v="5"/>
    <x v="1"/>
    <m/>
    <x v="7"/>
  </r>
  <r>
    <s v="VMIMPP6H"/>
    <x v="26"/>
    <x v="0"/>
    <x v="49"/>
    <x v="0"/>
    <x v="233"/>
    <x v="176"/>
    <x v="826"/>
    <x v="5"/>
    <x v="2"/>
    <x v="0"/>
    <x v="9"/>
    <x v="0"/>
    <n v="-18"/>
    <x v="53"/>
  </r>
  <r>
    <s v="B0XO4WY7"/>
    <x v="22"/>
    <x v="2"/>
    <x v="85"/>
    <x v="0"/>
    <x v="233"/>
    <x v="185"/>
    <x v="595"/>
    <x v="5"/>
    <x v="2"/>
    <x v="2"/>
    <x v="4"/>
    <x v="0"/>
    <n v="3"/>
    <x v="113"/>
  </r>
  <r>
    <s v="VYPIKMKO"/>
    <x v="29"/>
    <x v="2"/>
    <x v="43"/>
    <x v="0"/>
    <x v="233"/>
    <x v="150"/>
    <x v="303"/>
    <x v="1"/>
    <x v="0"/>
    <x v="2"/>
    <x v="0"/>
    <x v="0"/>
    <n v="62"/>
    <x v="66"/>
  </r>
  <r>
    <s v="VCD47XNB"/>
    <x v="29"/>
    <x v="0"/>
    <x v="63"/>
    <x v="0"/>
    <x v="233"/>
    <x v="85"/>
    <x v="41"/>
    <x v="1"/>
    <x v="0"/>
    <x v="0"/>
    <x v="9"/>
    <x v="0"/>
    <n v="-63"/>
    <x v="125"/>
  </r>
  <r>
    <s v="8QH99OEZ"/>
    <x v="29"/>
    <x v="0"/>
    <x v="75"/>
    <x v="0"/>
    <x v="233"/>
    <x v="158"/>
    <x v="379"/>
    <x v="1"/>
    <x v="0"/>
    <x v="0"/>
    <x v="6"/>
    <x v="0"/>
    <n v="-45"/>
    <x v="48"/>
  </r>
  <r>
    <s v="1DMERFNB"/>
    <x v="16"/>
    <x v="2"/>
    <x v="47"/>
    <x v="0"/>
    <x v="233"/>
    <x v="178"/>
    <x v="727"/>
    <x v="2"/>
    <x v="1"/>
    <x v="2"/>
    <x v="8"/>
    <x v="0"/>
    <n v="78"/>
    <x v="43"/>
  </r>
  <r>
    <s v="FR8FT0ZX"/>
    <x v="5"/>
    <x v="4"/>
    <x v="24"/>
    <x v="0"/>
    <x v="233"/>
    <x v="161"/>
    <x v="995"/>
    <x v="3"/>
    <x v="1"/>
    <x v="4"/>
    <x v="2"/>
    <x v="0"/>
    <n v="-566"/>
    <x v="58"/>
  </r>
  <r>
    <s v="DG7LABPD"/>
    <x v="20"/>
    <x v="3"/>
    <x v="28"/>
    <x v="0"/>
    <x v="233"/>
    <x v="183"/>
    <x v="996"/>
    <x v="1"/>
    <x v="0"/>
    <x v="3"/>
    <x v="9"/>
    <x v="0"/>
    <n v="197"/>
    <x v="34"/>
  </r>
  <r>
    <s v="ZMYUFTS9"/>
    <x v="0"/>
    <x v="3"/>
    <x v="55"/>
    <x v="0"/>
    <x v="233"/>
    <x v="121"/>
    <x v="997"/>
    <x v="0"/>
    <x v="0"/>
    <x v="3"/>
    <x v="4"/>
    <x v="0"/>
    <n v="-186"/>
    <x v="90"/>
  </r>
  <r>
    <s v="P60EK5NN"/>
    <x v="0"/>
    <x v="3"/>
    <x v="6"/>
    <x v="0"/>
    <x v="233"/>
    <x v="173"/>
    <x v="998"/>
    <x v="0"/>
    <x v="0"/>
    <x v="3"/>
    <x v="3"/>
    <x v="0"/>
    <n v="-654"/>
    <x v="41"/>
  </r>
  <r>
    <s v="YRYMSUE3"/>
    <x v="6"/>
    <x v="2"/>
    <x v="27"/>
    <x v="0"/>
    <x v="233"/>
    <x v="186"/>
    <x v="134"/>
    <x v="1"/>
    <x v="0"/>
    <x v="2"/>
    <x v="7"/>
    <x v="0"/>
    <n v="7"/>
    <x v="112"/>
  </r>
  <r>
    <s v="5AAN00N1"/>
    <x v="11"/>
    <x v="1"/>
    <x v="55"/>
    <x v="2"/>
    <x v="233"/>
    <x v="133"/>
    <x v="13"/>
    <x v="0"/>
    <x v="0"/>
    <x v="1"/>
    <x v="4"/>
    <x v="0"/>
    <n v="-55"/>
    <x v="79"/>
  </r>
  <r>
    <s v="JFHKBG40"/>
    <x v="11"/>
    <x v="3"/>
    <x v="6"/>
    <x v="0"/>
    <x v="233"/>
    <x v="184"/>
    <x v="999"/>
    <x v="0"/>
    <x v="0"/>
    <x v="3"/>
    <x v="3"/>
    <x v="0"/>
    <n v="72"/>
    <x v="114"/>
  </r>
  <r>
    <s v="10THTNLC"/>
    <x v="2"/>
    <x v="0"/>
    <x v="7"/>
    <x v="1"/>
    <x v="233"/>
    <x v="5"/>
    <x v="8"/>
    <x v="2"/>
    <x v="1"/>
    <x v="0"/>
    <x v="5"/>
    <x v="1"/>
    <m/>
    <x v="7"/>
  </r>
  <r>
    <s v="QU6CFZ22"/>
    <x v="25"/>
    <x v="3"/>
    <x v="7"/>
    <x v="1"/>
    <x v="234"/>
    <x v="5"/>
    <x v="8"/>
    <x v="5"/>
    <x v="2"/>
    <x v="3"/>
    <x v="5"/>
    <x v="1"/>
    <m/>
    <x v="7"/>
  </r>
  <r>
    <s v="HPBCTTV3"/>
    <x v="27"/>
    <x v="3"/>
    <x v="38"/>
    <x v="2"/>
    <x v="234"/>
    <x v="187"/>
    <x v="13"/>
    <x v="0"/>
    <x v="0"/>
    <x v="3"/>
    <x v="10"/>
    <x v="7"/>
    <n v="-3393"/>
    <x v="112"/>
  </r>
  <r>
    <s v="48FB5MD2"/>
    <x v="27"/>
    <x v="1"/>
    <x v="13"/>
    <x v="0"/>
    <x v="234"/>
    <x v="188"/>
    <x v="511"/>
    <x v="0"/>
    <x v="0"/>
    <x v="1"/>
    <x v="7"/>
    <x v="0"/>
    <n v="11"/>
    <x v="124"/>
  </r>
  <r>
    <s v="EJZM1INM"/>
    <x v="23"/>
    <x v="2"/>
    <x v="16"/>
    <x v="2"/>
    <x v="234"/>
    <x v="186"/>
    <x v="13"/>
    <x v="4"/>
    <x v="2"/>
    <x v="2"/>
    <x v="9"/>
    <x v="0"/>
    <n v="-550"/>
    <x v="113"/>
  </r>
  <r>
    <s v="BLY5FD3N"/>
    <x v="23"/>
    <x v="4"/>
    <x v="82"/>
    <x v="0"/>
    <x v="234"/>
    <x v="184"/>
    <x v="1000"/>
    <x v="4"/>
    <x v="2"/>
    <x v="4"/>
    <x v="10"/>
    <x v="0"/>
    <n v="158"/>
    <x v="116"/>
  </r>
  <r>
    <s v="LXLU6LFC"/>
    <x v="26"/>
    <x v="3"/>
    <x v="45"/>
    <x v="2"/>
    <x v="234"/>
    <x v="154"/>
    <x v="13"/>
    <x v="5"/>
    <x v="2"/>
    <x v="3"/>
    <x v="0"/>
    <x v="0"/>
    <n v="-3393"/>
    <x v="73"/>
  </r>
  <r>
    <s v="A60QAIT3"/>
    <x v="26"/>
    <x v="0"/>
    <x v="39"/>
    <x v="0"/>
    <x v="234"/>
    <x v="183"/>
    <x v="1001"/>
    <x v="5"/>
    <x v="2"/>
    <x v="0"/>
    <x v="1"/>
    <x v="0"/>
    <n v="195"/>
    <x v="35"/>
  </r>
  <r>
    <s v="0W6S0ODT"/>
    <x v="24"/>
    <x v="1"/>
    <x v="31"/>
    <x v="0"/>
    <x v="234"/>
    <x v="186"/>
    <x v="4"/>
    <x v="1"/>
    <x v="0"/>
    <x v="1"/>
    <x v="10"/>
    <x v="0"/>
    <n v="-6"/>
    <x v="113"/>
  </r>
  <r>
    <s v="408AHOYL"/>
    <x v="9"/>
    <x v="3"/>
    <x v="67"/>
    <x v="2"/>
    <x v="234"/>
    <x v="186"/>
    <x v="13"/>
    <x v="3"/>
    <x v="1"/>
    <x v="3"/>
    <x v="0"/>
    <x v="0"/>
    <n v="-3393"/>
    <x v="113"/>
  </r>
  <r>
    <s v="557JX4BM"/>
    <x v="9"/>
    <x v="0"/>
    <x v="42"/>
    <x v="0"/>
    <x v="234"/>
    <x v="179"/>
    <x v="1002"/>
    <x v="3"/>
    <x v="1"/>
    <x v="0"/>
    <x v="4"/>
    <x v="0"/>
    <n v="3"/>
    <x v="53"/>
  </r>
  <r>
    <s v="L5T284M7"/>
    <x v="21"/>
    <x v="3"/>
    <x v="59"/>
    <x v="2"/>
    <x v="234"/>
    <x v="186"/>
    <x v="13"/>
    <x v="0"/>
    <x v="0"/>
    <x v="3"/>
    <x v="3"/>
    <x v="0"/>
    <n v="-3393"/>
    <x v="113"/>
  </r>
  <r>
    <s v="G17TENJ4"/>
    <x v="20"/>
    <x v="3"/>
    <x v="29"/>
    <x v="2"/>
    <x v="234"/>
    <x v="178"/>
    <x v="13"/>
    <x v="1"/>
    <x v="0"/>
    <x v="3"/>
    <x v="6"/>
    <x v="0"/>
    <n v="-3393"/>
    <x v="41"/>
  </r>
  <r>
    <s v="VRSTX620"/>
    <x v="6"/>
    <x v="0"/>
    <x v="59"/>
    <x v="0"/>
    <x v="234"/>
    <x v="185"/>
    <x v="1003"/>
    <x v="1"/>
    <x v="0"/>
    <x v="0"/>
    <x v="3"/>
    <x v="0"/>
    <n v="-164"/>
    <x v="114"/>
  </r>
  <r>
    <s v="Y9VWZ93C"/>
    <x v="17"/>
    <x v="2"/>
    <x v="36"/>
    <x v="2"/>
    <x v="234"/>
    <x v="184"/>
    <x v="13"/>
    <x v="5"/>
    <x v="2"/>
    <x v="2"/>
    <x v="3"/>
    <x v="0"/>
    <n v="-550"/>
    <x v="116"/>
  </r>
  <r>
    <s v="Y6IIUECA"/>
    <x v="17"/>
    <x v="0"/>
    <x v="56"/>
    <x v="0"/>
    <x v="234"/>
    <x v="187"/>
    <x v="188"/>
    <x v="5"/>
    <x v="2"/>
    <x v="0"/>
    <x v="10"/>
    <x v="0"/>
    <n v="-216"/>
    <x v="112"/>
  </r>
  <r>
    <s v="P1E4KWF7"/>
    <x v="15"/>
    <x v="1"/>
    <x v="53"/>
    <x v="0"/>
    <x v="234"/>
    <x v="184"/>
    <x v="77"/>
    <x v="4"/>
    <x v="2"/>
    <x v="1"/>
    <x v="10"/>
    <x v="0"/>
    <n v="4"/>
    <x v="116"/>
  </r>
  <r>
    <s v="BN84DD6H"/>
    <x v="11"/>
    <x v="1"/>
    <x v="35"/>
    <x v="2"/>
    <x v="234"/>
    <x v="188"/>
    <x v="13"/>
    <x v="0"/>
    <x v="0"/>
    <x v="1"/>
    <x v="9"/>
    <x v="0"/>
    <n v="-55"/>
    <x v="124"/>
  </r>
  <r>
    <s v="R8MZ10BW"/>
    <x v="11"/>
    <x v="1"/>
    <x v="3"/>
    <x v="0"/>
    <x v="234"/>
    <x v="181"/>
    <x v="171"/>
    <x v="0"/>
    <x v="0"/>
    <x v="1"/>
    <x v="3"/>
    <x v="0"/>
    <n v="-3"/>
    <x v="34"/>
  </r>
  <r>
    <s v="PI8RROK0"/>
    <x v="11"/>
    <x v="3"/>
    <x v="28"/>
    <x v="0"/>
    <x v="234"/>
    <x v="173"/>
    <x v="1004"/>
    <x v="0"/>
    <x v="0"/>
    <x v="3"/>
    <x v="9"/>
    <x v="0"/>
    <n v="-444"/>
    <x v="46"/>
  </r>
  <r>
    <s v="BJOY31DL"/>
    <x v="13"/>
    <x v="1"/>
    <x v="54"/>
    <x v="1"/>
    <x v="234"/>
    <x v="5"/>
    <x v="8"/>
    <x v="4"/>
    <x v="2"/>
    <x v="1"/>
    <x v="3"/>
    <x v="0"/>
    <m/>
    <x v="7"/>
  </r>
  <r>
    <s v="KDRIBXNQ"/>
    <x v="13"/>
    <x v="1"/>
    <x v="53"/>
    <x v="0"/>
    <x v="234"/>
    <x v="139"/>
    <x v="1"/>
    <x v="4"/>
    <x v="2"/>
    <x v="1"/>
    <x v="10"/>
    <x v="0"/>
    <n v="-5"/>
    <x v="81"/>
  </r>
  <r>
    <s v="TCK6V290"/>
    <x v="13"/>
    <x v="3"/>
    <x v="58"/>
    <x v="0"/>
    <x v="234"/>
    <x v="88"/>
    <x v="1005"/>
    <x v="4"/>
    <x v="2"/>
    <x v="3"/>
    <x v="0"/>
    <x v="0"/>
    <n v="470"/>
    <x v="117"/>
  </r>
  <r>
    <s v="VFZ5GB3W"/>
    <x v="2"/>
    <x v="2"/>
    <x v="32"/>
    <x v="2"/>
    <x v="234"/>
    <x v="187"/>
    <x v="13"/>
    <x v="2"/>
    <x v="1"/>
    <x v="2"/>
    <x v="9"/>
    <x v="0"/>
    <n v="-550"/>
    <x v="112"/>
  </r>
  <r>
    <s v="UKSS5YPE"/>
    <x v="3"/>
    <x v="1"/>
    <x v="28"/>
    <x v="0"/>
    <x v="235"/>
    <x v="185"/>
    <x v="141"/>
    <x v="0"/>
    <x v="0"/>
    <x v="1"/>
    <x v="9"/>
    <x v="0"/>
    <n v="9"/>
    <x v="116"/>
  </r>
  <r>
    <s v="EBLSL27F"/>
    <x v="28"/>
    <x v="4"/>
    <x v="7"/>
    <x v="1"/>
    <x v="235"/>
    <x v="5"/>
    <x v="8"/>
    <x v="5"/>
    <x v="2"/>
    <x v="4"/>
    <x v="5"/>
    <x v="1"/>
    <m/>
    <x v="7"/>
  </r>
  <r>
    <s v="RDDUG8VD"/>
    <x v="23"/>
    <x v="0"/>
    <x v="49"/>
    <x v="2"/>
    <x v="235"/>
    <x v="186"/>
    <x v="13"/>
    <x v="4"/>
    <x v="2"/>
    <x v="0"/>
    <x v="9"/>
    <x v="0"/>
    <n v="-1096"/>
    <x v="114"/>
  </r>
  <r>
    <s v="Z3QJESWJ"/>
    <x v="23"/>
    <x v="4"/>
    <x v="45"/>
    <x v="0"/>
    <x v="235"/>
    <x v="159"/>
    <x v="1006"/>
    <x v="4"/>
    <x v="2"/>
    <x v="4"/>
    <x v="0"/>
    <x v="0"/>
    <n v="-444"/>
    <x v="70"/>
  </r>
  <r>
    <s v="RGRUF328"/>
    <x v="24"/>
    <x v="1"/>
    <x v="48"/>
    <x v="0"/>
    <x v="235"/>
    <x v="141"/>
    <x v="107"/>
    <x v="1"/>
    <x v="0"/>
    <x v="1"/>
    <x v="8"/>
    <x v="0"/>
    <n v="-7"/>
    <x v="80"/>
  </r>
  <r>
    <s v="TLSSOOVB"/>
    <x v="9"/>
    <x v="0"/>
    <x v="73"/>
    <x v="2"/>
    <x v="235"/>
    <x v="187"/>
    <x v="13"/>
    <x v="3"/>
    <x v="1"/>
    <x v="0"/>
    <x v="1"/>
    <x v="0"/>
    <n v="-1096"/>
    <x v="113"/>
  </r>
  <r>
    <s v="2YBEN3MV"/>
    <x v="16"/>
    <x v="0"/>
    <x v="24"/>
    <x v="2"/>
    <x v="235"/>
    <x v="164"/>
    <x v="13"/>
    <x v="2"/>
    <x v="1"/>
    <x v="0"/>
    <x v="2"/>
    <x v="0"/>
    <n v="-1096"/>
    <x v="60"/>
  </r>
  <r>
    <s v="EFA9E6WV"/>
    <x v="16"/>
    <x v="4"/>
    <x v="46"/>
    <x v="0"/>
    <x v="235"/>
    <x v="182"/>
    <x v="915"/>
    <x v="2"/>
    <x v="1"/>
    <x v="4"/>
    <x v="3"/>
    <x v="0"/>
    <n v="-426"/>
    <x v="34"/>
  </r>
  <r>
    <s v="YTSX7IW3"/>
    <x v="5"/>
    <x v="1"/>
    <x v="76"/>
    <x v="0"/>
    <x v="235"/>
    <x v="185"/>
    <x v="77"/>
    <x v="3"/>
    <x v="1"/>
    <x v="1"/>
    <x v="0"/>
    <x v="0"/>
    <n v="4"/>
    <x v="116"/>
  </r>
  <r>
    <s v="86DMJ7GA"/>
    <x v="8"/>
    <x v="0"/>
    <x v="5"/>
    <x v="2"/>
    <x v="235"/>
    <x v="134"/>
    <x v="13"/>
    <x v="2"/>
    <x v="1"/>
    <x v="0"/>
    <x v="4"/>
    <x v="0"/>
    <n v="-1096"/>
    <x v="78"/>
  </r>
  <r>
    <s v="CMD0758L"/>
    <x v="8"/>
    <x v="2"/>
    <x v="51"/>
    <x v="0"/>
    <x v="235"/>
    <x v="132"/>
    <x v="756"/>
    <x v="2"/>
    <x v="1"/>
    <x v="2"/>
    <x v="7"/>
    <x v="0"/>
    <n v="12"/>
    <x v="71"/>
  </r>
  <r>
    <s v="CM5MFWCO"/>
    <x v="0"/>
    <x v="1"/>
    <x v="1"/>
    <x v="0"/>
    <x v="235"/>
    <x v="153"/>
    <x v="196"/>
    <x v="0"/>
    <x v="0"/>
    <x v="1"/>
    <x v="1"/>
    <x v="0"/>
    <n v="8"/>
    <x v="54"/>
  </r>
  <r>
    <s v="0MNAGD91"/>
    <x v="0"/>
    <x v="3"/>
    <x v="72"/>
    <x v="0"/>
    <x v="235"/>
    <x v="188"/>
    <x v="1007"/>
    <x v="0"/>
    <x v="0"/>
    <x v="3"/>
    <x v="3"/>
    <x v="10"/>
    <n v="-38"/>
    <x v="112"/>
  </r>
  <r>
    <s v="HSYU33MS"/>
    <x v="4"/>
    <x v="1"/>
    <x v="7"/>
    <x v="1"/>
    <x v="235"/>
    <x v="5"/>
    <x v="8"/>
    <x v="3"/>
    <x v="1"/>
    <x v="1"/>
    <x v="5"/>
    <x v="1"/>
    <m/>
    <x v="7"/>
  </r>
  <r>
    <s v="9S749GJD"/>
    <x v="13"/>
    <x v="3"/>
    <x v="84"/>
    <x v="2"/>
    <x v="235"/>
    <x v="188"/>
    <x v="13"/>
    <x v="4"/>
    <x v="2"/>
    <x v="3"/>
    <x v="10"/>
    <x v="0"/>
    <n v="-3393"/>
    <x v="112"/>
  </r>
  <r>
    <s v="LBZY9VUG"/>
    <x v="13"/>
    <x v="1"/>
    <x v="85"/>
    <x v="0"/>
    <x v="235"/>
    <x v="180"/>
    <x v="103"/>
    <x v="4"/>
    <x v="2"/>
    <x v="1"/>
    <x v="4"/>
    <x v="0"/>
    <n v="0"/>
    <x v="49"/>
  </r>
  <r>
    <s v="6UUTR15S"/>
    <x v="2"/>
    <x v="4"/>
    <x v="83"/>
    <x v="0"/>
    <x v="235"/>
    <x v="175"/>
    <x v="1008"/>
    <x v="2"/>
    <x v="1"/>
    <x v="4"/>
    <x v="2"/>
    <x v="15"/>
    <n v="-1423"/>
    <x v="41"/>
  </r>
  <r>
    <s v="DVPYKS4A"/>
    <x v="25"/>
    <x v="3"/>
    <x v="50"/>
    <x v="2"/>
    <x v="236"/>
    <x v="187"/>
    <x v="13"/>
    <x v="5"/>
    <x v="2"/>
    <x v="3"/>
    <x v="1"/>
    <x v="0"/>
    <n v="-3393"/>
    <x v="114"/>
  </r>
  <r>
    <s v="9SRU5CI6"/>
    <x v="27"/>
    <x v="0"/>
    <x v="1"/>
    <x v="0"/>
    <x v="236"/>
    <x v="138"/>
    <x v="1009"/>
    <x v="0"/>
    <x v="0"/>
    <x v="0"/>
    <x v="1"/>
    <x v="0"/>
    <n v="32"/>
    <x v="87"/>
  </r>
  <r>
    <s v="GZ5M7MIQ"/>
    <x v="1"/>
    <x v="0"/>
    <x v="31"/>
    <x v="2"/>
    <x v="236"/>
    <x v="184"/>
    <x v="13"/>
    <x v="1"/>
    <x v="0"/>
    <x v="0"/>
    <x v="10"/>
    <x v="0"/>
    <n v="-1096"/>
    <x v="121"/>
  </r>
  <r>
    <s v="CM2GVLV6"/>
    <x v="1"/>
    <x v="4"/>
    <x v="3"/>
    <x v="0"/>
    <x v="236"/>
    <x v="189"/>
    <x v="1010"/>
    <x v="1"/>
    <x v="0"/>
    <x v="4"/>
    <x v="3"/>
    <x v="0"/>
    <n v="54"/>
    <x v="110"/>
  </r>
  <r>
    <s v="T2J83GFD"/>
    <x v="1"/>
    <x v="1"/>
    <x v="55"/>
    <x v="0"/>
    <x v="236"/>
    <x v="186"/>
    <x v="80"/>
    <x v="1"/>
    <x v="0"/>
    <x v="1"/>
    <x v="4"/>
    <x v="0"/>
    <n v="-1"/>
    <x v="116"/>
  </r>
  <r>
    <s v="13FIM9V3"/>
    <x v="23"/>
    <x v="6"/>
    <x v="7"/>
    <x v="1"/>
    <x v="235"/>
    <x v="5"/>
    <x v="8"/>
    <x v="4"/>
    <x v="2"/>
    <x v="6"/>
    <x v="5"/>
    <x v="1"/>
    <m/>
    <x v="7"/>
  </r>
  <r>
    <s v="28S2Z15A"/>
    <x v="1"/>
    <x v="1"/>
    <x v="3"/>
    <x v="0"/>
    <x v="236"/>
    <x v="110"/>
    <x v="84"/>
    <x v="1"/>
    <x v="0"/>
    <x v="1"/>
    <x v="3"/>
    <x v="0"/>
    <n v="1"/>
    <x v="94"/>
  </r>
  <r>
    <s v="WOJBLO4B"/>
    <x v="22"/>
    <x v="4"/>
    <x v="16"/>
    <x v="2"/>
    <x v="236"/>
    <x v="185"/>
    <x v="13"/>
    <x v="5"/>
    <x v="2"/>
    <x v="4"/>
    <x v="9"/>
    <x v="0"/>
    <n v="-5482"/>
    <x v="117"/>
  </r>
  <r>
    <s v="EUOA0E47"/>
    <x v="22"/>
    <x v="3"/>
    <x v="21"/>
    <x v="0"/>
    <x v="236"/>
    <x v="188"/>
    <x v="472"/>
    <x v="5"/>
    <x v="2"/>
    <x v="3"/>
    <x v="1"/>
    <x v="0"/>
    <n v="30"/>
    <x v="113"/>
  </r>
  <r>
    <s v="S9ZUMLSY"/>
    <x v="12"/>
    <x v="1"/>
    <x v="4"/>
    <x v="2"/>
    <x v="236"/>
    <x v="158"/>
    <x v="13"/>
    <x v="3"/>
    <x v="1"/>
    <x v="1"/>
    <x v="0"/>
    <x v="0"/>
    <n v="-55"/>
    <x v="64"/>
  </r>
  <r>
    <s v="0UCQUW6U"/>
    <x v="19"/>
    <x v="3"/>
    <x v="49"/>
    <x v="2"/>
    <x v="236"/>
    <x v="190"/>
    <x v="13"/>
    <x v="4"/>
    <x v="2"/>
    <x v="3"/>
    <x v="9"/>
    <x v="0"/>
    <n v="-3393"/>
    <x v="124"/>
  </r>
  <r>
    <s v="07FRJ44N"/>
    <x v="24"/>
    <x v="4"/>
    <x v="0"/>
    <x v="2"/>
    <x v="236"/>
    <x v="186"/>
    <x v="13"/>
    <x v="1"/>
    <x v="0"/>
    <x v="4"/>
    <x v="0"/>
    <x v="0"/>
    <n v="-5482"/>
    <x v="116"/>
  </r>
  <r>
    <s v="NMN9DVEV"/>
    <x v="24"/>
    <x v="0"/>
    <x v="38"/>
    <x v="0"/>
    <x v="236"/>
    <x v="160"/>
    <x v="446"/>
    <x v="1"/>
    <x v="0"/>
    <x v="0"/>
    <x v="10"/>
    <x v="7"/>
    <n v="6"/>
    <x v="53"/>
  </r>
  <r>
    <s v="95V8BLR2"/>
    <x v="14"/>
    <x v="2"/>
    <x v="37"/>
    <x v="0"/>
    <x v="236"/>
    <x v="178"/>
    <x v="115"/>
    <x v="2"/>
    <x v="1"/>
    <x v="2"/>
    <x v="6"/>
    <x v="0"/>
    <n v="-31"/>
    <x v="44"/>
  </r>
  <r>
    <s v="BDGB4NS0"/>
    <x v="16"/>
    <x v="4"/>
    <x v="2"/>
    <x v="2"/>
    <x v="236"/>
    <x v="185"/>
    <x v="13"/>
    <x v="2"/>
    <x v="1"/>
    <x v="4"/>
    <x v="2"/>
    <x v="0"/>
    <n v="-5482"/>
    <x v="117"/>
  </r>
  <r>
    <s v="SPHS260Y"/>
    <x v="16"/>
    <x v="1"/>
    <x v="2"/>
    <x v="2"/>
    <x v="236"/>
    <x v="150"/>
    <x v="13"/>
    <x v="2"/>
    <x v="1"/>
    <x v="1"/>
    <x v="2"/>
    <x v="0"/>
    <n v="-55"/>
    <x v="67"/>
  </r>
  <r>
    <s v="O9L7KMPU"/>
    <x v="21"/>
    <x v="0"/>
    <x v="70"/>
    <x v="2"/>
    <x v="236"/>
    <x v="150"/>
    <x v="13"/>
    <x v="0"/>
    <x v="0"/>
    <x v="0"/>
    <x v="3"/>
    <x v="0"/>
    <n v="-1096"/>
    <x v="67"/>
  </r>
  <r>
    <s v="FGES2PQ2"/>
    <x v="21"/>
    <x v="3"/>
    <x v="8"/>
    <x v="2"/>
    <x v="236"/>
    <x v="187"/>
    <x v="13"/>
    <x v="0"/>
    <x v="0"/>
    <x v="3"/>
    <x v="3"/>
    <x v="2"/>
    <n v="-3393"/>
    <x v="114"/>
  </r>
  <r>
    <s v="81DXTTI5"/>
    <x v="21"/>
    <x v="4"/>
    <x v="70"/>
    <x v="0"/>
    <x v="236"/>
    <x v="186"/>
    <x v="1010"/>
    <x v="0"/>
    <x v="0"/>
    <x v="4"/>
    <x v="3"/>
    <x v="0"/>
    <n v="54"/>
    <x v="116"/>
  </r>
  <r>
    <s v="JGG9CO2Y"/>
    <x v="20"/>
    <x v="4"/>
    <x v="72"/>
    <x v="2"/>
    <x v="236"/>
    <x v="141"/>
    <x v="13"/>
    <x v="1"/>
    <x v="0"/>
    <x v="4"/>
    <x v="3"/>
    <x v="10"/>
    <n v="-5482"/>
    <x v="86"/>
  </r>
  <r>
    <s v="95B6AKI1"/>
    <x v="20"/>
    <x v="0"/>
    <x v="17"/>
    <x v="0"/>
    <x v="236"/>
    <x v="185"/>
    <x v="1011"/>
    <x v="1"/>
    <x v="0"/>
    <x v="0"/>
    <x v="2"/>
    <x v="0"/>
    <n v="-257"/>
    <x v="117"/>
  </r>
  <r>
    <s v="N1G2CFCB"/>
    <x v="8"/>
    <x v="2"/>
    <x v="73"/>
    <x v="0"/>
    <x v="236"/>
    <x v="140"/>
    <x v="605"/>
    <x v="2"/>
    <x v="1"/>
    <x v="2"/>
    <x v="1"/>
    <x v="0"/>
    <n v="-50"/>
    <x v="75"/>
  </r>
  <r>
    <s v="40VSPND6"/>
    <x v="0"/>
    <x v="3"/>
    <x v="38"/>
    <x v="0"/>
    <x v="236"/>
    <x v="172"/>
    <x v="1012"/>
    <x v="0"/>
    <x v="0"/>
    <x v="3"/>
    <x v="10"/>
    <x v="7"/>
    <n v="286"/>
    <x v="41"/>
  </r>
  <r>
    <s v="QWYRCDA8"/>
    <x v="6"/>
    <x v="0"/>
    <x v="13"/>
    <x v="2"/>
    <x v="236"/>
    <x v="188"/>
    <x v="13"/>
    <x v="1"/>
    <x v="0"/>
    <x v="0"/>
    <x v="7"/>
    <x v="0"/>
    <n v="-1096"/>
    <x v="113"/>
  </r>
  <r>
    <s v="24REVMX7"/>
    <x v="10"/>
    <x v="2"/>
    <x v="7"/>
    <x v="1"/>
    <x v="236"/>
    <x v="5"/>
    <x v="8"/>
    <x v="3"/>
    <x v="1"/>
    <x v="2"/>
    <x v="5"/>
    <x v="1"/>
    <m/>
    <x v="7"/>
  </r>
  <r>
    <s v="AW4PSTWR"/>
    <x v="15"/>
    <x v="2"/>
    <x v="3"/>
    <x v="1"/>
    <x v="236"/>
    <x v="5"/>
    <x v="8"/>
    <x v="4"/>
    <x v="2"/>
    <x v="2"/>
    <x v="3"/>
    <x v="0"/>
    <m/>
    <x v="7"/>
  </r>
  <r>
    <s v="CJZFFC91"/>
    <x v="11"/>
    <x v="1"/>
    <x v="1"/>
    <x v="2"/>
    <x v="236"/>
    <x v="109"/>
    <x v="13"/>
    <x v="0"/>
    <x v="0"/>
    <x v="1"/>
    <x v="1"/>
    <x v="0"/>
    <n v="-55"/>
    <x v="97"/>
  </r>
  <r>
    <s v="2FNTCPOU"/>
    <x v="4"/>
    <x v="4"/>
    <x v="7"/>
    <x v="1"/>
    <x v="236"/>
    <x v="5"/>
    <x v="8"/>
    <x v="3"/>
    <x v="1"/>
    <x v="4"/>
    <x v="5"/>
    <x v="1"/>
    <m/>
    <x v="7"/>
  </r>
  <r>
    <s v="3PD8YBPK"/>
    <x v="4"/>
    <x v="2"/>
    <x v="12"/>
    <x v="2"/>
    <x v="236"/>
    <x v="187"/>
    <x v="13"/>
    <x v="3"/>
    <x v="1"/>
    <x v="2"/>
    <x v="1"/>
    <x v="0"/>
    <n v="-550"/>
    <x v="114"/>
  </r>
  <r>
    <s v="KBG5R0WH"/>
    <x v="4"/>
    <x v="4"/>
    <x v="76"/>
    <x v="2"/>
    <x v="236"/>
    <x v="185"/>
    <x v="13"/>
    <x v="3"/>
    <x v="1"/>
    <x v="4"/>
    <x v="0"/>
    <x v="0"/>
    <n v="-5482"/>
    <x v="117"/>
  </r>
  <r>
    <s v="7RPM84Y4"/>
    <x v="4"/>
    <x v="3"/>
    <x v="37"/>
    <x v="0"/>
    <x v="236"/>
    <x v="88"/>
    <x v="1013"/>
    <x v="3"/>
    <x v="1"/>
    <x v="3"/>
    <x v="6"/>
    <x v="0"/>
    <n v="422"/>
    <x v="119"/>
  </r>
  <r>
    <s v="LFN6XPK7"/>
    <x v="4"/>
    <x v="3"/>
    <x v="9"/>
    <x v="0"/>
    <x v="236"/>
    <x v="86"/>
    <x v="1014"/>
    <x v="3"/>
    <x v="1"/>
    <x v="3"/>
    <x v="6"/>
    <x v="3"/>
    <n v="-640"/>
    <x v="126"/>
  </r>
  <r>
    <s v="S2SC8AP7"/>
    <x v="13"/>
    <x v="1"/>
    <x v="7"/>
    <x v="1"/>
    <x v="236"/>
    <x v="5"/>
    <x v="8"/>
    <x v="4"/>
    <x v="2"/>
    <x v="1"/>
    <x v="5"/>
    <x v="1"/>
    <m/>
    <x v="7"/>
  </r>
  <r>
    <s v="18LZY55R"/>
    <x v="13"/>
    <x v="1"/>
    <x v="20"/>
    <x v="0"/>
    <x v="236"/>
    <x v="185"/>
    <x v="27"/>
    <x v="4"/>
    <x v="2"/>
    <x v="1"/>
    <x v="4"/>
    <x v="0"/>
    <n v="5"/>
    <x v="117"/>
  </r>
  <r>
    <s v="E88W1Z0H"/>
    <x v="2"/>
    <x v="2"/>
    <x v="39"/>
    <x v="2"/>
    <x v="236"/>
    <x v="185"/>
    <x v="13"/>
    <x v="2"/>
    <x v="1"/>
    <x v="2"/>
    <x v="1"/>
    <x v="0"/>
    <n v="-550"/>
    <x v="117"/>
  </r>
  <r>
    <s v="UQALCAIV"/>
    <x v="2"/>
    <x v="0"/>
    <x v="14"/>
    <x v="0"/>
    <x v="236"/>
    <x v="186"/>
    <x v="537"/>
    <x v="2"/>
    <x v="1"/>
    <x v="0"/>
    <x v="7"/>
    <x v="0"/>
    <n v="41"/>
    <x v="116"/>
  </r>
  <r>
    <s v="6E2Y3HKI"/>
    <x v="28"/>
    <x v="4"/>
    <x v="68"/>
    <x v="0"/>
    <x v="237"/>
    <x v="187"/>
    <x v="1015"/>
    <x v="5"/>
    <x v="2"/>
    <x v="4"/>
    <x v="0"/>
    <x v="0"/>
    <n v="-281"/>
    <x v="116"/>
  </r>
  <r>
    <s v="YWKFH7VT"/>
    <x v="25"/>
    <x v="2"/>
    <x v="26"/>
    <x v="2"/>
    <x v="237"/>
    <x v="174"/>
    <x v="13"/>
    <x v="5"/>
    <x v="2"/>
    <x v="2"/>
    <x v="6"/>
    <x v="5"/>
    <n v="-550"/>
    <x v="45"/>
  </r>
  <r>
    <s v="MF4299DQ"/>
    <x v="25"/>
    <x v="3"/>
    <x v="84"/>
    <x v="2"/>
    <x v="237"/>
    <x v="186"/>
    <x v="13"/>
    <x v="5"/>
    <x v="2"/>
    <x v="3"/>
    <x v="10"/>
    <x v="0"/>
    <n v="-3393"/>
    <x v="117"/>
  </r>
  <r>
    <s v="ZRZI054E"/>
    <x v="27"/>
    <x v="2"/>
    <x v="43"/>
    <x v="0"/>
    <x v="237"/>
    <x v="191"/>
    <x v="303"/>
    <x v="0"/>
    <x v="0"/>
    <x v="2"/>
    <x v="0"/>
    <x v="0"/>
    <n v="62"/>
    <x v="113"/>
  </r>
  <r>
    <s v="CN69EYQ1"/>
    <x v="23"/>
    <x v="4"/>
    <x v="56"/>
    <x v="0"/>
    <x v="237"/>
    <x v="176"/>
    <x v="1016"/>
    <x v="4"/>
    <x v="2"/>
    <x v="4"/>
    <x v="10"/>
    <x v="0"/>
    <n v="-577"/>
    <x v="56"/>
  </r>
  <r>
    <s v="ZT52DT8H"/>
    <x v="26"/>
    <x v="3"/>
    <x v="7"/>
    <x v="1"/>
    <x v="237"/>
    <x v="5"/>
    <x v="8"/>
    <x v="5"/>
    <x v="2"/>
    <x v="3"/>
    <x v="5"/>
    <x v="1"/>
    <m/>
    <x v="7"/>
  </r>
  <r>
    <s v="KX80WC22"/>
    <x v="26"/>
    <x v="1"/>
    <x v="25"/>
    <x v="2"/>
    <x v="237"/>
    <x v="190"/>
    <x v="13"/>
    <x v="5"/>
    <x v="2"/>
    <x v="1"/>
    <x v="3"/>
    <x v="0"/>
    <n v="-55"/>
    <x v="112"/>
  </r>
  <r>
    <s v="NX4ODZY2"/>
    <x v="1"/>
    <x v="0"/>
    <x v="81"/>
    <x v="0"/>
    <x v="237"/>
    <x v="157"/>
    <x v="419"/>
    <x v="1"/>
    <x v="0"/>
    <x v="0"/>
    <x v="0"/>
    <x v="14"/>
    <n v="-68"/>
    <x v="66"/>
  </r>
  <r>
    <s v="L2QMWU4H"/>
    <x v="1"/>
    <x v="4"/>
    <x v="1"/>
    <x v="0"/>
    <x v="237"/>
    <x v="179"/>
    <x v="1017"/>
    <x v="1"/>
    <x v="0"/>
    <x v="4"/>
    <x v="1"/>
    <x v="0"/>
    <n v="-1052"/>
    <x v="54"/>
  </r>
  <r>
    <s v="0MPEK4ZA"/>
    <x v="22"/>
    <x v="0"/>
    <x v="56"/>
    <x v="2"/>
    <x v="237"/>
    <x v="152"/>
    <x v="13"/>
    <x v="5"/>
    <x v="2"/>
    <x v="0"/>
    <x v="10"/>
    <x v="0"/>
    <n v="-1096"/>
    <x v="68"/>
  </r>
  <r>
    <s v="TP0SU68U"/>
    <x v="22"/>
    <x v="0"/>
    <x v="60"/>
    <x v="2"/>
    <x v="237"/>
    <x v="192"/>
    <x v="13"/>
    <x v="5"/>
    <x v="2"/>
    <x v="0"/>
    <x v="9"/>
    <x v="0"/>
    <n v="-1096"/>
    <x v="110"/>
  </r>
  <r>
    <s v="XVYL67FL"/>
    <x v="22"/>
    <x v="2"/>
    <x v="41"/>
    <x v="0"/>
    <x v="237"/>
    <x v="191"/>
    <x v="602"/>
    <x v="5"/>
    <x v="2"/>
    <x v="2"/>
    <x v="3"/>
    <x v="0"/>
    <n v="-9"/>
    <x v="113"/>
  </r>
  <r>
    <s v="HVDQ4EEA"/>
    <x v="24"/>
    <x v="3"/>
    <x v="38"/>
    <x v="0"/>
    <x v="237"/>
    <x v="90"/>
    <x v="1018"/>
    <x v="1"/>
    <x v="0"/>
    <x v="3"/>
    <x v="10"/>
    <x v="7"/>
    <n v="85"/>
    <x v="126"/>
  </r>
  <r>
    <s v="AUS25SFH"/>
    <x v="29"/>
    <x v="2"/>
    <x v="0"/>
    <x v="0"/>
    <x v="237"/>
    <x v="186"/>
    <x v="108"/>
    <x v="1"/>
    <x v="0"/>
    <x v="2"/>
    <x v="0"/>
    <x v="0"/>
    <n v="-46"/>
    <x v="117"/>
  </r>
  <r>
    <s v="ND0OV6MQ"/>
    <x v="16"/>
    <x v="0"/>
    <x v="7"/>
    <x v="1"/>
    <x v="237"/>
    <x v="5"/>
    <x v="8"/>
    <x v="2"/>
    <x v="1"/>
    <x v="0"/>
    <x v="5"/>
    <x v="1"/>
    <m/>
    <x v="7"/>
  </r>
  <r>
    <s v="O6DSGX6P"/>
    <x v="21"/>
    <x v="2"/>
    <x v="8"/>
    <x v="2"/>
    <x v="237"/>
    <x v="131"/>
    <x v="13"/>
    <x v="0"/>
    <x v="0"/>
    <x v="2"/>
    <x v="3"/>
    <x v="2"/>
    <n v="-550"/>
    <x v="87"/>
  </r>
  <r>
    <s v="2MBFRRGW"/>
    <x v="21"/>
    <x v="2"/>
    <x v="52"/>
    <x v="2"/>
    <x v="237"/>
    <x v="186"/>
    <x v="13"/>
    <x v="0"/>
    <x v="0"/>
    <x v="2"/>
    <x v="1"/>
    <x v="0"/>
    <n v="-550"/>
    <x v="117"/>
  </r>
  <r>
    <s v="Q3HYAWDW"/>
    <x v="5"/>
    <x v="3"/>
    <x v="32"/>
    <x v="0"/>
    <x v="237"/>
    <x v="163"/>
    <x v="1019"/>
    <x v="3"/>
    <x v="1"/>
    <x v="3"/>
    <x v="9"/>
    <x v="0"/>
    <n v="445"/>
    <x v="70"/>
  </r>
  <r>
    <s v="94TA0AWF"/>
    <x v="20"/>
    <x v="4"/>
    <x v="62"/>
    <x v="0"/>
    <x v="237"/>
    <x v="133"/>
    <x v="1020"/>
    <x v="1"/>
    <x v="0"/>
    <x v="4"/>
    <x v="6"/>
    <x v="0"/>
    <n v="-265"/>
    <x v="76"/>
  </r>
  <r>
    <s v="G1XX0IB4"/>
    <x v="20"/>
    <x v="4"/>
    <x v="81"/>
    <x v="0"/>
    <x v="237"/>
    <x v="188"/>
    <x v="1021"/>
    <x v="1"/>
    <x v="0"/>
    <x v="4"/>
    <x v="0"/>
    <x v="14"/>
    <n v="-1301"/>
    <x v="114"/>
  </r>
  <r>
    <s v="VIMY08JH"/>
    <x v="8"/>
    <x v="2"/>
    <x v="2"/>
    <x v="0"/>
    <x v="237"/>
    <x v="191"/>
    <x v="331"/>
    <x v="2"/>
    <x v="1"/>
    <x v="2"/>
    <x v="2"/>
    <x v="0"/>
    <n v="-32"/>
    <x v="113"/>
  </r>
  <r>
    <s v="WPTNE0QN"/>
    <x v="0"/>
    <x v="2"/>
    <x v="81"/>
    <x v="0"/>
    <x v="237"/>
    <x v="180"/>
    <x v="337"/>
    <x v="0"/>
    <x v="0"/>
    <x v="2"/>
    <x v="0"/>
    <x v="14"/>
    <n v="-17"/>
    <x v="48"/>
  </r>
  <r>
    <s v="DLGW8Y7B"/>
    <x v="10"/>
    <x v="3"/>
    <x v="67"/>
    <x v="0"/>
    <x v="237"/>
    <x v="124"/>
    <x v="1022"/>
    <x v="3"/>
    <x v="1"/>
    <x v="3"/>
    <x v="0"/>
    <x v="0"/>
    <n v="462"/>
    <x v="94"/>
  </r>
  <r>
    <s v="YSOUU0T0"/>
    <x v="4"/>
    <x v="2"/>
    <x v="42"/>
    <x v="2"/>
    <x v="237"/>
    <x v="190"/>
    <x v="13"/>
    <x v="3"/>
    <x v="1"/>
    <x v="2"/>
    <x v="4"/>
    <x v="0"/>
    <n v="-550"/>
    <x v="112"/>
  </r>
  <r>
    <s v="HM4TKVET"/>
    <x v="2"/>
    <x v="2"/>
    <x v="40"/>
    <x v="0"/>
    <x v="237"/>
    <x v="187"/>
    <x v="225"/>
    <x v="2"/>
    <x v="1"/>
    <x v="2"/>
    <x v="2"/>
    <x v="8"/>
    <n v="67"/>
    <x v="116"/>
  </r>
  <r>
    <s v="Q81Q0PJK"/>
    <x v="3"/>
    <x v="0"/>
    <x v="17"/>
    <x v="0"/>
    <x v="238"/>
    <x v="191"/>
    <x v="501"/>
    <x v="0"/>
    <x v="0"/>
    <x v="0"/>
    <x v="2"/>
    <x v="0"/>
    <n v="-105"/>
    <x v="114"/>
  </r>
  <r>
    <s v="Y5HR9J3G"/>
    <x v="27"/>
    <x v="2"/>
    <x v="55"/>
    <x v="0"/>
    <x v="238"/>
    <x v="135"/>
    <x v="73"/>
    <x v="0"/>
    <x v="0"/>
    <x v="2"/>
    <x v="4"/>
    <x v="0"/>
    <n v="-37"/>
    <x v="111"/>
  </r>
  <r>
    <s v="STYLQ47K"/>
    <x v="23"/>
    <x v="4"/>
    <x v="19"/>
    <x v="0"/>
    <x v="238"/>
    <x v="190"/>
    <x v="507"/>
    <x v="4"/>
    <x v="2"/>
    <x v="4"/>
    <x v="0"/>
    <x v="4"/>
    <n v="-361"/>
    <x v="113"/>
  </r>
  <r>
    <s v="W07JMUG9"/>
    <x v="26"/>
    <x v="3"/>
    <x v="39"/>
    <x v="2"/>
    <x v="238"/>
    <x v="184"/>
    <x v="13"/>
    <x v="5"/>
    <x v="2"/>
    <x v="3"/>
    <x v="1"/>
    <x v="0"/>
    <n v="-3393"/>
    <x v="125"/>
  </r>
  <r>
    <s v="L8CG1IQO"/>
    <x v="1"/>
    <x v="2"/>
    <x v="59"/>
    <x v="2"/>
    <x v="238"/>
    <x v="191"/>
    <x v="13"/>
    <x v="1"/>
    <x v="0"/>
    <x v="2"/>
    <x v="3"/>
    <x v="0"/>
    <n v="-550"/>
    <x v="114"/>
  </r>
  <r>
    <s v="AMGC18DS"/>
    <x v="22"/>
    <x v="4"/>
    <x v="21"/>
    <x v="2"/>
    <x v="238"/>
    <x v="164"/>
    <x v="13"/>
    <x v="5"/>
    <x v="2"/>
    <x v="4"/>
    <x v="1"/>
    <x v="0"/>
    <n v="-5482"/>
    <x v="75"/>
  </r>
  <r>
    <s v="RKT3WVBC"/>
    <x v="19"/>
    <x v="2"/>
    <x v="82"/>
    <x v="0"/>
    <x v="238"/>
    <x v="168"/>
    <x v="1023"/>
    <x v="4"/>
    <x v="2"/>
    <x v="2"/>
    <x v="10"/>
    <x v="0"/>
    <n v="-80"/>
    <x v="49"/>
  </r>
  <r>
    <s v="H5ZSM3IR"/>
    <x v="24"/>
    <x v="1"/>
    <x v="70"/>
    <x v="2"/>
    <x v="238"/>
    <x v="169"/>
    <x v="13"/>
    <x v="1"/>
    <x v="0"/>
    <x v="1"/>
    <x v="3"/>
    <x v="0"/>
    <n v="-55"/>
    <x v="66"/>
  </r>
  <r>
    <s v="07WKR17A"/>
    <x v="24"/>
    <x v="4"/>
    <x v="13"/>
    <x v="0"/>
    <x v="238"/>
    <x v="180"/>
    <x v="1024"/>
    <x v="1"/>
    <x v="0"/>
    <x v="4"/>
    <x v="7"/>
    <x v="0"/>
    <n v="711"/>
    <x v="55"/>
  </r>
  <r>
    <s v="QM6GJ78P"/>
    <x v="14"/>
    <x v="1"/>
    <x v="76"/>
    <x v="0"/>
    <x v="238"/>
    <x v="190"/>
    <x v="77"/>
    <x v="2"/>
    <x v="1"/>
    <x v="1"/>
    <x v="0"/>
    <x v="0"/>
    <n v="4"/>
    <x v="113"/>
  </r>
  <r>
    <s v="EQS3UNXX"/>
    <x v="5"/>
    <x v="2"/>
    <x v="59"/>
    <x v="2"/>
    <x v="238"/>
    <x v="191"/>
    <x v="13"/>
    <x v="3"/>
    <x v="1"/>
    <x v="2"/>
    <x v="3"/>
    <x v="0"/>
    <n v="-550"/>
    <x v="114"/>
  </r>
  <r>
    <s v="DQ0DSK7P"/>
    <x v="20"/>
    <x v="0"/>
    <x v="57"/>
    <x v="0"/>
    <x v="238"/>
    <x v="185"/>
    <x v="600"/>
    <x v="1"/>
    <x v="0"/>
    <x v="0"/>
    <x v="10"/>
    <x v="9"/>
    <n v="80"/>
    <x v="119"/>
  </r>
  <r>
    <s v="CGEXH2QO"/>
    <x v="0"/>
    <x v="4"/>
    <x v="35"/>
    <x v="2"/>
    <x v="238"/>
    <x v="189"/>
    <x v="13"/>
    <x v="0"/>
    <x v="0"/>
    <x v="4"/>
    <x v="9"/>
    <x v="0"/>
    <n v="-5482"/>
    <x v="112"/>
  </r>
  <r>
    <s v="MIX6JTSN"/>
    <x v="0"/>
    <x v="2"/>
    <x v="48"/>
    <x v="0"/>
    <x v="238"/>
    <x v="188"/>
    <x v="602"/>
    <x v="0"/>
    <x v="0"/>
    <x v="2"/>
    <x v="8"/>
    <x v="0"/>
    <n v="-9"/>
    <x v="116"/>
  </r>
  <r>
    <s v="9KYX5G9K"/>
    <x v="6"/>
    <x v="4"/>
    <x v="55"/>
    <x v="0"/>
    <x v="238"/>
    <x v="184"/>
    <x v="336"/>
    <x v="1"/>
    <x v="0"/>
    <x v="4"/>
    <x v="4"/>
    <x v="0"/>
    <n v="-716"/>
    <x v="125"/>
  </r>
  <r>
    <s v="FG29YOWT"/>
    <x v="17"/>
    <x v="3"/>
    <x v="82"/>
    <x v="2"/>
    <x v="238"/>
    <x v="140"/>
    <x v="13"/>
    <x v="5"/>
    <x v="2"/>
    <x v="3"/>
    <x v="10"/>
    <x v="0"/>
    <n v="-3393"/>
    <x v="59"/>
  </r>
  <r>
    <s v="788SW6EX"/>
    <x v="22"/>
    <x v="6"/>
    <x v="64"/>
    <x v="2"/>
    <x v="236"/>
    <x v="147"/>
    <x v="13"/>
    <x v="5"/>
    <x v="2"/>
    <x v="6"/>
    <x v="0"/>
    <x v="0"/>
    <n v="-4821"/>
    <x v="90"/>
  </r>
  <r>
    <s v="T7TDUK3T"/>
    <x v="11"/>
    <x v="3"/>
    <x v="38"/>
    <x v="0"/>
    <x v="238"/>
    <x v="179"/>
    <x v="243"/>
    <x v="0"/>
    <x v="0"/>
    <x v="3"/>
    <x v="10"/>
    <x v="7"/>
    <n v="-347"/>
    <x v="56"/>
  </r>
  <r>
    <s v="42YPT5L7"/>
    <x v="11"/>
    <x v="3"/>
    <x v="3"/>
    <x v="0"/>
    <x v="238"/>
    <x v="187"/>
    <x v="1025"/>
    <x v="0"/>
    <x v="0"/>
    <x v="3"/>
    <x v="3"/>
    <x v="0"/>
    <n v="155"/>
    <x v="117"/>
  </r>
  <r>
    <s v="99I4V65G"/>
    <x v="4"/>
    <x v="3"/>
    <x v="14"/>
    <x v="2"/>
    <x v="238"/>
    <x v="191"/>
    <x v="13"/>
    <x v="3"/>
    <x v="1"/>
    <x v="3"/>
    <x v="7"/>
    <x v="0"/>
    <n v="-3393"/>
    <x v="114"/>
  </r>
  <r>
    <s v="ACZQMAR4"/>
    <x v="4"/>
    <x v="3"/>
    <x v="14"/>
    <x v="0"/>
    <x v="238"/>
    <x v="190"/>
    <x v="1026"/>
    <x v="3"/>
    <x v="1"/>
    <x v="3"/>
    <x v="7"/>
    <x v="0"/>
    <n v="222"/>
    <x v="113"/>
  </r>
  <r>
    <s v="TP9IE6PV"/>
    <x v="3"/>
    <x v="2"/>
    <x v="30"/>
    <x v="0"/>
    <x v="239"/>
    <x v="176"/>
    <x v="1027"/>
    <x v="0"/>
    <x v="0"/>
    <x v="2"/>
    <x v="0"/>
    <x v="6"/>
    <n v="81"/>
    <x v="57"/>
  </r>
  <r>
    <s v="E5CD0W5M"/>
    <x v="25"/>
    <x v="2"/>
    <x v="39"/>
    <x v="2"/>
    <x v="239"/>
    <x v="184"/>
    <x v="13"/>
    <x v="5"/>
    <x v="2"/>
    <x v="2"/>
    <x v="1"/>
    <x v="0"/>
    <n v="-550"/>
    <x v="123"/>
  </r>
  <r>
    <s v="HKH717ED"/>
    <x v="27"/>
    <x v="2"/>
    <x v="74"/>
    <x v="2"/>
    <x v="239"/>
    <x v="136"/>
    <x v="13"/>
    <x v="0"/>
    <x v="0"/>
    <x v="2"/>
    <x v="10"/>
    <x v="11"/>
    <n v="-550"/>
    <x v="100"/>
  </r>
  <r>
    <s v="DAW2JTP5"/>
    <x v="27"/>
    <x v="1"/>
    <x v="30"/>
    <x v="2"/>
    <x v="239"/>
    <x v="190"/>
    <x v="13"/>
    <x v="0"/>
    <x v="0"/>
    <x v="1"/>
    <x v="0"/>
    <x v="6"/>
    <n v="-55"/>
    <x v="114"/>
  </r>
  <r>
    <s v="TPNU79C1"/>
    <x v="1"/>
    <x v="1"/>
    <x v="43"/>
    <x v="0"/>
    <x v="239"/>
    <x v="181"/>
    <x v="80"/>
    <x v="1"/>
    <x v="0"/>
    <x v="1"/>
    <x v="0"/>
    <x v="0"/>
    <n v="-1"/>
    <x v="45"/>
  </r>
  <r>
    <s v="9MM27P8C"/>
    <x v="12"/>
    <x v="3"/>
    <x v="39"/>
    <x v="2"/>
    <x v="239"/>
    <x v="190"/>
    <x v="13"/>
    <x v="3"/>
    <x v="1"/>
    <x v="3"/>
    <x v="1"/>
    <x v="0"/>
    <n v="-3393"/>
    <x v="114"/>
  </r>
  <r>
    <s v="MMWD47ZY"/>
    <x v="24"/>
    <x v="0"/>
    <x v="29"/>
    <x v="2"/>
    <x v="239"/>
    <x v="171"/>
    <x v="13"/>
    <x v="1"/>
    <x v="0"/>
    <x v="0"/>
    <x v="6"/>
    <x v="0"/>
    <n v="-1096"/>
    <x v="74"/>
  </r>
  <r>
    <s v="JFIBKWMQ"/>
    <x v="24"/>
    <x v="1"/>
    <x v="29"/>
    <x v="2"/>
    <x v="239"/>
    <x v="192"/>
    <x v="13"/>
    <x v="1"/>
    <x v="0"/>
    <x v="1"/>
    <x v="6"/>
    <x v="0"/>
    <n v="-55"/>
    <x v="112"/>
  </r>
  <r>
    <s v="6FUPOO3I"/>
    <x v="24"/>
    <x v="3"/>
    <x v="31"/>
    <x v="0"/>
    <x v="239"/>
    <x v="190"/>
    <x v="1028"/>
    <x v="1"/>
    <x v="0"/>
    <x v="3"/>
    <x v="10"/>
    <x v="0"/>
    <n v="472"/>
    <x v="114"/>
  </r>
  <r>
    <s v="29VR6EL4"/>
    <x v="9"/>
    <x v="3"/>
    <x v="53"/>
    <x v="2"/>
    <x v="239"/>
    <x v="160"/>
    <x v="13"/>
    <x v="3"/>
    <x v="1"/>
    <x v="3"/>
    <x v="10"/>
    <x v="0"/>
    <n v="-3393"/>
    <x v="54"/>
  </r>
  <r>
    <s v="K1OBT27J"/>
    <x v="7"/>
    <x v="2"/>
    <x v="66"/>
    <x v="0"/>
    <x v="239"/>
    <x v="131"/>
    <x v="595"/>
    <x v="2"/>
    <x v="1"/>
    <x v="2"/>
    <x v="9"/>
    <x v="0"/>
    <n v="3"/>
    <x v="97"/>
  </r>
  <r>
    <s v="OZL7CDMQ"/>
    <x v="29"/>
    <x v="0"/>
    <x v="35"/>
    <x v="2"/>
    <x v="239"/>
    <x v="186"/>
    <x v="13"/>
    <x v="1"/>
    <x v="0"/>
    <x v="0"/>
    <x v="9"/>
    <x v="0"/>
    <n v="-1096"/>
    <x v="119"/>
  </r>
  <r>
    <s v="LZ6PSZ4T"/>
    <x v="29"/>
    <x v="3"/>
    <x v="52"/>
    <x v="2"/>
    <x v="239"/>
    <x v="188"/>
    <x v="13"/>
    <x v="1"/>
    <x v="0"/>
    <x v="3"/>
    <x v="1"/>
    <x v="0"/>
    <n v="-3393"/>
    <x v="117"/>
  </r>
  <r>
    <s v="5CFCTZ5K"/>
    <x v="29"/>
    <x v="2"/>
    <x v="3"/>
    <x v="0"/>
    <x v="239"/>
    <x v="144"/>
    <x v="292"/>
    <x v="1"/>
    <x v="0"/>
    <x v="2"/>
    <x v="3"/>
    <x v="0"/>
    <n v="-49"/>
    <x v="66"/>
  </r>
  <r>
    <s v="EG5M02ZV"/>
    <x v="16"/>
    <x v="2"/>
    <x v="4"/>
    <x v="0"/>
    <x v="239"/>
    <x v="174"/>
    <x v="1029"/>
    <x v="2"/>
    <x v="1"/>
    <x v="2"/>
    <x v="0"/>
    <x v="0"/>
    <n v="-11"/>
    <x v="41"/>
  </r>
  <r>
    <s v="5UKQ16DK"/>
    <x v="16"/>
    <x v="0"/>
    <x v="67"/>
    <x v="0"/>
    <x v="239"/>
    <x v="187"/>
    <x v="419"/>
    <x v="2"/>
    <x v="1"/>
    <x v="0"/>
    <x v="0"/>
    <x v="0"/>
    <n v="-68"/>
    <x v="121"/>
  </r>
  <r>
    <s v="ZS4PKX65"/>
    <x v="21"/>
    <x v="2"/>
    <x v="35"/>
    <x v="0"/>
    <x v="239"/>
    <x v="136"/>
    <x v="126"/>
    <x v="0"/>
    <x v="0"/>
    <x v="2"/>
    <x v="9"/>
    <x v="0"/>
    <n v="10"/>
    <x v="100"/>
  </r>
  <r>
    <s v="PYLS9RJH"/>
    <x v="5"/>
    <x v="4"/>
    <x v="37"/>
    <x v="2"/>
    <x v="239"/>
    <x v="188"/>
    <x v="13"/>
    <x v="3"/>
    <x v="1"/>
    <x v="4"/>
    <x v="6"/>
    <x v="0"/>
    <n v="-5482"/>
    <x v="117"/>
  </r>
  <r>
    <s v="X2ZONP2D"/>
    <x v="0"/>
    <x v="4"/>
    <x v="72"/>
    <x v="2"/>
    <x v="239"/>
    <x v="163"/>
    <x v="13"/>
    <x v="0"/>
    <x v="0"/>
    <x v="4"/>
    <x v="3"/>
    <x v="10"/>
    <n v="-5482"/>
    <x v="78"/>
  </r>
  <r>
    <s v="Y5CP83V4"/>
    <x v="0"/>
    <x v="2"/>
    <x v="70"/>
    <x v="0"/>
    <x v="239"/>
    <x v="182"/>
    <x v="417"/>
    <x v="0"/>
    <x v="0"/>
    <x v="2"/>
    <x v="3"/>
    <x v="0"/>
    <n v="-20"/>
    <x v="42"/>
  </r>
  <r>
    <s v="V71FMJBD"/>
    <x v="15"/>
    <x v="3"/>
    <x v="7"/>
    <x v="1"/>
    <x v="239"/>
    <x v="5"/>
    <x v="8"/>
    <x v="4"/>
    <x v="2"/>
    <x v="3"/>
    <x v="5"/>
    <x v="1"/>
    <m/>
    <x v="7"/>
  </r>
  <r>
    <s v="9Y2HDGST"/>
    <x v="11"/>
    <x v="2"/>
    <x v="52"/>
    <x v="0"/>
    <x v="239"/>
    <x v="185"/>
    <x v="42"/>
    <x v="0"/>
    <x v="0"/>
    <x v="2"/>
    <x v="1"/>
    <x v="0"/>
    <n v="-88"/>
    <x v="125"/>
  </r>
  <r>
    <s v="7R0G2LC1"/>
    <x v="4"/>
    <x v="0"/>
    <x v="76"/>
    <x v="0"/>
    <x v="239"/>
    <x v="165"/>
    <x v="1030"/>
    <x v="3"/>
    <x v="1"/>
    <x v="0"/>
    <x v="0"/>
    <x v="0"/>
    <n v="115"/>
    <x v="59"/>
  </r>
  <r>
    <s v="AU5Q1XCW"/>
    <x v="4"/>
    <x v="3"/>
    <x v="51"/>
    <x v="0"/>
    <x v="239"/>
    <x v="177"/>
    <x v="1031"/>
    <x v="3"/>
    <x v="1"/>
    <x v="3"/>
    <x v="7"/>
    <x v="0"/>
    <n v="-289"/>
    <x v="75"/>
  </r>
  <r>
    <s v="SZAMHBGA"/>
    <x v="13"/>
    <x v="3"/>
    <x v="40"/>
    <x v="1"/>
    <x v="239"/>
    <x v="5"/>
    <x v="8"/>
    <x v="4"/>
    <x v="2"/>
    <x v="3"/>
    <x v="2"/>
    <x v="8"/>
    <m/>
    <x v="7"/>
  </r>
  <r>
    <s v="CUMYWQYP"/>
    <x v="13"/>
    <x v="1"/>
    <x v="64"/>
    <x v="0"/>
    <x v="239"/>
    <x v="182"/>
    <x v="84"/>
    <x v="4"/>
    <x v="2"/>
    <x v="1"/>
    <x v="0"/>
    <x v="0"/>
    <n v="1"/>
    <x v="42"/>
  </r>
  <r>
    <s v="29ZDUK49"/>
    <x v="3"/>
    <x v="0"/>
    <x v="72"/>
    <x v="0"/>
    <x v="240"/>
    <x v="193"/>
    <x v="686"/>
    <x v="0"/>
    <x v="0"/>
    <x v="0"/>
    <x v="3"/>
    <x v="10"/>
    <n v="-49"/>
    <x v="112"/>
  </r>
  <r>
    <s v="VLVP8FPJ"/>
    <x v="25"/>
    <x v="3"/>
    <x v="82"/>
    <x v="2"/>
    <x v="240"/>
    <x v="189"/>
    <x v="13"/>
    <x v="5"/>
    <x v="2"/>
    <x v="3"/>
    <x v="10"/>
    <x v="0"/>
    <n v="-3393"/>
    <x v="114"/>
  </r>
  <r>
    <s v="ZD1X3R4G"/>
    <x v="23"/>
    <x v="0"/>
    <x v="7"/>
    <x v="1"/>
    <x v="240"/>
    <x v="5"/>
    <x v="8"/>
    <x v="4"/>
    <x v="2"/>
    <x v="0"/>
    <x v="5"/>
    <x v="1"/>
    <m/>
    <x v="7"/>
  </r>
  <r>
    <s v="NNKWGFDH"/>
    <x v="1"/>
    <x v="1"/>
    <x v="57"/>
    <x v="0"/>
    <x v="240"/>
    <x v="191"/>
    <x v="5"/>
    <x v="1"/>
    <x v="0"/>
    <x v="1"/>
    <x v="10"/>
    <x v="9"/>
    <n v="2"/>
    <x v="117"/>
  </r>
  <r>
    <s v="YC6QEUJN"/>
    <x v="19"/>
    <x v="0"/>
    <x v="39"/>
    <x v="0"/>
    <x v="240"/>
    <x v="189"/>
    <x v="82"/>
    <x v="4"/>
    <x v="2"/>
    <x v="0"/>
    <x v="1"/>
    <x v="0"/>
    <n v="-146"/>
    <x v="114"/>
  </r>
  <r>
    <s v="794XWMYE"/>
    <x v="19"/>
    <x v="1"/>
    <x v="26"/>
    <x v="0"/>
    <x v="240"/>
    <x v="165"/>
    <x v="15"/>
    <x v="4"/>
    <x v="2"/>
    <x v="1"/>
    <x v="6"/>
    <x v="5"/>
    <n v="6"/>
    <x v="65"/>
  </r>
  <r>
    <s v="FHK0BBGK"/>
    <x v="19"/>
    <x v="1"/>
    <x v="20"/>
    <x v="0"/>
    <x v="240"/>
    <x v="189"/>
    <x v="44"/>
    <x v="4"/>
    <x v="2"/>
    <x v="1"/>
    <x v="4"/>
    <x v="0"/>
    <n v="7"/>
    <x v="114"/>
  </r>
  <r>
    <s v="461LIUS7"/>
    <x v="24"/>
    <x v="0"/>
    <x v="70"/>
    <x v="0"/>
    <x v="240"/>
    <x v="190"/>
    <x v="761"/>
    <x v="1"/>
    <x v="0"/>
    <x v="0"/>
    <x v="3"/>
    <x v="0"/>
    <n v="9"/>
    <x v="116"/>
  </r>
  <r>
    <s v="Y9SCLUH8"/>
    <x v="29"/>
    <x v="0"/>
    <x v="3"/>
    <x v="0"/>
    <x v="240"/>
    <x v="144"/>
    <x v="1032"/>
    <x v="1"/>
    <x v="0"/>
    <x v="0"/>
    <x v="3"/>
    <x v="0"/>
    <n v="-261"/>
    <x v="79"/>
  </r>
  <r>
    <s v="J75Y9C75"/>
    <x v="14"/>
    <x v="0"/>
    <x v="14"/>
    <x v="0"/>
    <x v="240"/>
    <x v="145"/>
    <x v="1033"/>
    <x v="2"/>
    <x v="1"/>
    <x v="0"/>
    <x v="7"/>
    <x v="0"/>
    <n v="8"/>
    <x v="77"/>
  </r>
  <r>
    <s v="PUP6JDT9"/>
    <x v="14"/>
    <x v="3"/>
    <x v="39"/>
    <x v="0"/>
    <x v="240"/>
    <x v="179"/>
    <x v="1034"/>
    <x v="2"/>
    <x v="1"/>
    <x v="3"/>
    <x v="1"/>
    <x v="0"/>
    <n v="71"/>
    <x v="57"/>
  </r>
  <r>
    <s v="EMUG64GW"/>
    <x v="16"/>
    <x v="2"/>
    <x v="7"/>
    <x v="1"/>
    <x v="240"/>
    <x v="5"/>
    <x v="8"/>
    <x v="2"/>
    <x v="1"/>
    <x v="2"/>
    <x v="5"/>
    <x v="1"/>
    <m/>
    <x v="7"/>
  </r>
  <r>
    <s v="88AA2RK1"/>
    <x v="16"/>
    <x v="2"/>
    <x v="10"/>
    <x v="2"/>
    <x v="240"/>
    <x v="191"/>
    <x v="13"/>
    <x v="2"/>
    <x v="1"/>
    <x v="2"/>
    <x v="7"/>
    <x v="0"/>
    <n v="-550"/>
    <x v="117"/>
  </r>
  <r>
    <s v="4F222JU9"/>
    <x v="21"/>
    <x v="1"/>
    <x v="62"/>
    <x v="2"/>
    <x v="240"/>
    <x v="157"/>
    <x v="13"/>
    <x v="0"/>
    <x v="0"/>
    <x v="1"/>
    <x v="6"/>
    <x v="0"/>
    <n v="-55"/>
    <x v="67"/>
  </r>
  <r>
    <s v="CBYRECX6"/>
    <x v="21"/>
    <x v="3"/>
    <x v="81"/>
    <x v="2"/>
    <x v="240"/>
    <x v="191"/>
    <x v="13"/>
    <x v="0"/>
    <x v="0"/>
    <x v="3"/>
    <x v="0"/>
    <x v="14"/>
    <n v="-3393"/>
    <x v="117"/>
  </r>
  <r>
    <s v="QXT65QTI"/>
    <x v="5"/>
    <x v="2"/>
    <x v="74"/>
    <x v="2"/>
    <x v="240"/>
    <x v="193"/>
    <x v="13"/>
    <x v="3"/>
    <x v="1"/>
    <x v="2"/>
    <x v="10"/>
    <x v="11"/>
    <n v="-550"/>
    <x v="112"/>
  </r>
  <r>
    <s v="8RTR1VMP"/>
    <x v="5"/>
    <x v="1"/>
    <x v="59"/>
    <x v="2"/>
    <x v="240"/>
    <x v="191"/>
    <x v="13"/>
    <x v="3"/>
    <x v="1"/>
    <x v="1"/>
    <x v="3"/>
    <x v="0"/>
    <n v="-55"/>
    <x v="117"/>
  </r>
  <r>
    <s v="T7RA32XV"/>
    <x v="5"/>
    <x v="1"/>
    <x v="67"/>
    <x v="2"/>
    <x v="240"/>
    <x v="191"/>
    <x v="13"/>
    <x v="3"/>
    <x v="1"/>
    <x v="1"/>
    <x v="0"/>
    <x v="0"/>
    <n v="-55"/>
    <x v="117"/>
  </r>
  <r>
    <s v="G087QT6R"/>
    <x v="0"/>
    <x v="3"/>
    <x v="34"/>
    <x v="0"/>
    <x v="240"/>
    <x v="191"/>
    <x v="189"/>
    <x v="0"/>
    <x v="0"/>
    <x v="3"/>
    <x v="10"/>
    <x v="0"/>
    <n v="283"/>
    <x v="117"/>
  </r>
  <r>
    <s v="PUTILZZG"/>
    <x v="6"/>
    <x v="2"/>
    <x v="13"/>
    <x v="0"/>
    <x v="240"/>
    <x v="138"/>
    <x v="401"/>
    <x v="1"/>
    <x v="0"/>
    <x v="2"/>
    <x v="7"/>
    <x v="0"/>
    <n v="18"/>
    <x v="85"/>
  </r>
  <r>
    <s v="1SKIPYI7"/>
    <x v="10"/>
    <x v="1"/>
    <x v="79"/>
    <x v="0"/>
    <x v="240"/>
    <x v="137"/>
    <x v="103"/>
    <x v="3"/>
    <x v="1"/>
    <x v="1"/>
    <x v="0"/>
    <x v="0"/>
    <n v="0"/>
    <x v="66"/>
  </r>
  <r>
    <s v="66Q03Q2P"/>
    <x v="11"/>
    <x v="2"/>
    <x v="29"/>
    <x v="0"/>
    <x v="240"/>
    <x v="193"/>
    <x v="1035"/>
    <x v="0"/>
    <x v="0"/>
    <x v="2"/>
    <x v="6"/>
    <x v="0"/>
    <n v="-84"/>
    <x v="112"/>
  </r>
  <r>
    <s v="T4FR3FAC"/>
    <x v="4"/>
    <x v="3"/>
    <x v="7"/>
    <x v="1"/>
    <x v="240"/>
    <x v="5"/>
    <x v="8"/>
    <x v="3"/>
    <x v="1"/>
    <x v="3"/>
    <x v="5"/>
    <x v="1"/>
    <m/>
    <x v="7"/>
  </r>
  <r>
    <s v="Z1NWKS9A"/>
    <x v="4"/>
    <x v="1"/>
    <x v="11"/>
    <x v="2"/>
    <x v="240"/>
    <x v="188"/>
    <x v="13"/>
    <x v="3"/>
    <x v="1"/>
    <x v="1"/>
    <x v="8"/>
    <x v="0"/>
    <n v="-55"/>
    <x v="121"/>
  </r>
  <r>
    <s v="F3G00C56"/>
    <x v="4"/>
    <x v="3"/>
    <x v="33"/>
    <x v="0"/>
    <x v="240"/>
    <x v="189"/>
    <x v="1036"/>
    <x v="3"/>
    <x v="1"/>
    <x v="3"/>
    <x v="0"/>
    <x v="0"/>
    <n v="169"/>
    <x v="114"/>
  </r>
  <r>
    <s v="B8TD9HCN"/>
    <x v="13"/>
    <x v="3"/>
    <x v="45"/>
    <x v="0"/>
    <x v="240"/>
    <x v="194"/>
    <x v="1037"/>
    <x v="4"/>
    <x v="2"/>
    <x v="3"/>
    <x v="0"/>
    <x v="0"/>
    <n v="-221"/>
    <x v="124"/>
  </r>
  <r>
    <s v="PEFTXK4Q"/>
    <x v="18"/>
    <x v="3"/>
    <x v="45"/>
    <x v="0"/>
    <x v="240"/>
    <x v="153"/>
    <x v="1038"/>
    <x v="4"/>
    <x v="2"/>
    <x v="3"/>
    <x v="0"/>
    <x v="0"/>
    <n v="-43"/>
    <x v="75"/>
  </r>
  <r>
    <s v="LUIEQRMQ"/>
    <x v="2"/>
    <x v="2"/>
    <x v="37"/>
    <x v="0"/>
    <x v="240"/>
    <x v="193"/>
    <x v="398"/>
    <x v="2"/>
    <x v="1"/>
    <x v="2"/>
    <x v="6"/>
    <x v="0"/>
    <n v="45"/>
    <x v="112"/>
  </r>
  <r>
    <s v="8QOUXQEV"/>
    <x v="3"/>
    <x v="2"/>
    <x v="72"/>
    <x v="0"/>
    <x v="241"/>
    <x v="174"/>
    <x v="126"/>
    <x v="0"/>
    <x v="0"/>
    <x v="2"/>
    <x v="3"/>
    <x v="10"/>
    <n v="10"/>
    <x v="44"/>
  </r>
  <r>
    <s v="BMH2FEGF"/>
    <x v="28"/>
    <x v="0"/>
    <x v="7"/>
    <x v="1"/>
    <x v="241"/>
    <x v="5"/>
    <x v="8"/>
    <x v="5"/>
    <x v="2"/>
    <x v="0"/>
    <x v="5"/>
    <x v="1"/>
    <m/>
    <x v="7"/>
  </r>
  <r>
    <s v="6SC26SGG"/>
    <x v="28"/>
    <x v="0"/>
    <x v="68"/>
    <x v="0"/>
    <x v="241"/>
    <x v="185"/>
    <x v="1039"/>
    <x v="5"/>
    <x v="2"/>
    <x v="0"/>
    <x v="0"/>
    <x v="0"/>
    <n v="71"/>
    <x v="126"/>
  </r>
  <r>
    <s v="GITEQ8VZ"/>
    <x v="25"/>
    <x v="4"/>
    <x v="65"/>
    <x v="2"/>
    <x v="241"/>
    <x v="193"/>
    <x v="13"/>
    <x v="5"/>
    <x v="2"/>
    <x v="4"/>
    <x v="7"/>
    <x v="0"/>
    <n v="-5482"/>
    <x v="113"/>
  </r>
  <r>
    <s v="2Y9R7T2W"/>
    <x v="25"/>
    <x v="3"/>
    <x v="54"/>
    <x v="0"/>
    <x v="241"/>
    <x v="166"/>
    <x v="1040"/>
    <x v="5"/>
    <x v="2"/>
    <x v="3"/>
    <x v="3"/>
    <x v="0"/>
    <n v="-113"/>
    <x v="51"/>
  </r>
  <r>
    <s v="8U5GBXK1"/>
    <x v="27"/>
    <x v="3"/>
    <x v="30"/>
    <x v="0"/>
    <x v="241"/>
    <x v="151"/>
    <x v="1041"/>
    <x v="0"/>
    <x v="0"/>
    <x v="3"/>
    <x v="0"/>
    <x v="6"/>
    <n v="34"/>
    <x v="56"/>
  </r>
  <r>
    <s v="THI3LNT0"/>
    <x v="23"/>
    <x v="2"/>
    <x v="36"/>
    <x v="2"/>
    <x v="241"/>
    <x v="195"/>
    <x v="13"/>
    <x v="4"/>
    <x v="2"/>
    <x v="2"/>
    <x v="3"/>
    <x v="0"/>
    <n v="-550"/>
    <x v="124"/>
  </r>
  <r>
    <s v="KTLIR2ZX"/>
    <x v="26"/>
    <x v="0"/>
    <x v="58"/>
    <x v="2"/>
    <x v="241"/>
    <x v="189"/>
    <x v="13"/>
    <x v="5"/>
    <x v="2"/>
    <x v="0"/>
    <x v="0"/>
    <x v="0"/>
    <n v="-1096"/>
    <x v="116"/>
  </r>
  <r>
    <s v="G2EECJNG"/>
    <x v="26"/>
    <x v="0"/>
    <x v="82"/>
    <x v="0"/>
    <x v="241"/>
    <x v="174"/>
    <x v="858"/>
    <x v="5"/>
    <x v="2"/>
    <x v="0"/>
    <x v="10"/>
    <x v="0"/>
    <n v="-156"/>
    <x v="44"/>
  </r>
  <r>
    <s v="UZN5JBF3"/>
    <x v="1"/>
    <x v="2"/>
    <x v="17"/>
    <x v="0"/>
    <x v="241"/>
    <x v="181"/>
    <x v="175"/>
    <x v="1"/>
    <x v="0"/>
    <x v="2"/>
    <x v="2"/>
    <x v="0"/>
    <n v="15"/>
    <x v="41"/>
  </r>
  <r>
    <s v="K5D2IP27"/>
    <x v="12"/>
    <x v="1"/>
    <x v="69"/>
    <x v="0"/>
    <x v="241"/>
    <x v="192"/>
    <x v="47"/>
    <x v="3"/>
    <x v="1"/>
    <x v="1"/>
    <x v="3"/>
    <x v="0"/>
    <n v="-4"/>
    <x v="114"/>
  </r>
  <r>
    <s v="PTKOWYW6"/>
    <x v="24"/>
    <x v="1"/>
    <x v="48"/>
    <x v="2"/>
    <x v="241"/>
    <x v="145"/>
    <x v="13"/>
    <x v="1"/>
    <x v="0"/>
    <x v="1"/>
    <x v="8"/>
    <x v="0"/>
    <n v="-55"/>
    <x v="70"/>
  </r>
  <r>
    <s v="3T23AW36"/>
    <x v="7"/>
    <x v="0"/>
    <x v="7"/>
    <x v="1"/>
    <x v="241"/>
    <x v="5"/>
    <x v="8"/>
    <x v="2"/>
    <x v="1"/>
    <x v="0"/>
    <x v="5"/>
    <x v="1"/>
    <m/>
    <x v="7"/>
  </r>
  <r>
    <s v="4F8MNVNP"/>
    <x v="29"/>
    <x v="2"/>
    <x v="17"/>
    <x v="2"/>
    <x v="241"/>
    <x v="190"/>
    <x v="13"/>
    <x v="1"/>
    <x v="0"/>
    <x v="2"/>
    <x v="2"/>
    <x v="0"/>
    <n v="-550"/>
    <x v="117"/>
  </r>
  <r>
    <s v="7UL8T1BZ"/>
    <x v="5"/>
    <x v="1"/>
    <x v="61"/>
    <x v="2"/>
    <x v="241"/>
    <x v="184"/>
    <x v="13"/>
    <x v="3"/>
    <x v="1"/>
    <x v="1"/>
    <x v="10"/>
    <x v="0"/>
    <n v="-55"/>
    <x v="127"/>
  </r>
  <r>
    <s v="4HP16LRH"/>
    <x v="20"/>
    <x v="3"/>
    <x v="29"/>
    <x v="0"/>
    <x v="241"/>
    <x v="192"/>
    <x v="1042"/>
    <x v="1"/>
    <x v="0"/>
    <x v="3"/>
    <x v="6"/>
    <x v="0"/>
    <n v="306"/>
    <x v="114"/>
  </r>
  <r>
    <s v="MNTHSHH6"/>
    <x v="8"/>
    <x v="4"/>
    <x v="5"/>
    <x v="0"/>
    <x v="241"/>
    <x v="190"/>
    <x v="1043"/>
    <x v="2"/>
    <x v="1"/>
    <x v="4"/>
    <x v="4"/>
    <x v="0"/>
    <n v="427"/>
    <x v="117"/>
  </r>
  <r>
    <s v="Q7C5MJ4W"/>
    <x v="0"/>
    <x v="2"/>
    <x v="59"/>
    <x v="2"/>
    <x v="241"/>
    <x v="196"/>
    <x v="13"/>
    <x v="0"/>
    <x v="0"/>
    <x v="2"/>
    <x v="3"/>
    <x v="0"/>
    <n v="-550"/>
    <x v="13"/>
  </r>
  <r>
    <s v="8M3H9UME"/>
    <x v="17"/>
    <x v="4"/>
    <x v="59"/>
    <x v="2"/>
    <x v="241"/>
    <x v="190"/>
    <x v="13"/>
    <x v="5"/>
    <x v="2"/>
    <x v="4"/>
    <x v="3"/>
    <x v="0"/>
    <n v="-5482"/>
    <x v="117"/>
  </r>
  <r>
    <s v="5J1C46RJ"/>
    <x v="17"/>
    <x v="4"/>
    <x v="85"/>
    <x v="0"/>
    <x v="241"/>
    <x v="162"/>
    <x v="1044"/>
    <x v="5"/>
    <x v="2"/>
    <x v="4"/>
    <x v="4"/>
    <x v="0"/>
    <n v="445"/>
    <x v="53"/>
  </r>
  <r>
    <s v="0BSYDRMT"/>
    <x v="17"/>
    <x v="1"/>
    <x v="84"/>
    <x v="0"/>
    <x v="241"/>
    <x v="152"/>
    <x v="27"/>
    <x v="5"/>
    <x v="2"/>
    <x v="1"/>
    <x v="10"/>
    <x v="0"/>
    <n v="5"/>
    <x v="64"/>
  </r>
  <r>
    <s v="NKERC6IA"/>
    <x v="17"/>
    <x v="3"/>
    <x v="78"/>
    <x v="0"/>
    <x v="241"/>
    <x v="194"/>
    <x v="169"/>
    <x v="5"/>
    <x v="2"/>
    <x v="3"/>
    <x v="10"/>
    <x v="13"/>
    <n v="-42"/>
    <x v="112"/>
  </r>
  <r>
    <s v="H6AN87LE"/>
    <x v="10"/>
    <x v="1"/>
    <x v="40"/>
    <x v="0"/>
    <x v="241"/>
    <x v="192"/>
    <x v="141"/>
    <x v="3"/>
    <x v="1"/>
    <x v="1"/>
    <x v="2"/>
    <x v="8"/>
    <n v="9"/>
    <x v="114"/>
  </r>
  <r>
    <s v="1SSFC7XZ"/>
    <x v="15"/>
    <x v="3"/>
    <x v="56"/>
    <x v="2"/>
    <x v="241"/>
    <x v="185"/>
    <x v="13"/>
    <x v="4"/>
    <x v="2"/>
    <x v="3"/>
    <x v="10"/>
    <x v="0"/>
    <n v="-3393"/>
    <x v="126"/>
  </r>
  <r>
    <s v="0XK80WX8"/>
    <x v="11"/>
    <x v="1"/>
    <x v="22"/>
    <x v="0"/>
    <x v="241"/>
    <x v="194"/>
    <x v="105"/>
    <x v="0"/>
    <x v="0"/>
    <x v="1"/>
    <x v="6"/>
    <x v="0"/>
    <n v="-8"/>
    <x v="112"/>
  </r>
  <r>
    <s v="X4ARE2PT"/>
    <x v="11"/>
    <x v="1"/>
    <x v="52"/>
    <x v="0"/>
    <x v="241"/>
    <x v="184"/>
    <x v="9"/>
    <x v="0"/>
    <x v="0"/>
    <x v="1"/>
    <x v="1"/>
    <x v="0"/>
    <n v="-2"/>
    <x v="127"/>
  </r>
  <r>
    <s v="KCIFANLK"/>
    <x v="4"/>
    <x v="2"/>
    <x v="47"/>
    <x v="2"/>
    <x v="241"/>
    <x v="195"/>
    <x v="13"/>
    <x v="3"/>
    <x v="1"/>
    <x v="2"/>
    <x v="8"/>
    <x v="0"/>
    <n v="-550"/>
    <x v="124"/>
  </r>
  <r>
    <s v="J7U29ZM5"/>
    <x v="13"/>
    <x v="2"/>
    <x v="23"/>
    <x v="2"/>
    <x v="241"/>
    <x v="175"/>
    <x v="13"/>
    <x v="4"/>
    <x v="2"/>
    <x v="2"/>
    <x v="10"/>
    <x v="0"/>
    <n v="-550"/>
    <x v="49"/>
  </r>
  <r>
    <s v="JUHQ1POT"/>
    <x v="28"/>
    <x v="0"/>
    <x v="81"/>
    <x v="1"/>
    <x v="242"/>
    <x v="5"/>
    <x v="8"/>
    <x v="5"/>
    <x v="2"/>
    <x v="0"/>
    <x v="0"/>
    <x v="14"/>
    <m/>
    <x v="7"/>
  </r>
  <r>
    <s v="3KVXBQ5V"/>
    <x v="28"/>
    <x v="0"/>
    <x v="23"/>
    <x v="2"/>
    <x v="242"/>
    <x v="139"/>
    <x v="13"/>
    <x v="5"/>
    <x v="2"/>
    <x v="0"/>
    <x v="10"/>
    <x v="0"/>
    <n v="-1096"/>
    <x v="87"/>
  </r>
  <r>
    <s v="7T9J42UX"/>
    <x v="27"/>
    <x v="4"/>
    <x v="57"/>
    <x v="0"/>
    <x v="242"/>
    <x v="194"/>
    <x v="1045"/>
    <x v="0"/>
    <x v="0"/>
    <x v="4"/>
    <x v="10"/>
    <x v="9"/>
    <n v="-1091"/>
    <x v="113"/>
  </r>
  <r>
    <s v="FOJG3OCO"/>
    <x v="23"/>
    <x v="4"/>
    <x v="7"/>
    <x v="1"/>
    <x v="242"/>
    <x v="5"/>
    <x v="8"/>
    <x v="4"/>
    <x v="2"/>
    <x v="4"/>
    <x v="5"/>
    <x v="1"/>
    <m/>
    <x v="7"/>
  </r>
  <r>
    <s v="04SCU6DK"/>
    <x v="23"/>
    <x v="3"/>
    <x v="7"/>
    <x v="1"/>
    <x v="242"/>
    <x v="5"/>
    <x v="8"/>
    <x v="4"/>
    <x v="2"/>
    <x v="3"/>
    <x v="5"/>
    <x v="1"/>
    <m/>
    <x v="7"/>
  </r>
  <r>
    <s v="2J649YC5"/>
    <x v="1"/>
    <x v="0"/>
    <x v="48"/>
    <x v="0"/>
    <x v="242"/>
    <x v="194"/>
    <x v="1046"/>
    <x v="1"/>
    <x v="0"/>
    <x v="0"/>
    <x v="8"/>
    <x v="0"/>
    <n v="212"/>
    <x v="113"/>
  </r>
  <r>
    <s v="ZWXKCHOO"/>
    <x v="22"/>
    <x v="2"/>
    <x v="59"/>
    <x v="0"/>
    <x v="242"/>
    <x v="170"/>
    <x v="451"/>
    <x v="5"/>
    <x v="2"/>
    <x v="2"/>
    <x v="3"/>
    <x v="0"/>
    <n v="-15"/>
    <x v="47"/>
  </r>
  <r>
    <s v="I8OUZNDS"/>
    <x v="12"/>
    <x v="4"/>
    <x v="73"/>
    <x v="2"/>
    <x v="242"/>
    <x v="197"/>
    <x v="13"/>
    <x v="3"/>
    <x v="1"/>
    <x v="4"/>
    <x v="1"/>
    <x v="0"/>
    <n v="-5482"/>
    <x v="24"/>
  </r>
  <r>
    <s v="CJZLM3WA"/>
    <x v="19"/>
    <x v="1"/>
    <x v="54"/>
    <x v="2"/>
    <x v="242"/>
    <x v="167"/>
    <x v="13"/>
    <x v="4"/>
    <x v="2"/>
    <x v="1"/>
    <x v="3"/>
    <x v="0"/>
    <n v="-55"/>
    <x v="56"/>
  </r>
  <r>
    <s v="4QTD5X53"/>
    <x v="24"/>
    <x v="3"/>
    <x v="70"/>
    <x v="0"/>
    <x v="242"/>
    <x v="191"/>
    <x v="1047"/>
    <x v="1"/>
    <x v="0"/>
    <x v="3"/>
    <x v="3"/>
    <x v="0"/>
    <n v="-141"/>
    <x v="119"/>
  </r>
  <r>
    <s v="AR33M33M"/>
    <x v="9"/>
    <x v="0"/>
    <x v="7"/>
    <x v="1"/>
    <x v="242"/>
    <x v="5"/>
    <x v="8"/>
    <x v="3"/>
    <x v="1"/>
    <x v="0"/>
    <x v="5"/>
    <x v="1"/>
    <m/>
    <x v="7"/>
  </r>
  <r>
    <s v="LQXWWZGN"/>
    <x v="29"/>
    <x v="2"/>
    <x v="74"/>
    <x v="2"/>
    <x v="242"/>
    <x v="186"/>
    <x v="13"/>
    <x v="1"/>
    <x v="0"/>
    <x v="2"/>
    <x v="10"/>
    <x v="11"/>
    <n v="-550"/>
    <x v="126"/>
  </r>
  <r>
    <s v="NT510FGZ"/>
    <x v="29"/>
    <x v="1"/>
    <x v="43"/>
    <x v="2"/>
    <x v="242"/>
    <x v="150"/>
    <x v="13"/>
    <x v="1"/>
    <x v="0"/>
    <x v="1"/>
    <x v="0"/>
    <x v="0"/>
    <n v="-55"/>
    <x v="78"/>
  </r>
  <r>
    <s v="2IQ0ZY9W"/>
    <x v="29"/>
    <x v="2"/>
    <x v="62"/>
    <x v="0"/>
    <x v="242"/>
    <x v="194"/>
    <x v="277"/>
    <x v="1"/>
    <x v="0"/>
    <x v="2"/>
    <x v="6"/>
    <x v="0"/>
    <n v="24"/>
    <x v="113"/>
  </r>
  <r>
    <s v="N3TUSU37"/>
    <x v="29"/>
    <x v="0"/>
    <x v="1"/>
    <x v="0"/>
    <x v="242"/>
    <x v="136"/>
    <x v="184"/>
    <x v="1"/>
    <x v="0"/>
    <x v="0"/>
    <x v="1"/>
    <x v="0"/>
    <n v="-84"/>
    <x v="85"/>
  </r>
  <r>
    <s v="O6LVMQ5R"/>
    <x v="16"/>
    <x v="2"/>
    <x v="73"/>
    <x v="0"/>
    <x v="242"/>
    <x v="190"/>
    <x v="65"/>
    <x v="2"/>
    <x v="1"/>
    <x v="2"/>
    <x v="1"/>
    <x v="0"/>
    <n v="26"/>
    <x v="121"/>
  </r>
  <r>
    <s v="072ELFQF"/>
    <x v="21"/>
    <x v="3"/>
    <x v="70"/>
    <x v="2"/>
    <x v="242"/>
    <x v="186"/>
    <x v="13"/>
    <x v="0"/>
    <x v="0"/>
    <x v="3"/>
    <x v="3"/>
    <x v="0"/>
    <n v="-3393"/>
    <x v="126"/>
  </r>
  <r>
    <s v="CDFKC6E0"/>
    <x v="5"/>
    <x v="1"/>
    <x v="10"/>
    <x v="2"/>
    <x v="242"/>
    <x v="186"/>
    <x v="13"/>
    <x v="3"/>
    <x v="1"/>
    <x v="1"/>
    <x v="7"/>
    <x v="0"/>
    <n v="-55"/>
    <x v="126"/>
  </r>
  <r>
    <s v="Z005FB1N"/>
    <x v="5"/>
    <x v="3"/>
    <x v="74"/>
    <x v="2"/>
    <x v="242"/>
    <x v="189"/>
    <x v="13"/>
    <x v="3"/>
    <x v="1"/>
    <x v="3"/>
    <x v="10"/>
    <x v="11"/>
    <n v="-3393"/>
    <x v="117"/>
  </r>
  <r>
    <s v="LYAFXO9B"/>
    <x v="5"/>
    <x v="2"/>
    <x v="4"/>
    <x v="0"/>
    <x v="242"/>
    <x v="195"/>
    <x v="274"/>
    <x v="3"/>
    <x v="1"/>
    <x v="2"/>
    <x v="0"/>
    <x v="0"/>
    <n v="42"/>
    <x v="112"/>
  </r>
  <r>
    <s v="UFIAFP10"/>
    <x v="5"/>
    <x v="1"/>
    <x v="24"/>
    <x v="0"/>
    <x v="242"/>
    <x v="185"/>
    <x v="1"/>
    <x v="3"/>
    <x v="1"/>
    <x v="1"/>
    <x v="2"/>
    <x v="0"/>
    <n v="-5"/>
    <x v="127"/>
  </r>
  <r>
    <s v="MG7CZFIG"/>
    <x v="5"/>
    <x v="3"/>
    <x v="53"/>
    <x v="0"/>
    <x v="242"/>
    <x v="182"/>
    <x v="1048"/>
    <x v="3"/>
    <x v="1"/>
    <x v="3"/>
    <x v="10"/>
    <x v="0"/>
    <n v="-168"/>
    <x v="41"/>
  </r>
  <r>
    <s v="H4U50AEW"/>
    <x v="20"/>
    <x v="4"/>
    <x v="28"/>
    <x v="0"/>
    <x v="242"/>
    <x v="192"/>
    <x v="1049"/>
    <x v="1"/>
    <x v="0"/>
    <x v="4"/>
    <x v="9"/>
    <x v="0"/>
    <n v="-60"/>
    <x v="116"/>
  </r>
  <r>
    <s v="8PU9FIQS"/>
    <x v="20"/>
    <x v="3"/>
    <x v="55"/>
    <x v="0"/>
    <x v="242"/>
    <x v="194"/>
    <x v="549"/>
    <x v="1"/>
    <x v="0"/>
    <x v="3"/>
    <x v="4"/>
    <x v="0"/>
    <n v="264"/>
    <x v="113"/>
  </r>
  <r>
    <s v="FBQN3UM3"/>
    <x v="8"/>
    <x v="0"/>
    <x v="15"/>
    <x v="2"/>
    <x v="242"/>
    <x v="190"/>
    <x v="13"/>
    <x v="2"/>
    <x v="1"/>
    <x v="0"/>
    <x v="0"/>
    <x v="0"/>
    <n v="-1096"/>
    <x v="121"/>
  </r>
  <r>
    <s v="MJ12SZ89"/>
    <x v="8"/>
    <x v="4"/>
    <x v="37"/>
    <x v="0"/>
    <x v="242"/>
    <x v="193"/>
    <x v="198"/>
    <x v="2"/>
    <x v="1"/>
    <x v="4"/>
    <x v="6"/>
    <x v="0"/>
    <n v="-508"/>
    <x v="114"/>
  </r>
  <r>
    <s v="RLDIPPFT"/>
    <x v="6"/>
    <x v="0"/>
    <x v="43"/>
    <x v="2"/>
    <x v="242"/>
    <x v="193"/>
    <x v="13"/>
    <x v="1"/>
    <x v="0"/>
    <x v="0"/>
    <x v="0"/>
    <x v="0"/>
    <n v="-1096"/>
    <x v="114"/>
  </r>
  <r>
    <s v="TKKSOBRC"/>
    <x v="6"/>
    <x v="1"/>
    <x v="17"/>
    <x v="0"/>
    <x v="242"/>
    <x v="195"/>
    <x v="1"/>
    <x v="1"/>
    <x v="0"/>
    <x v="1"/>
    <x v="2"/>
    <x v="0"/>
    <n v="-5"/>
    <x v="112"/>
  </r>
  <r>
    <s v="BCA6Y34B"/>
    <x v="15"/>
    <x v="3"/>
    <x v="7"/>
    <x v="1"/>
    <x v="242"/>
    <x v="5"/>
    <x v="8"/>
    <x v="4"/>
    <x v="2"/>
    <x v="3"/>
    <x v="5"/>
    <x v="1"/>
    <m/>
    <x v="7"/>
  </r>
  <r>
    <s v="1F8MPXZQ"/>
    <x v="11"/>
    <x v="3"/>
    <x v="28"/>
    <x v="2"/>
    <x v="242"/>
    <x v="198"/>
    <x v="13"/>
    <x v="0"/>
    <x v="0"/>
    <x v="3"/>
    <x v="9"/>
    <x v="0"/>
    <n v="-3393"/>
    <x v="124"/>
  </r>
  <r>
    <s v="H9N9DP3D"/>
    <x v="4"/>
    <x v="2"/>
    <x v="7"/>
    <x v="1"/>
    <x v="242"/>
    <x v="5"/>
    <x v="8"/>
    <x v="3"/>
    <x v="1"/>
    <x v="2"/>
    <x v="5"/>
    <x v="1"/>
    <m/>
    <x v="7"/>
  </r>
  <r>
    <s v="YY3ACGA2"/>
    <x v="4"/>
    <x v="2"/>
    <x v="39"/>
    <x v="0"/>
    <x v="242"/>
    <x v="194"/>
    <x v="170"/>
    <x v="3"/>
    <x v="1"/>
    <x v="2"/>
    <x v="1"/>
    <x v="0"/>
    <n v="21"/>
    <x v="113"/>
  </r>
  <r>
    <s v="6MQA3YYW"/>
    <x v="13"/>
    <x v="1"/>
    <x v="49"/>
    <x v="2"/>
    <x v="242"/>
    <x v="186"/>
    <x v="13"/>
    <x v="4"/>
    <x v="2"/>
    <x v="1"/>
    <x v="9"/>
    <x v="0"/>
    <n v="-55"/>
    <x v="126"/>
  </r>
  <r>
    <s v="IM5AGXLX"/>
    <x v="18"/>
    <x v="4"/>
    <x v="54"/>
    <x v="2"/>
    <x v="242"/>
    <x v="112"/>
    <x v="13"/>
    <x v="4"/>
    <x v="2"/>
    <x v="4"/>
    <x v="3"/>
    <x v="0"/>
    <n v="-5482"/>
    <x v="96"/>
  </r>
  <r>
    <s v="313EIVW4"/>
    <x v="3"/>
    <x v="0"/>
    <x v="8"/>
    <x v="2"/>
    <x v="243"/>
    <x v="193"/>
    <x v="13"/>
    <x v="0"/>
    <x v="0"/>
    <x v="0"/>
    <x v="3"/>
    <x v="2"/>
    <n v="-1096"/>
    <x v="116"/>
  </r>
  <r>
    <s v="NNAYAA7T"/>
    <x v="3"/>
    <x v="3"/>
    <x v="28"/>
    <x v="2"/>
    <x v="243"/>
    <x v="198"/>
    <x v="13"/>
    <x v="0"/>
    <x v="0"/>
    <x v="3"/>
    <x v="9"/>
    <x v="0"/>
    <n v="-3393"/>
    <x v="112"/>
  </r>
  <r>
    <s v="019I751P"/>
    <x v="3"/>
    <x v="0"/>
    <x v="48"/>
    <x v="0"/>
    <x v="243"/>
    <x v="192"/>
    <x v="34"/>
    <x v="0"/>
    <x v="0"/>
    <x v="0"/>
    <x v="8"/>
    <x v="0"/>
    <n v="84"/>
    <x v="117"/>
  </r>
  <r>
    <s v="5TRALM9T"/>
    <x v="28"/>
    <x v="4"/>
    <x v="16"/>
    <x v="2"/>
    <x v="243"/>
    <x v="180"/>
    <x v="13"/>
    <x v="5"/>
    <x v="2"/>
    <x v="4"/>
    <x v="9"/>
    <x v="0"/>
    <n v="-5482"/>
    <x v="56"/>
  </r>
  <r>
    <s v="LWC0UJWD"/>
    <x v="25"/>
    <x v="2"/>
    <x v="41"/>
    <x v="2"/>
    <x v="243"/>
    <x v="186"/>
    <x v="13"/>
    <x v="5"/>
    <x v="2"/>
    <x v="2"/>
    <x v="3"/>
    <x v="0"/>
    <n v="-550"/>
    <x v="127"/>
  </r>
  <r>
    <s v="PI0FYKXU"/>
    <x v="25"/>
    <x v="4"/>
    <x v="71"/>
    <x v="0"/>
    <x v="243"/>
    <x v="187"/>
    <x v="1050"/>
    <x v="5"/>
    <x v="2"/>
    <x v="4"/>
    <x v="0"/>
    <x v="0"/>
    <n v="-208"/>
    <x v="126"/>
  </r>
  <r>
    <s v="I7QSO0VZ"/>
    <x v="27"/>
    <x v="2"/>
    <x v="34"/>
    <x v="0"/>
    <x v="243"/>
    <x v="187"/>
    <x v="387"/>
    <x v="0"/>
    <x v="0"/>
    <x v="2"/>
    <x v="10"/>
    <x v="0"/>
    <n v="-70"/>
    <x v="126"/>
  </r>
  <r>
    <s v="Z9S1ZX7W"/>
    <x v="26"/>
    <x v="0"/>
    <x v="59"/>
    <x v="1"/>
    <x v="243"/>
    <x v="5"/>
    <x v="8"/>
    <x v="5"/>
    <x v="2"/>
    <x v="0"/>
    <x v="3"/>
    <x v="0"/>
    <m/>
    <x v="7"/>
  </r>
  <r>
    <s v="S9N98QU9"/>
    <x v="26"/>
    <x v="4"/>
    <x v="84"/>
    <x v="2"/>
    <x v="243"/>
    <x v="186"/>
    <x v="13"/>
    <x v="5"/>
    <x v="2"/>
    <x v="4"/>
    <x v="10"/>
    <x v="0"/>
    <n v="-5482"/>
    <x v="127"/>
  </r>
  <r>
    <s v="A9Q7ERA4"/>
    <x v="1"/>
    <x v="4"/>
    <x v="35"/>
    <x v="0"/>
    <x v="243"/>
    <x v="187"/>
    <x v="1051"/>
    <x v="1"/>
    <x v="0"/>
    <x v="4"/>
    <x v="9"/>
    <x v="0"/>
    <n v="-149"/>
    <x v="126"/>
  </r>
  <r>
    <s v="HLDA8IA1"/>
    <x v="12"/>
    <x v="1"/>
    <x v="7"/>
    <x v="1"/>
    <x v="243"/>
    <x v="5"/>
    <x v="8"/>
    <x v="3"/>
    <x v="1"/>
    <x v="1"/>
    <x v="5"/>
    <x v="1"/>
    <m/>
    <x v="7"/>
  </r>
  <r>
    <s v="RY8Z6RH2"/>
    <x v="12"/>
    <x v="3"/>
    <x v="59"/>
    <x v="2"/>
    <x v="243"/>
    <x v="194"/>
    <x v="13"/>
    <x v="3"/>
    <x v="1"/>
    <x v="3"/>
    <x v="3"/>
    <x v="0"/>
    <n v="-3393"/>
    <x v="114"/>
  </r>
  <r>
    <s v="9J8O59QW"/>
    <x v="24"/>
    <x v="4"/>
    <x v="28"/>
    <x v="2"/>
    <x v="243"/>
    <x v="163"/>
    <x v="13"/>
    <x v="1"/>
    <x v="0"/>
    <x v="4"/>
    <x v="9"/>
    <x v="0"/>
    <n v="-5482"/>
    <x v="81"/>
  </r>
  <r>
    <s v="KWVYR0LQ"/>
    <x v="24"/>
    <x v="3"/>
    <x v="1"/>
    <x v="2"/>
    <x v="243"/>
    <x v="186"/>
    <x v="13"/>
    <x v="1"/>
    <x v="0"/>
    <x v="3"/>
    <x v="1"/>
    <x v="0"/>
    <n v="-3393"/>
    <x v="127"/>
  </r>
  <r>
    <s v="0D95JSVW"/>
    <x v="7"/>
    <x v="4"/>
    <x v="2"/>
    <x v="0"/>
    <x v="243"/>
    <x v="167"/>
    <x v="1052"/>
    <x v="2"/>
    <x v="1"/>
    <x v="4"/>
    <x v="2"/>
    <x v="0"/>
    <n v="710"/>
    <x v="60"/>
  </r>
  <r>
    <s v="74JAOLQU"/>
    <x v="14"/>
    <x v="2"/>
    <x v="14"/>
    <x v="2"/>
    <x v="243"/>
    <x v="121"/>
    <x v="13"/>
    <x v="2"/>
    <x v="1"/>
    <x v="2"/>
    <x v="7"/>
    <x v="0"/>
    <n v="-550"/>
    <x v="87"/>
  </r>
  <r>
    <s v="CMLYDJFN"/>
    <x v="14"/>
    <x v="2"/>
    <x v="33"/>
    <x v="0"/>
    <x v="243"/>
    <x v="136"/>
    <x v="598"/>
    <x v="2"/>
    <x v="1"/>
    <x v="2"/>
    <x v="0"/>
    <x v="0"/>
    <n v="-60"/>
    <x v="91"/>
  </r>
  <r>
    <s v="HIV4W2E0"/>
    <x v="16"/>
    <x v="0"/>
    <x v="54"/>
    <x v="1"/>
    <x v="243"/>
    <x v="5"/>
    <x v="8"/>
    <x v="2"/>
    <x v="1"/>
    <x v="0"/>
    <x v="3"/>
    <x v="0"/>
    <m/>
    <x v="7"/>
  </r>
  <r>
    <s v="TFQEGZ1X"/>
    <x v="21"/>
    <x v="2"/>
    <x v="3"/>
    <x v="2"/>
    <x v="243"/>
    <x v="187"/>
    <x v="13"/>
    <x v="0"/>
    <x v="0"/>
    <x v="2"/>
    <x v="3"/>
    <x v="0"/>
    <n v="-550"/>
    <x v="126"/>
  </r>
  <r>
    <s v="5COSD90U"/>
    <x v="5"/>
    <x v="2"/>
    <x v="53"/>
    <x v="2"/>
    <x v="243"/>
    <x v="192"/>
    <x v="13"/>
    <x v="3"/>
    <x v="1"/>
    <x v="2"/>
    <x v="10"/>
    <x v="0"/>
    <n v="-550"/>
    <x v="117"/>
  </r>
  <r>
    <s v="WQAKXOYU"/>
    <x v="28"/>
    <x v="6"/>
    <x v="7"/>
    <x v="1"/>
    <x v="243"/>
    <x v="5"/>
    <x v="8"/>
    <x v="5"/>
    <x v="2"/>
    <x v="6"/>
    <x v="5"/>
    <x v="1"/>
    <m/>
    <x v="7"/>
  </r>
  <r>
    <s v="6TBAKLMX"/>
    <x v="6"/>
    <x v="0"/>
    <x v="63"/>
    <x v="0"/>
    <x v="243"/>
    <x v="175"/>
    <x v="510"/>
    <x v="1"/>
    <x v="0"/>
    <x v="0"/>
    <x v="9"/>
    <x v="0"/>
    <n v="61"/>
    <x v="48"/>
  </r>
  <r>
    <s v="B50V1XGA"/>
    <x v="4"/>
    <x v="3"/>
    <x v="15"/>
    <x v="2"/>
    <x v="243"/>
    <x v="157"/>
    <x v="13"/>
    <x v="3"/>
    <x v="1"/>
    <x v="3"/>
    <x v="0"/>
    <x v="0"/>
    <n v="-3393"/>
    <x v="77"/>
  </r>
  <r>
    <s v="SOW7H1RP"/>
    <x v="4"/>
    <x v="3"/>
    <x v="46"/>
    <x v="2"/>
    <x v="243"/>
    <x v="186"/>
    <x v="13"/>
    <x v="3"/>
    <x v="1"/>
    <x v="3"/>
    <x v="3"/>
    <x v="0"/>
    <n v="-3393"/>
    <x v="127"/>
  </r>
  <r>
    <s v="OHJGW03I"/>
    <x v="13"/>
    <x v="1"/>
    <x v="68"/>
    <x v="0"/>
    <x v="243"/>
    <x v="198"/>
    <x v="103"/>
    <x v="4"/>
    <x v="2"/>
    <x v="1"/>
    <x v="0"/>
    <x v="0"/>
    <n v="0"/>
    <x v="112"/>
  </r>
  <r>
    <s v="R6KPUAH7"/>
    <x v="2"/>
    <x v="3"/>
    <x v="9"/>
    <x v="2"/>
    <x v="243"/>
    <x v="191"/>
    <x v="13"/>
    <x v="2"/>
    <x v="1"/>
    <x v="3"/>
    <x v="6"/>
    <x v="3"/>
    <n v="-3393"/>
    <x v="125"/>
  </r>
  <r>
    <s v="9OLZU3WB"/>
    <x v="27"/>
    <x v="1"/>
    <x v="59"/>
    <x v="0"/>
    <x v="244"/>
    <x v="175"/>
    <x v="105"/>
    <x v="0"/>
    <x v="0"/>
    <x v="1"/>
    <x v="3"/>
    <x v="0"/>
    <n v="-8"/>
    <x v="55"/>
  </r>
  <r>
    <s v="JDXET5H9"/>
    <x v="27"/>
    <x v="1"/>
    <x v="17"/>
    <x v="0"/>
    <x v="244"/>
    <x v="157"/>
    <x v="47"/>
    <x v="0"/>
    <x v="0"/>
    <x v="1"/>
    <x v="2"/>
    <x v="0"/>
    <n v="-4"/>
    <x v="70"/>
  </r>
  <r>
    <s v="NGMC9NSG"/>
    <x v="1"/>
    <x v="3"/>
    <x v="27"/>
    <x v="2"/>
    <x v="244"/>
    <x v="195"/>
    <x v="13"/>
    <x v="1"/>
    <x v="0"/>
    <x v="3"/>
    <x v="7"/>
    <x v="0"/>
    <n v="-3393"/>
    <x v="114"/>
  </r>
  <r>
    <s v="G6FKELQV"/>
    <x v="22"/>
    <x v="2"/>
    <x v="65"/>
    <x v="2"/>
    <x v="244"/>
    <x v="170"/>
    <x v="13"/>
    <x v="5"/>
    <x v="2"/>
    <x v="2"/>
    <x v="7"/>
    <x v="0"/>
    <n v="-550"/>
    <x v="68"/>
  </r>
  <r>
    <s v="IKNMU8HM"/>
    <x v="22"/>
    <x v="4"/>
    <x v="58"/>
    <x v="2"/>
    <x v="244"/>
    <x v="153"/>
    <x v="13"/>
    <x v="5"/>
    <x v="2"/>
    <x v="4"/>
    <x v="0"/>
    <x v="0"/>
    <n v="-5482"/>
    <x v="62"/>
  </r>
  <r>
    <s v="AHIDE6VS"/>
    <x v="22"/>
    <x v="2"/>
    <x v="39"/>
    <x v="0"/>
    <x v="244"/>
    <x v="195"/>
    <x v="210"/>
    <x v="5"/>
    <x v="2"/>
    <x v="2"/>
    <x v="1"/>
    <x v="0"/>
    <n v="-10"/>
    <x v="114"/>
  </r>
  <r>
    <s v="YZJLPVJG"/>
    <x v="22"/>
    <x v="4"/>
    <x v="53"/>
    <x v="0"/>
    <x v="244"/>
    <x v="187"/>
    <x v="1053"/>
    <x v="5"/>
    <x v="2"/>
    <x v="4"/>
    <x v="10"/>
    <x v="0"/>
    <n v="-567"/>
    <x v="127"/>
  </r>
  <r>
    <s v="GOSCKNUX"/>
    <x v="7"/>
    <x v="4"/>
    <x v="14"/>
    <x v="2"/>
    <x v="244"/>
    <x v="187"/>
    <x v="13"/>
    <x v="2"/>
    <x v="1"/>
    <x v="4"/>
    <x v="7"/>
    <x v="0"/>
    <n v="-5482"/>
    <x v="127"/>
  </r>
  <r>
    <s v="GC3IVG7S"/>
    <x v="7"/>
    <x v="4"/>
    <x v="67"/>
    <x v="2"/>
    <x v="244"/>
    <x v="188"/>
    <x v="13"/>
    <x v="2"/>
    <x v="1"/>
    <x v="4"/>
    <x v="0"/>
    <x v="0"/>
    <n v="-5482"/>
    <x v="126"/>
  </r>
  <r>
    <s v="S81YI4QH"/>
    <x v="7"/>
    <x v="4"/>
    <x v="9"/>
    <x v="2"/>
    <x v="244"/>
    <x v="193"/>
    <x v="13"/>
    <x v="2"/>
    <x v="1"/>
    <x v="4"/>
    <x v="6"/>
    <x v="3"/>
    <n v="-5482"/>
    <x v="117"/>
  </r>
  <r>
    <s v="M3MJY0CK"/>
    <x v="7"/>
    <x v="4"/>
    <x v="46"/>
    <x v="0"/>
    <x v="244"/>
    <x v="174"/>
    <x v="1054"/>
    <x v="2"/>
    <x v="1"/>
    <x v="4"/>
    <x v="3"/>
    <x v="0"/>
    <n v="1211"/>
    <x v="47"/>
  </r>
  <r>
    <s v="H2HNTSIP"/>
    <x v="29"/>
    <x v="3"/>
    <x v="74"/>
    <x v="0"/>
    <x v="244"/>
    <x v="188"/>
    <x v="1055"/>
    <x v="1"/>
    <x v="0"/>
    <x v="3"/>
    <x v="10"/>
    <x v="11"/>
    <n v="-292"/>
    <x v="126"/>
  </r>
  <r>
    <s v="8APZZ20T"/>
    <x v="14"/>
    <x v="0"/>
    <x v="47"/>
    <x v="2"/>
    <x v="244"/>
    <x v="139"/>
    <x v="13"/>
    <x v="2"/>
    <x v="1"/>
    <x v="0"/>
    <x v="8"/>
    <x v="0"/>
    <n v="-1096"/>
    <x v="97"/>
  </r>
  <r>
    <s v="RABLXW5E"/>
    <x v="14"/>
    <x v="1"/>
    <x v="2"/>
    <x v="0"/>
    <x v="244"/>
    <x v="144"/>
    <x v="84"/>
    <x v="2"/>
    <x v="1"/>
    <x v="1"/>
    <x v="2"/>
    <x v="0"/>
    <n v="1"/>
    <x v="76"/>
  </r>
  <r>
    <s v="35LLMROC"/>
    <x v="16"/>
    <x v="2"/>
    <x v="7"/>
    <x v="1"/>
    <x v="244"/>
    <x v="5"/>
    <x v="8"/>
    <x v="2"/>
    <x v="1"/>
    <x v="2"/>
    <x v="5"/>
    <x v="1"/>
    <m/>
    <x v="7"/>
  </r>
  <r>
    <s v="TJTOVN5K"/>
    <x v="16"/>
    <x v="0"/>
    <x v="5"/>
    <x v="0"/>
    <x v="244"/>
    <x v="195"/>
    <x v="666"/>
    <x v="2"/>
    <x v="1"/>
    <x v="0"/>
    <x v="4"/>
    <x v="0"/>
    <n v="-161"/>
    <x v="114"/>
  </r>
  <r>
    <s v="1IG94UUQ"/>
    <x v="16"/>
    <x v="0"/>
    <x v="67"/>
    <x v="0"/>
    <x v="244"/>
    <x v="198"/>
    <x v="1056"/>
    <x v="2"/>
    <x v="1"/>
    <x v="0"/>
    <x v="0"/>
    <x v="0"/>
    <n v="37"/>
    <x v="113"/>
  </r>
  <r>
    <s v="D7JDQB12"/>
    <x v="21"/>
    <x v="3"/>
    <x v="8"/>
    <x v="0"/>
    <x v="244"/>
    <x v="175"/>
    <x v="1057"/>
    <x v="0"/>
    <x v="0"/>
    <x v="3"/>
    <x v="3"/>
    <x v="2"/>
    <n v="-536"/>
    <x v="55"/>
  </r>
  <r>
    <s v="GWI45VGH"/>
    <x v="21"/>
    <x v="3"/>
    <x v="52"/>
    <x v="0"/>
    <x v="244"/>
    <x v="144"/>
    <x v="1058"/>
    <x v="0"/>
    <x v="0"/>
    <x v="3"/>
    <x v="1"/>
    <x v="0"/>
    <n v="-275"/>
    <x v="76"/>
  </r>
  <r>
    <s v="G3TZD0CB"/>
    <x v="20"/>
    <x v="0"/>
    <x v="63"/>
    <x v="0"/>
    <x v="244"/>
    <x v="194"/>
    <x v="678"/>
    <x v="1"/>
    <x v="0"/>
    <x v="0"/>
    <x v="9"/>
    <x v="0"/>
    <n v="108"/>
    <x v="116"/>
  </r>
  <r>
    <s v="1PAPS9QO"/>
    <x v="8"/>
    <x v="3"/>
    <x v="47"/>
    <x v="2"/>
    <x v="244"/>
    <x v="192"/>
    <x v="13"/>
    <x v="2"/>
    <x v="1"/>
    <x v="3"/>
    <x v="8"/>
    <x v="0"/>
    <n v="-3393"/>
    <x v="121"/>
  </r>
  <r>
    <s v="WXCEZ7JY"/>
    <x v="0"/>
    <x v="2"/>
    <x v="31"/>
    <x v="0"/>
    <x v="244"/>
    <x v="140"/>
    <x v="1059"/>
    <x v="0"/>
    <x v="0"/>
    <x v="2"/>
    <x v="10"/>
    <x v="0"/>
    <n v="-174"/>
    <x v="79"/>
  </r>
  <r>
    <s v="WR45SVGN"/>
    <x v="11"/>
    <x v="2"/>
    <x v="43"/>
    <x v="0"/>
    <x v="244"/>
    <x v="199"/>
    <x v="220"/>
    <x v="0"/>
    <x v="0"/>
    <x v="2"/>
    <x v="0"/>
    <x v="0"/>
    <n v="-39"/>
    <x v="6"/>
  </r>
  <r>
    <s v="WAFSPTW6"/>
    <x v="4"/>
    <x v="2"/>
    <x v="46"/>
    <x v="0"/>
    <x v="244"/>
    <x v="200"/>
    <x v="503"/>
    <x v="3"/>
    <x v="1"/>
    <x v="2"/>
    <x v="3"/>
    <x v="0"/>
    <n v="-59"/>
    <x v="112"/>
  </r>
  <r>
    <s v="5FYPINRL"/>
    <x v="13"/>
    <x v="1"/>
    <x v="80"/>
    <x v="2"/>
    <x v="244"/>
    <x v="201"/>
    <x v="13"/>
    <x v="4"/>
    <x v="2"/>
    <x v="1"/>
    <x v="6"/>
    <x v="0"/>
    <n v="-55"/>
    <x v="110"/>
  </r>
  <r>
    <s v="VLPSQ076"/>
    <x v="18"/>
    <x v="3"/>
    <x v="54"/>
    <x v="2"/>
    <x v="244"/>
    <x v="195"/>
    <x v="13"/>
    <x v="4"/>
    <x v="2"/>
    <x v="3"/>
    <x v="3"/>
    <x v="0"/>
    <n v="-3393"/>
    <x v="114"/>
  </r>
  <r>
    <s v="3AX6QBR3"/>
    <x v="18"/>
    <x v="3"/>
    <x v="56"/>
    <x v="0"/>
    <x v="244"/>
    <x v="165"/>
    <x v="1055"/>
    <x v="4"/>
    <x v="2"/>
    <x v="3"/>
    <x v="10"/>
    <x v="0"/>
    <n v="-292"/>
    <x v="66"/>
  </r>
  <r>
    <s v="ZY3AVAK0"/>
    <x v="2"/>
    <x v="1"/>
    <x v="47"/>
    <x v="2"/>
    <x v="244"/>
    <x v="159"/>
    <x v="13"/>
    <x v="2"/>
    <x v="1"/>
    <x v="1"/>
    <x v="8"/>
    <x v="0"/>
    <n v="-55"/>
    <x v="86"/>
  </r>
  <r>
    <s v="FVCL72VU"/>
    <x v="3"/>
    <x v="4"/>
    <x v="0"/>
    <x v="2"/>
    <x v="245"/>
    <x v="200"/>
    <x v="13"/>
    <x v="0"/>
    <x v="0"/>
    <x v="4"/>
    <x v="0"/>
    <x v="0"/>
    <n v="-5482"/>
    <x v="113"/>
  </r>
  <r>
    <s v="24OSGLGF"/>
    <x v="3"/>
    <x v="1"/>
    <x v="52"/>
    <x v="0"/>
    <x v="245"/>
    <x v="191"/>
    <x v="84"/>
    <x v="0"/>
    <x v="0"/>
    <x v="1"/>
    <x v="1"/>
    <x v="0"/>
    <n v="1"/>
    <x v="126"/>
  </r>
  <r>
    <s v="49T60OCI"/>
    <x v="25"/>
    <x v="4"/>
    <x v="62"/>
    <x v="1"/>
    <x v="245"/>
    <x v="5"/>
    <x v="8"/>
    <x v="5"/>
    <x v="2"/>
    <x v="4"/>
    <x v="6"/>
    <x v="0"/>
    <m/>
    <x v="7"/>
  </r>
  <r>
    <s v="31NQQEEO"/>
    <x v="25"/>
    <x v="2"/>
    <x v="60"/>
    <x v="2"/>
    <x v="245"/>
    <x v="176"/>
    <x v="13"/>
    <x v="5"/>
    <x v="2"/>
    <x v="2"/>
    <x v="9"/>
    <x v="0"/>
    <n v="-550"/>
    <x v="62"/>
  </r>
  <r>
    <s v="ADRU5BLP"/>
    <x v="1"/>
    <x v="0"/>
    <x v="75"/>
    <x v="2"/>
    <x v="245"/>
    <x v="195"/>
    <x v="13"/>
    <x v="1"/>
    <x v="0"/>
    <x v="0"/>
    <x v="6"/>
    <x v="0"/>
    <n v="-1096"/>
    <x v="116"/>
  </r>
  <r>
    <s v="AUPXRV8O"/>
    <x v="1"/>
    <x v="0"/>
    <x v="3"/>
    <x v="0"/>
    <x v="245"/>
    <x v="156"/>
    <x v="775"/>
    <x v="1"/>
    <x v="0"/>
    <x v="0"/>
    <x v="3"/>
    <x v="0"/>
    <n v="204"/>
    <x v="67"/>
  </r>
  <r>
    <s v="VH3C0A8F"/>
    <x v="22"/>
    <x v="2"/>
    <x v="26"/>
    <x v="2"/>
    <x v="245"/>
    <x v="188"/>
    <x v="13"/>
    <x v="5"/>
    <x v="2"/>
    <x v="2"/>
    <x v="6"/>
    <x v="5"/>
    <n v="-550"/>
    <x v="127"/>
  </r>
  <r>
    <s v="1E5MFGR7"/>
    <x v="22"/>
    <x v="2"/>
    <x v="58"/>
    <x v="2"/>
    <x v="245"/>
    <x v="166"/>
    <x v="13"/>
    <x v="5"/>
    <x v="2"/>
    <x v="2"/>
    <x v="0"/>
    <x v="0"/>
    <n v="-550"/>
    <x v="68"/>
  </r>
  <r>
    <s v="TS2JEK3E"/>
    <x v="22"/>
    <x v="2"/>
    <x v="54"/>
    <x v="0"/>
    <x v="245"/>
    <x v="175"/>
    <x v="627"/>
    <x v="5"/>
    <x v="2"/>
    <x v="2"/>
    <x v="3"/>
    <x v="0"/>
    <n v="-19"/>
    <x v="53"/>
  </r>
  <r>
    <s v="5OJ3QR1W"/>
    <x v="24"/>
    <x v="1"/>
    <x v="75"/>
    <x v="2"/>
    <x v="245"/>
    <x v="197"/>
    <x v="13"/>
    <x v="1"/>
    <x v="0"/>
    <x v="1"/>
    <x v="6"/>
    <x v="0"/>
    <n v="-55"/>
    <x v="6"/>
  </r>
  <r>
    <s v="W07RZO17"/>
    <x v="16"/>
    <x v="3"/>
    <x v="7"/>
    <x v="1"/>
    <x v="245"/>
    <x v="5"/>
    <x v="8"/>
    <x v="2"/>
    <x v="1"/>
    <x v="3"/>
    <x v="5"/>
    <x v="1"/>
    <m/>
    <x v="7"/>
  </r>
  <r>
    <s v="X7J3O7TC"/>
    <x v="16"/>
    <x v="2"/>
    <x v="73"/>
    <x v="2"/>
    <x v="245"/>
    <x v="194"/>
    <x v="13"/>
    <x v="2"/>
    <x v="1"/>
    <x v="2"/>
    <x v="1"/>
    <x v="0"/>
    <n v="-550"/>
    <x v="117"/>
  </r>
  <r>
    <s v="Q7RV0YW6"/>
    <x v="16"/>
    <x v="0"/>
    <x v="24"/>
    <x v="2"/>
    <x v="245"/>
    <x v="193"/>
    <x v="13"/>
    <x v="2"/>
    <x v="1"/>
    <x v="0"/>
    <x v="2"/>
    <x v="0"/>
    <n v="-1096"/>
    <x v="121"/>
  </r>
  <r>
    <s v="S5E8MBO3"/>
    <x v="5"/>
    <x v="2"/>
    <x v="33"/>
    <x v="2"/>
    <x v="245"/>
    <x v="162"/>
    <x v="13"/>
    <x v="3"/>
    <x v="1"/>
    <x v="2"/>
    <x v="0"/>
    <x v="0"/>
    <n v="-550"/>
    <x v="56"/>
  </r>
  <r>
    <s v="UGB3A3CE"/>
    <x v="8"/>
    <x v="1"/>
    <x v="7"/>
    <x v="1"/>
    <x v="245"/>
    <x v="5"/>
    <x v="8"/>
    <x v="2"/>
    <x v="1"/>
    <x v="1"/>
    <x v="5"/>
    <x v="1"/>
    <m/>
    <x v="7"/>
  </r>
  <r>
    <s v="QE6A49LE"/>
    <x v="0"/>
    <x v="1"/>
    <x v="74"/>
    <x v="2"/>
    <x v="245"/>
    <x v="194"/>
    <x v="13"/>
    <x v="0"/>
    <x v="0"/>
    <x v="1"/>
    <x v="10"/>
    <x v="11"/>
    <n v="-55"/>
    <x v="117"/>
  </r>
  <r>
    <s v="XGMMHWZC"/>
    <x v="0"/>
    <x v="2"/>
    <x v="55"/>
    <x v="0"/>
    <x v="245"/>
    <x v="170"/>
    <x v="329"/>
    <x v="0"/>
    <x v="0"/>
    <x v="2"/>
    <x v="4"/>
    <x v="0"/>
    <n v="-75"/>
    <x v="48"/>
  </r>
  <r>
    <s v="7MK55ULJ"/>
    <x v="0"/>
    <x v="0"/>
    <x v="3"/>
    <x v="0"/>
    <x v="245"/>
    <x v="188"/>
    <x v="446"/>
    <x v="0"/>
    <x v="0"/>
    <x v="0"/>
    <x v="3"/>
    <x v="0"/>
    <n v="6"/>
    <x v="127"/>
  </r>
  <r>
    <s v="0VZIDVCC"/>
    <x v="0"/>
    <x v="1"/>
    <x v="6"/>
    <x v="0"/>
    <x v="245"/>
    <x v="192"/>
    <x v="103"/>
    <x v="0"/>
    <x v="0"/>
    <x v="1"/>
    <x v="3"/>
    <x v="0"/>
    <n v="0"/>
    <x v="119"/>
  </r>
  <r>
    <s v="D1XYQH35"/>
    <x v="6"/>
    <x v="2"/>
    <x v="13"/>
    <x v="2"/>
    <x v="245"/>
    <x v="202"/>
    <x v="13"/>
    <x v="1"/>
    <x v="0"/>
    <x v="2"/>
    <x v="7"/>
    <x v="0"/>
    <n v="-550"/>
    <x v="112"/>
  </r>
  <r>
    <s v="XAR2VX09"/>
    <x v="11"/>
    <x v="1"/>
    <x v="62"/>
    <x v="2"/>
    <x v="245"/>
    <x v="191"/>
    <x v="13"/>
    <x v="0"/>
    <x v="0"/>
    <x v="1"/>
    <x v="6"/>
    <x v="0"/>
    <n v="-55"/>
    <x v="126"/>
  </r>
  <r>
    <s v="YTQH4YM9"/>
    <x v="11"/>
    <x v="1"/>
    <x v="0"/>
    <x v="0"/>
    <x v="245"/>
    <x v="188"/>
    <x v="196"/>
    <x v="0"/>
    <x v="0"/>
    <x v="1"/>
    <x v="0"/>
    <x v="0"/>
    <n v="8"/>
    <x v="127"/>
  </r>
  <r>
    <s v="KMLW6GXY"/>
    <x v="4"/>
    <x v="3"/>
    <x v="39"/>
    <x v="2"/>
    <x v="245"/>
    <x v="195"/>
    <x v="13"/>
    <x v="3"/>
    <x v="1"/>
    <x v="3"/>
    <x v="1"/>
    <x v="0"/>
    <n v="-3393"/>
    <x v="116"/>
  </r>
  <r>
    <s v="IG734VZK"/>
    <x v="4"/>
    <x v="4"/>
    <x v="42"/>
    <x v="0"/>
    <x v="245"/>
    <x v="200"/>
    <x v="1060"/>
    <x v="3"/>
    <x v="1"/>
    <x v="4"/>
    <x v="4"/>
    <x v="0"/>
    <n v="489"/>
    <x v="113"/>
  </r>
  <r>
    <s v="W3C2KLXD"/>
    <x v="18"/>
    <x v="4"/>
    <x v="19"/>
    <x v="0"/>
    <x v="245"/>
    <x v="150"/>
    <x v="1061"/>
    <x v="4"/>
    <x v="2"/>
    <x v="4"/>
    <x v="0"/>
    <x v="4"/>
    <n v="228"/>
    <x v="99"/>
  </r>
  <r>
    <s v="IZJR1WDM"/>
    <x v="2"/>
    <x v="1"/>
    <x v="33"/>
    <x v="0"/>
    <x v="245"/>
    <x v="173"/>
    <x v="171"/>
    <x v="2"/>
    <x v="1"/>
    <x v="1"/>
    <x v="0"/>
    <x v="0"/>
    <n v="-3"/>
    <x v="61"/>
  </r>
  <r>
    <s v="5MRPZ44K"/>
    <x v="3"/>
    <x v="2"/>
    <x v="55"/>
    <x v="0"/>
    <x v="246"/>
    <x v="145"/>
    <x v="441"/>
    <x v="0"/>
    <x v="0"/>
    <x v="2"/>
    <x v="4"/>
    <x v="0"/>
    <n v="-28"/>
    <x v="99"/>
  </r>
  <r>
    <s v="AWORM94L"/>
    <x v="25"/>
    <x v="2"/>
    <x v="7"/>
    <x v="1"/>
    <x v="246"/>
    <x v="5"/>
    <x v="8"/>
    <x v="5"/>
    <x v="2"/>
    <x v="2"/>
    <x v="5"/>
    <x v="1"/>
    <m/>
    <x v="7"/>
  </r>
  <r>
    <s v="W0LFL18P"/>
    <x v="25"/>
    <x v="0"/>
    <x v="82"/>
    <x v="2"/>
    <x v="246"/>
    <x v="195"/>
    <x v="13"/>
    <x v="5"/>
    <x v="2"/>
    <x v="0"/>
    <x v="10"/>
    <x v="0"/>
    <n v="-1096"/>
    <x v="117"/>
  </r>
  <r>
    <s v="5H9ELV2H"/>
    <x v="25"/>
    <x v="4"/>
    <x v="71"/>
    <x v="2"/>
    <x v="246"/>
    <x v="198"/>
    <x v="13"/>
    <x v="5"/>
    <x v="2"/>
    <x v="4"/>
    <x v="0"/>
    <x v="0"/>
    <n v="-5482"/>
    <x v="116"/>
  </r>
  <r>
    <s v="KDDN1E4O"/>
    <x v="25"/>
    <x v="0"/>
    <x v="54"/>
    <x v="0"/>
    <x v="246"/>
    <x v="200"/>
    <x v="642"/>
    <x v="5"/>
    <x v="2"/>
    <x v="0"/>
    <x v="3"/>
    <x v="0"/>
    <n v="13"/>
    <x v="114"/>
  </r>
  <r>
    <s v="S8JALB62"/>
    <x v="25"/>
    <x v="3"/>
    <x v="25"/>
    <x v="0"/>
    <x v="246"/>
    <x v="191"/>
    <x v="1062"/>
    <x v="5"/>
    <x v="2"/>
    <x v="3"/>
    <x v="3"/>
    <x v="0"/>
    <n v="115"/>
    <x v="127"/>
  </r>
  <r>
    <s v="2HPCHBIL"/>
    <x v="23"/>
    <x v="4"/>
    <x v="84"/>
    <x v="2"/>
    <x v="246"/>
    <x v="200"/>
    <x v="13"/>
    <x v="4"/>
    <x v="2"/>
    <x v="4"/>
    <x v="10"/>
    <x v="0"/>
    <n v="-5482"/>
    <x v="114"/>
  </r>
  <r>
    <s v="Q9JV7YXX"/>
    <x v="26"/>
    <x v="0"/>
    <x v="58"/>
    <x v="2"/>
    <x v="246"/>
    <x v="201"/>
    <x v="13"/>
    <x v="5"/>
    <x v="2"/>
    <x v="0"/>
    <x v="0"/>
    <x v="0"/>
    <n v="-1096"/>
    <x v="112"/>
  </r>
  <r>
    <s v="STG85Q0N"/>
    <x v="22"/>
    <x v="2"/>
    <x v="45"/>
    <x v="2"/>
    <x v="246"/>
    <x v="191"/>
    <x v="13"/>
    <x v="5"/>
    <x v="2"/>
    <x v="2"/>
    <x v="0"/>
    <x v="0"/>
    <n v="-550"/>
    <x v="127"/>
  </r>
  <r>
    <s v="VXOZC2CN"/>
    <x v="19"/>
    <x v="0"/>
    <x v="16"/>
    <x v="0"/>
    <x v="246"/>
    <x v="181"/>
    <x v="1063"/>
    <x v="4"/>
    <x v="2"/>
    <x v="0"/>
    <x v="9"/>
    <x v="0"/>
    <n v="223"/>
    <x v="47"/>
  </r>
  <r>
    <s v="WCKKFSVL"/>
    <x v="29"/>
    <x v="3"/>
    <x v="52"/>
    <x v="2"/>
    <x v="246"/>
    <x v="191"/>
    <x v="13"/>
    <x v="1"/>
    <x v="0"/>
    <x v="3"/>
    <x v="1"/>
    <x v="0"/>
    <n v="-3393"/>
    <x v="127"/>
  </r>
  <r>
    <s v="SXYJU7LC"/>
    <x v="14"/>
    <x v="2"/>
    <x v="7"/>
    <x v="1"/>
    <x v="246"/>
    <x v="5"/>
    <x v="8"/>
    <x v="2"/>
    <x v="1"/>
    <x v="2"/>
    <x v="5"/>
    <x v="1"/>
    <m/>
    <x v="7"/>
  </r>
  <r>
    <s v="UEXJN3Y6"/>
    <x v="14"/>
    <x v="0"/>
    <x v="53"/>
    <x v="0"/>
    <x v="246"/>
    <x v="195"/>
    <x v="1064"/>
    <x v="2"/>
    <x v="1"/>
    <x v="0"/>
    <x v="10"/>
    <x v="0"/>
    <n v="134"/>
    <x v="117"/>
  </r>
  <r>
    <s v="QP0QCP8Y"/>
    <x v="16"/>
    <x v="4"/>
    <x v="73"/>
    <x v="1"/>
    <x v="246"/>
    <x v="5"/>
    <x v="8"/>
    <x v="2"/>
    <x v="1"/>
    <x v="4"/>
    <x v="1"/>
    <x v="0"/>
    <m/>
    <x v="7"/>
  </r>
  <r>
    <s v="MCQGU5EA"/>
    <x v="16"/>
    <x v="2"/>
    <x v="9"/>
    <x v="0"/>
    <x v="246"/>
    <x v="202"/>
    <x v="112"/>
    <x v="2"/>
    <x v="1"/>
    <x v="2"/>
    <x v="6"/>
    <x v="3"/>
    <n v="-107"/>
    <x v="113"/>
  </r>
  <r>
    <s v="M0IN22XH"/>
    <x v="16"/>
    <x v="0"/>
    <x v="18"/>
    <x v="0"/>
    <x v="246"/>
    <x v="166"/>
    <x v="110"/>
    <x v="2"/>
    <x v="1"/>
    <x v="0"/>
    <x v="4"/>
    <x v="0"/>
    <n v="-53"/>
    <x v="48"/>
  </r>
  <r>
    <s v="8HWWW76K"/>
    <x v="21"/>
    <x v="2"/>
    <x v="22"/>
    <x v="2"/>
    <x v="246"/>
    <x v="190"/>
    <x v="13"/>
    <x v="0"/>
    <x v="0"/>
    <x v="2"/>
    <x v="6"/>
    <x v="0"/>
    <n v="-550"/>
    <x v="126"/>
  </r>
  <r>
    <s v="707CQDQK"/>
    <x v="5"/>
    <x v="1"/>
    <x v="79"/>
    <x v="2"/>
    <x v="246"/>
    <x v="146"/>
    <x v="13"/>
    <x v="3"/>
    <x v="1"/>
    <x v="1"/>
    <x v="0"/>
    <x v="0"/>
    <n v="-55"/>
    <x v="93"/>
  </r>
  <r>
    <s v="4PTCB3CS"/>
    <x v="20"/>
    <x v="3"/>
    <x v="57"/>
    <x v="2"/>
    <x v="246"/>
    <x v="198"/>
    <x v="13"/>
    <x v="1"/>
    <x v="0"/>
    <x v="3"/>
    <x v="10"/>
    <x v="9"/>
    <n v="-3393"/>
    <x v="116"/>
  </r>
  <r>
    <s v="IEB855X8"/>
    <x v="20"/>
    <x v="3"/>
    <x v="1"/>
    <x v="0"/>
    <x v="246"/>
    <x v="142"/>
    <x v="1065"/>
    <x v="1"/>
    <x v="0"/>
    <x v="3"/>
    <x v="1"/>
    <x v="0"/>
    <n v="65"/>
    <x v="128"/>
  </r>
  <r>
    <s v="IDA8D96H"/>
    <x v="8"/>
    <x v="4"/>
    <x v="18"/>
    <x v="2"/>
    <x v="246"/>
    <x v="198"/>
    <x v="13"/>
    <x v="2"/>
    <x v="1"/>
    <x v="4"/>
    <x v="4"/>
    <x v="0"/>
    <n v="-5482"/>
    <x v="116"/>
  </r>
  <r>
    <s v="DLQNAOWB"/>
    <x v="10"/>
    <x v="1"/>
    <x v="42"/>
    <x v="2"/>
    <x v="246"/>
    <x v="190"/>
    <x v="13"/>
    <x v="3"/>
    <x v="1"/>
    <x v="1"/>
    <x v="4"/>
    <x v="0"/>
    <n v="-55"/>
    <x v="126"/>
  </r>
  <r>
    <s v="K7056XS7"/>
    <x v="15"/>
    <x v="3"/>
    <x v="45"/>
    <x v="1"/>
    <x v="246"/>
    <x v="5"/>
    <x v="8"/>
    <x v="4"/>
    <x v="2"/>
    <x v="3"/>
    <x v="0"/>
    <x v="0"/>
    <m/>
    <x v="7"/>
  </r>
  <r>
    <s v="R9V8QAPK"/>
    <x v="15"/>
    <x v="1"/>
    <x v="39"/>
    <x v="0"/>
    <x v="246"/>
    <x v="200"/>
    <x v="20"/>
    <x v="4"/>
    <x v="2"/>
    <x v="1"/>
    <x v="1"/>
    <x v="0"/>
    <n v="3"/>
    <x v="114"/>
  </r>
  <r>
    <s v="P6KXSJPD"/>
    <x v="11"/>
    <x v="1"/>
    <x v="1"/>
    <x v="2"/>
    <x v="246"/>
    <x v="193"/>
    <x v="13"/>
    <x v="0"/>
    <x v="0"/>
    <x v="1"/>
    <x v="1"/>
    <x v="0"/>
    <n v="-55"/>
    <x v="119"/>
  </r>
  <r>
    <s v="KM0RKC4Q"/>
    <x v="4"/>
    <x v="2"/>
    <x v="74"/>
    <x v="2"/>
    <x v="246"/>
    <x v="191"/>
    <x v="13"/>
    <x v="3"/>
    <x v="1"/>
    <x v="2"/>
    <x v="10"/>
    <x v="11"/>
    <n v="-550"/>
    <x v="127"/>
  </r>
  <r>
    <s v="BXOIQHTS"/>
    <x v="2"/>
    <x v="2"/>
    <x v="47"/>
    <x v="0"/>
    <x v="246"/>
    <x v="168"/>
    <x v="1066"/>
    <x v="2"/>
    <x v="1"/>
    <x v="2"/>
    <x v="8"/>
    <x v="0"/>
    <n v="108"/>
    <x v="56"/>
  </r>
  <r>
    <s v="CC3B5DSU"/>
    <x v="3"/>
    <x v="4"/>
    <x v="13"/>
    <x v="2"/>
    <x v="247"/>
    <x v="201"/>
    <x v="13"/>
    <x v="0"/>
    <x v="0"/>
    <x v="4"/>
    <x v="7"/>
    <x v="0"/>
    <n v="-5482"/>
    <x v="113"/>
  </r>
  <r>
    <s v="GLM4XZLI"/>
    <x v="25"/>
    <x v="4"/>
    <x v="80"/>
    <x v="2"/>
    <x v="247"/>
    <x v="190"/>
    <x v="13"/>
    <x v="5"/>
    <x v="2"/>
    <x v="4"/>
    <x v="6"/>
    <x v="0"/>
    <n v="-5482"/>
    <x v="127"/>
  </r>
  <r>
    <s v="K8VBNOW9"/>
    <x v="25"/>
    <x v="4"/>
    <x v="58"/>
    <x v="0"/>
    <x v="247"/>
    <x v="169"/>
    <x v="1067"/>
    <x v="5"/>
    <x v="2"/>
    <x v="4"/>
    <x v="0"/>
    <x v="0"/>
    <n v="-691"/>
    <x v="78"/>
  </r>
  <r>
    <s v="3GEDSDVN"/>
    <x v="27"/>
    <x v="2"/>
    <x v="75"/>
    <x v="0"/>
    <x v="247"/>
    <x v="189"/>
    <x v="19"/>
    <x v="0"/>
    <x v="0"/>
    <x v="2"/>
    <x v="6"/>
    <x v="0"/>
    <n v="40"/>
    <x v="126"/>
  </r>
  <r>
    <s v="R0ZYAJFM"/>
    <x v="27"/>
    <x v="4"/>
    <x v="70"/>
    <x v="0"/>
    <x v="247"/>
    <x v="200"/>
    <x v="1068"/>
    <x v="0"/>
    <x v="0"/>
    <x v="4"/>
    <x v="3"/>
    <x v="0"/>
    <n v="147"/>
    <x v="116"/>
  </r>
  <r>
    <s v="BRFZCNMP"/>
    <x v="23"/>
    <x v="0"/>
    <x v="7"/>
    <x v="1"/>
    <x v="247"/>
    <x v="5"/>
    <x v="8"/>
    <x v="4"/>
    <x v="2"/>
    <x v="0"/>
    <x v="5"/>
    <x v="1"/>
    <m/>
    <x v="7"/>
  </r>
  <r>
    <s v="E2KGQVEO"/>
    <x v="26"/>
    <x v="3"/>
    <x v="7"/>
    <x v="1"/>
    <x v="247"/>
    <x v="5"/>
    <x v="8"/>
    <x v="5"/>
    <x v="2"/>
    <x v="3"/>
    <x v="5"/>
    <x v="1"/>
    <m/>
    <x v="7"/>
  </r>
  <r>
    <s v="DFG6OP8T"/>
    <x v="26"/>
    <x v="4"/>
    <x v="85"/>
    <x v="2"/>
    <x v="247"/>
    <x v="203"/>
    <x v="13"/>
    <x v="5"/>
    <x v="2"/>
    <x v="4"/>
    <x v="4"/>
    <x v="0"/>
    <n v="-5482"/>
    <x v="124"/>
  </r>
  <r>
    <s v="JMTKEPXF"/>
    <x v="22"/>
    <x v="3"/>
    <x v="21"/>
    <x v="0"/>
    <x v="247"/>
    <x v="204"/>
    <x v="1069"/>
    <x v="5"/>
    <x v="2"/>
    <x v="3"/>
    <x v="1"/>
    <x v="0"/>
    <n v="-397"/>
    <x v="112"/>
  </r>
  <r>
    <s v="EQ399D3M"/>
    <x v="9"/>
    <x v="3"/>
    <x v="10"/>
    <x v="0"/>
    <x v="247"/>
    <x v="200"/>
    <x v="845"/>
    <x v="3"/>
    <x v="1"/>
    <x v="3"/>
    <x v="7"/>
    <x v="0"/>
    <n v="-143"/>
    <x v="116"/>
  </r>
  <r>
    <s v="DOVNGYN4"/>
    <x v="14"/>
    <x v="2"/>
    <x v="24"/>
    <x v="2"/>
    <x v="247"/>
    <x v="195"/>
    <x v="13"/>
    <x v="2"/>
    <x v="1"/>
    <x v="2"/>
    <x v="2"/>
    <x v="0"/>
    <n v="-550"/>
    <x v="121"/>
  </r>
  <r>
    <s v="TIFPUXSQ"/>
    <x v="20"/>
    <x v="2"/>
    <x v="59"/>
    <x v="2"/>
    <x v="247"/>
    <x v="190"/>
    <x v="13"/>
    <x v="1"/>
    <x v="0"/>
    <x v="2"/>
    <x v="3"/>
    <x v="0"/>
    <n v="-550"/>
    <x v="127"/>
  </r>
  <r>
    <s v="LXDCC260"/>
    <x v="20"/>
    <x v="4"/>
    <x v="63"/>
    <x v="0"/>
    <x v="247"/>
    <x v="190"/>
    <x v="951"/>
    <x v="1"/>
    <x v="0"/>
    <x v="4"/>
    <x v="9"/>
    <x v="0"/>
    <n v="484"/>
    <x v="127"/>
  </r>
  <r>
    <s v="1Z72JRDI"/>
    <x v="8"/>
    <x v="3"/>
    <x v="69"/>
    <x v="0"/>
    <x v="247"/>
    <x v="201"/>
    <x v="1070"/>
    <x v="2"/>
    <x v="1"/>
    <x v="3"/>
    <x v="3"/>
    <x v="0"/>
    <n v="59"/>
    <x v="113"/>
  </r>
  <r>
    <s v="XTBADYHW"/>
    <x v="0"/>
    <x v="1"/>
    <x v="43"/>
    <x v="2"/>
    <x v="247"/>
    <x v="204"/>
    <x v="13"/>
    <x v="0"/>
    <x v="0"/>
    <x v="1"/>
    <x v="0"/>
    <x v="0"/>
    <n v="-55"/>
    <x v="112"/>
  </r>
  <r>
    <s v="PPDU7OWD"/>
    <x v="0"/>
    <x v="3"/>
    <x v="28"/>
    <x v="2"/>
    <x v="247"/>
    <x v="198"/>
    <x v="13"/>
    <x v="0"/>
    <x v="0"/>
    <x v="3"/>
    <x v="9"/>
    <x v="0"/>
    <n v="-3393"/>
    <x v="117"/>
  </r>
  <r>
    <s v="CJ05Q2G5"/>
    <x v="10"/>
    <x v="2"/>
    <x v="69"/>
    <x v="2"/>
    <x v="247"/>
    <x v="194"/>
    <x v="13"/>
    <x v="3"/>
    <x v="1"/>
    <x v="2"/>
    <x v="3"/>
    <x v="0"/>
    <n v="-550"/>
    <x v="119"/>
  </r>
  <r>
    <s v="MON3JWUF"/>
    <x v="4"/>
    <x v="2"/>
    <x v="51"/>
    <x v="0"/>
    <x v="247"/>
    <x v="198"/>
    <x v="79"/>
    <x v="3"/>
    <x v="1"/>
    <x v="2"/>
    <x v="7"/>
    <x v="0"/>
    <n v="33"/>
    <x v="117"/>
  </r>
  <r>
    <s v="SFMKU2FV"/>
    <x v="13"/>
    <x v="1"/>
    <x v="44"/>
    <x v="2"/>
    <x v="247"/>
    <x v="201"/>
    <x v="13"/>
    <x v="4"/>
    <x v="2"/>
    <x v="1"/>
    <x v="8"/>
    <x v="0"/>
    <n v="-55"/>
    <x v="113"/>
  </r>
  <r>
    <s v="9FH2VYQQ"/>
    <x v="2"/>
    <x v="0"/>
    <x v="37"/>
    <x v="2"/>
    <x v="247"/>
    <x v="198"/>
    <x v="13"/>
    <x v="2"/>
    <x v="1"/>
    <x v="0"/>
    <x v="6"/>
    <x v="0"/>
    <n v="-1096"/>
    <x v="117"/>
  </r>
  <r>
    <s v="PMVKMS6A"/>
    <x v="2"/>
    <x v="2"/>
    <x v="4"/>
    <x v="0"/>
    <x v="247"/>
    <x v="174"/>
    <x v="633"/>
    <x v="2"/>
    <x v="1"/>
    <x v="2"/>
    <x v="0"/>
    <x v="0"/>
    <n v="-43"/>
    <x v="48"/>
  </r>
  <r>
    <s v="E62A05BH"/>
    <x v="3"/>
    <x v="2"/>
    <x v="75"/>
    <x v="2"/>
    <x v="248"/>
    <x v="202"/>
    <x v="13"/>
    <x v="0"/>
    <x v="0"/>
    <x v="2"/>
    <x v="6"/>
    <x v="0"/>
    <n v="-550"/>
    <x v="116"/>
  </r>
  <r>
    <s v="U3GCADFV"/>
    <x v="3"/>
    <x v="1"/>
    <x v="38"/>
    <x v="2"/>
    <x v="248"/>
    <x v="198"/>
    <x v="13"/>
    <x v="0"/>
    <x v="0"/>
    <x v="1"/>
    <x v="10"/>
    <x v="7"/>
    <n v="-55"/>
    <x v="121"/>
  </r>
  <r>
    <s v="611J0LEK"/>
    <x v="28"/>
    <x v="2"/>
    <x v="54"/>
    <x v="0"/>
    <x v="248"/>
    <x v="192"/>
    <x v="277"/>
    <x v="5"/>
    <x v="2"/>
    <x v="2"/>
    <x v="3"/>
    <x v="0"/>
    <n v="24"/>
    <x v="126"/>
  </r>
  <r>
    <s v="5M5TW9RC"/>
    <x v="25"/>
    <x v="0"/>
    <x v="49"/>
    <x v="1"/>
    <x v="248"/>
    <x v="5"/>
    <x v="8"/>
    <x v="5"/>
    <x v="2"/>
    <x v="0"/>
    <x v="9"/>
    <x v="0"/>
    <m/>
    <x v="7"/>
  </r>
  <r>
    <s v="ZWA2ES4F"/>
    <x v="25"/>
    <x v="1"/>
    <x v="60"/>
    <x v="0"/>
    <x v="248"/>
    <x v="165"/>
    <x v="107"/>
    <x v="5"/>
    <x v="2"/>
    <x v="1"/>
    <x v="9"/>
    <x v="0"/>
    <n v="-7"/>
    <x v="74"/>
  </r>
  <r>
    <s v="LNT5B9XY"/>
    <x v="27"/>
    <x v="1"/>
    <x v="48"/>
    <x v="2"/>
    <x v="248"/>
    <x v="204"/>
    <x v="13"/>
    <x v="0"/>
    <x v="0"/>
    <x v="1"/>
    <x v="8"/>
    <x v="0"/>
    <n v="-55"/>
    <x v="113"/>
  </r>
  <r>
    <s v="CPQ348W9"/>
    <x v="27"/>
    <x v="2"/>
    <x v="70"/>
    <x v="0"/>
    <x v="248"/>
    <x v="202"/>
    <x v="285"/>
    <x v="0"/>
    <x v="0"/>
    <x v="2"/>
    <x v="3"/>
    <x v="0"/>
    <n v="-92"/>
    <x v="116"/>
  </r>
  <r>
    <s v="UZ0MRAFU"/>
    <x v="27"/>
    <x v="4"/>
    <x v="1"/>
    <x v="0"/>
    <x v="248"/>
    <x v="152"/>
    <x v="1071"/>
    <x v="0"/>
    <x v="0"/>
    <x v="4"/>
    <x v="1"/>
    <x v="0"/>
    <n v="-27"/>
    <x v="75"/>
  </r>
  <r>
    <s v="VFO5EK6R"/>
    <x v="23"/>
    <x v="2"/>
    <x v="36"/>
    <x v="2"/>
    <x v="248"/>
    <x v="200"/>
    <x v="13"/>
    <x v="4"/>
    <x v="2"/>
    <x v="2"/>
    <x v="3"/>
    <x v="0"/>
    <n v="-550"/>
    <x v="117"/>
  </r>
  <r>
    <s v="GE5SORJX"/>
    <x v="23"/>
    <x v="4"/>
    <x v="39"/>
    <x v="0"/>
    <x v="248"/>
    <x v="180"/>
    <x v="1072"/>
    <x v="4"/>
    <x v="2"/>
    <x v="4"/>
    <x v="1"/>
    <x v="0"/>
    <n v="184"/>
    <x v="63"/>
  </r>
  <r>
    <s v="03O9FNTZ"/>
    <x v="26"/>
    <x v="0"/>
    <x v="84"/>
    <x v="0"/>
    <x v="248"/>
    <x v="192"/>
    <x v="1073"/>
    <x v="5"/>
    <x v="2"/>
    <x v="0"/>
    <x v="10"/>
    <x v="0"/>
    <n v="11"/>
    <x v="126"/>
  </r>
  <r>
    <s v="M6J6VNVQ"/>
    <x v="22"/>
    <x v="2"/>
    <x v="44"/>
    <x v="0"/>
    <x v="248"/>
    <x v="164"/>
    <x v="1074"/>
    <x v="5"/>
    <x v="2"/>
    <x v="2"/>
    <x v="8"/>
    <x v="0"/>
    <n v="-52"/>
    <x v="67"/>
  </r>
  <r>
    <s v="S767XDO3"/>
    <x v="12"/>
    <x v="3"/>
    <x v="2"/>
    <x v="2"/>
    <x v="248"/>
    <x v="165"/>
    <x v="13"/>
    <x v="3"/>
    <x v="1"/>
    <x v="3"/>
    <x v="2"/>
    <x v="0"/>
    <n v="-3393"/>
    <x v="74"/>
  </r>
  <r>
    <s v="ZPKCSV3R"/>
    <x v="29"/>
    <x v="1"/>
    <x v="52"/>
    <x v="0"/>
    <x v="248"/>
    <x v="194"/>
    <x v="141"/>
    <x v="1"/>
    <x v="0"/>
    <x v="1"/>
    <x v="1"/>
    <x v="0"/>
    <n v="9"/>
    <x v="125"/>
  </r>
  <r>
    <s v="CLA3RTMS"/>
    <x v="14"/>
    <x v="3"/>
    <x v="66"/>
    <x v="2"/>
    <x v="248"/>
    <x v="192"/>
    <x v="13"/>
    <x v="2"/>
    <x v="1"/>
    <x v="3"/>
    <x v="9"/>
    <x v="0"/>
    <n v="-3393"/>
    <x v="126"/>
  </r>
  <r>
    <s v="K1K48OTP"/>
    <x v="16"/>
    <x v="4"/>
    <x v="31"/>
    <x v="1"/>
    <x v="248"/>
    <x v="5"/>
    <x v="8"/>
    <x v="2"/>
    <x v="1"/>
    <x v="4"/>
    <x v="10"/>
    <x v="0"/>
    <m/>
    <x v="7"/>
  </r>
  <r>
    <s v="OJWV4RT2"/>
    <x v="16"/>
    <x v="2"/>
    <x v="53"/>
    <x v="2"/>
    <x v="248"/>
    <x v="192"/>
    <x v="13"/>
    <x v="2"/>
    <x v="1"/>
    <x v="2"/>
    <x v="10"/>
    <x v="0"/>
    <n v="-550"/>
    <x v="126"/>
  </r>
  <r>
    <s v="PMQCN4PR"/>
    <x v="16"/>
    <x v="2"/>
    <x v="11"/>
    <x v="0"/>
    <x v="248"/>
    <x v="192"/>
    <x v="175"/>
    <x v="2"/>
    <x v="1"/>
    <x v="2"/>
    <x v="8"/>
    <x v="0"/>
    <n v="15"/>
    <x v="126"/>
  </r>
  <r>
    <s v="CBIFB5BB"/>
    <x v="16"/>
    <x v="2"/>
    <x v="39"/>
    <x v="0"/>
    <x v="248"/>
    <x v="204"/>
    <x v="145"/>
    <x v="2"/>
    <x v="1"/>
    <x v="2"/>
    <x v="1"/>
    <x v="0"/>
    <n v="29"/>
    <x v="113"/>
  </r>
  <r>
    <s v="BSVZWUXR"/>
    <x v="21"/>
    <x v="1"/>
    <x v="74"/>
    <x v="0"/>
    <x v="248"/>
    <x v="176"/>
    <x v="84"/>
    <x v="0"/>
    <x v="0"/>
    <x v="1"/>
    <x v="10"/>
    <x v="11"/>
    <n v="1"/>
    <x v="66"/>
  </r>
  <r>
    <s v="LN9NU0A8"/>
    <x v="20"/>
    <x v="0"/>
    <x v="75"/>
    <x v="0"/>
    <x v="248"/>
    <x v="204"/>
    <x v="1075"/>
    <x v="1"/>
    <x v="0"/>
    <x v="0"/>
    <x v="6"/>
    <x v="0"/>
    <n v="97"/>
    <x v="113"/>
  </r>
  <r>
    <s v="KD27RNU9"/>
    <x v="0"/>
    <x v="2"/>
    <x v="62"/>
    <x v="2"/>
    <x v="248"/>
    <x v="202"/>
    <x v="13"/>
    <x v="0"/>
    <x v="0"/>
    <x v="2"/>
    <x v="6"/>
    <x v="0"/>
    <n v="-550"/>
    <x v="116"/>
  </r>
  <r>
    <s v="FN50OJHN"/>
    <x v="6"/>
    <x v="0"/>
    <x v="72"/>
    <x v="0"/>
    <x v="248"/>
    <x v="194"/>
    <x v="694"/>
    <x v="1"/>
    <x v="0"/>
    <x v="0"/>
    <x v="3"/>
    <x v="10"/>
    <n v="-8"/>
    <x v="125"/>
  </r>
  <r>
    <s v="YA68AAQK"/>
    <x v="17"/>
    <x v="0"/>
    <x v="20"/>
    <x v="2"/>
    <x v="248"/>
    <x v="180"/>
    <x v="13"/>
    <x v="5"/>
    <x v="2"/>
    <x v="0"/>
    <x v="4"/>
    <x v="0"/>
    <n v="-1096"/>
    <x v="63"/>
  </r>
  <r>
    <s v="90K2ZTKB"/>
    <x v="10"/>
    <x v="1"/>
    <x v="66"/>
    <x v="0"/>
    <x v="248"/>
    <x v="176"/>
    <x v="20"/>
    <x v="3"/>
    <x v="1"/>
    <x v="1"/>
    <x v="9"/>
    <x v="0"/>
    <n v="3"/>
    <x v="66"/>
  </r>
  <r>
    <s v="YYTZSTL0"/>
    <x v="15"/>
    <x v="4"/>
    <x v="7"/>
    <x v="1"/>
    <x v="248"/>
    <x v="5"/>
    <x v="8"/>
    <x v="4"/>
    <x v="2"/>
    <x v="4"/>
    <x v="5"/>
    <x v="1"/>
    <m/>
    <x v="7"/>
  </r>
  <r>
    <s v="1M0THQSZ"/>
    <x v="4"/>
    <x v="3"/>
    <x v="32"/>
    <x v="2"/>
    <x v="248"/>
    <x v="192"/>
    <x v="13"/>
    <x v="3"/>
    <x v="1"/>
    <x v="3"/>
    <x v="9"/>
    <x v="0"/>
    <n v="-3393"/>
    <x v="126"/>
  </r>
  <r>
    <s v="Y1GEH2EG"/>
    <x v="4"/>
    <x v="4"/>
    <x v="24"/>
    <x v="0"/>
    <x v="248"/>
    <x v="198"/>
    <x v="1076"/>
    <x v="3"/>
    <x v="1"/>
    <x v="4"/>
    <x v="2"/>
    <x v="0"/>
    <n v="-1016"/>
    <x v="121"/>
  </r>
  <r>
    <s v="ORM1IRQ2"/>
    <x v="13"/>
    <x v="1"/>
    <x v="7"/>
    <x v="1"/>
    <x v="248"/>
    <x v="5"/>
    <x v="8"/>
    <x v="4"/>
    <x v="2"/>
    <x v="1"/>
    <x v="5"/>
    <x v="1"/>
    <m/>
    <x v="7"/>
  </r>
  <r>
    <s v="593L4BNI"/>
    <x v="13"/>
    <x v="2"/>
    <x v="45"/>
    <x v="2"/>
    <x v="248"/>
    <x v="200"/>
    <x v="13"/>
    <x v="4"/>
    <x v="2"/>
    <x v="2"/>
    <x v="0"/>
    <x v="0"/>
    <n v="-550"/>
    <x v="117"/>
  </r>
  <r>
    <s v="83EZC8YK"/>
    <x v="13"/>
    <x v="3"/>
    <x v="20"/>
    <x v="2"/>
    <x v="248"/>
    <x v="202"/>
    <x v="13"/>
    <x v="4"/>
    <x v="2"/>
    <x v="3"/>
    <x v="4"/>
    <x v="0"/>
    <n v="-3393"/>
    <x v="116"/>
  </r>
  <r>
    <s v="4MTCQ31T"/>
    <x v="3"/>
    <x v="1"/>
    <x v="27"/>
    <x v="0"/>
    <x v="249"/>
    <x v="205"/>
    <x v="103"/>
    <x v="0"/>
    <x v="0"/>
    <x v="1"/>
    <x v="7"/>
    <x v="0"/>
    <n v="0"/>
    <x v="9"/>
  </r>
  <r>
    <s v="QU220OFI"/>
    <x v="28"/>
    <x v="2"/>
    <x v="35"/>
    <x v="1"/>
    <x v="249"/>
    <x v="5"/>
    <x v="8"/>
    <x v="5"/>
    <x v="2"/>
    <x v="2"/>
    <x v="9"/>
    <x v="0"/>
    <m/>
    <x v="7"/>
  </r>
  <r>
    <s v="TJYNW3C7"/>
    <x v="25"/>
    <x v="0"/>
    <x v="80"/>
    <x v="2"/>
    <x v="249"/>
    <x v="202"/>
    <x v="13"/>
    <x v="5"/>
    <x v="2"/>
    <x v="0"/>
    <x v="6"/>
    <x v="0"/>
    <n v="-1096"/>
    <x v="117"/>
  </r>
  <r>
    <s v="COGZW25D"/>
    <x v="25"/>
    <x v="0"/>
    <x v="53"/>
    <x v="0"/>
    <x v="249"/>
    <x v="201"/>
    <x v="1077"/>
    <x v="5"/>
    <x v="2"/>
    <x v="0"/>
    <x v="10"/>
    <x v="0"/>
    <n v="-235"/>
    <x v="116"/>
  </r>
  <r>
    <s v="B3A6VXVQ"/>
    <x v="23"/>
    <x v="2"/>
    <x v="23"/>
    <x v="1"/>
    <x v="249"/>
    <x v="5"/>
    <x v="8"/>
    <x v="4"/>
    <x v="2"/>
    <x v="2"/>
    <x v="10"/>
    <x v="0"/>
    <m/>
    <x v="7"/>
  </r>
  <r>
    <s v="O83AR1CC"/>
    <x v="23"/>
    <x v="3"/>
    <x v="58"/>
    <x v="2"/>
    <x v="249"/>
    <x v="192"/>
    <x v="13"/>
    <x v="4"/>
    <x v="2"/>
    <x v="3"/>
    <x v="0"/>
    <x v="0"/>
    <n v="-3393"/>
    <x v="127"/>
  </r>
  <r>
    <s v="J03H7OQF"/>
    <x v="1"/>
    <x v="1"/>
    <x v="72"/>
    <x v="0"/>
    <x v="249"/>
    <x v="201"/>
    <x v="80"/>
    <x v="1"/>
    <x v="0"/>
    <x v="1"/>
    <x v="3"/>
    <x v="10"/>
    <n v="-1"/>
    <x v="116"/>
  </r>
  <r>
    <s v="DJXM9LIW"/>
    <x v="22"/>
    <x v="0"/>
    <x v="45"/>
    <x v="0"/>
    <x v="249"/>
    <x v="200"/>
    <x v="148"/>
    <x v="5"/>
    <x v="2"/>
    <x v="0"/>
    <x v="0"/>
    <x v="0"/>
    <n v="-76"/>
    <x v="121"/>
  </r>
  <r>
    <s v="6XH71PH8"/>
    <x v="22"/>
    <x v="0"/>
    <x v="68"/>
    <x v="0"/>
    <x v="249"/>
    <x v="183"/>
    <x v="258"/>
    <x v="5"/>
    <x v="2"/>
    <x v="0"/>
    <x v="0"/>
    <x v="0"/>
    <n v="40"/>
    <x v="55"/>
  </r>
  <r>
    <s v="AW1U6QKR"/>
    <x v="22"/>
    <x v="1"/>
    <x v="53"/>
    <x v="0"/>
    <x v="249"/>
    <x v="200"/>
    <x v="103"/>
    <x v="5"/>
    <x v="2"/>
    <x v="1"/>
    <x v="10"/>
    <x v="0"/>
    <n v="0"/>
    <x v="121"/>
  </r>
  <r>
    <s v="GUJNYTXN"/>
    <x v="19"/>
    <x v="2"/>
    <x v="45"/>
    <x v="0"/>
    <x v="249"/>
    <x v="192"/>
    <x v="865"/>
    <x v="4"/>
    <x v="2"/>
    <x v="2"/>
    <x v="0"/>
    <x v="0"/>
    <n v="-67"/>
    <x v="127"/>
  </r>
  <r>
    <s v="QKXCMJVB"/>
    <x v="7"/>
    <x v="2"/>
    <x v="7"/>
    <x v="1"/>
    <x v="249"/>
    <x v="5"/>
    <x v="8"/>
    <x v="2"/>
    <x v="1"/>
    <x v="2"/>
    <x v="5"/>
    <x v="1"/>
    <m/>
    <x v="7"/>
  </r>
  <r>
    <s v="ELLLRB7A"/>
    <x v="7"/>
    <x v="2"/>
    <x v="18"/>
    <x v="0"/>
    <x v="249"/>
    <x v="171"/>
    <x v="317"/>
    <x v="2"/>
    <x v="1"/>
    <x v="2"/>
    <x v="4"/>
    <x v="0"/>
    <n v="37"/>
    <x v="82"/>
  </r>
  <r>
    <s v="F4EHCQIC"/>
    <x v="7"/>
    <x v="4"/>
    <x v="39"/>
    <x v="0"/>
    <x v="249"/>
    <x v="201"/>
    <x v="1078"/>
    <x v="2"/>
    <x v="1"/>
    <x v="4"/>
    <x v="1"/>
    <x v="0"/>
    <n v="-198"/>
    <x v="116"/>
  </r>
  <r>
    <s v="EHC9KQDN"/>
    <x v="29"/>
    <x v="2"/>
    <x v="62"/>
    <x v="2"/>
    <x v="249"/>
    <x v="192"/>
    <x v="13"/>
    <x v="1"/>
    <x v="0"/>
    <x v="2"/>
    <x v="6"/>
    <x v="0"/>
    <n v="-550"/>
    <x v="127"/>
  </r>
  <r>
    <s v="MBLFZPU2"/>
    <x v="29"/>
    <x v="2"/>
    <x v="17"/>
    <x v="2"/>
    <x v="249"/>
    <x v="179"/>
    <x v="13"/>
    <x v="1"/>
    <x v="0"/>
    <x v="2"/>
    <x v="2"/>
    <x v="0"/>
    <n v="-550"/>
    <x v="66"/>
  </r>
  <r>
    <s v="L0SOZL9A"/>
    <x v="16"/>
    <x v="3"/>
    <x v="47"/>
    <x v="2"/>
    <x v="249"/>
    <x v="183"/>
    <x v="13"/>
    <x v="2"/>
    <x v="1"/>
    <x v="3"/>
    <x v="8"/>
    <x v="0"/>
    <n v="-3393"/>
    <x v="55"/>
  </r>
  <r>
    <s v="00XBYXIB"/>
    <x v="16"/>
    <x v="0"/>
    <x v="24"/>
    <x v="0"/>
    <x v="249"/>
    <x v="192"/>
    <x v="1079"/>
    <x v="2"/>
    <x v="1"/>
    <x v="0"/>
    <x v="2"/>
    <x v="0"/>
    <n v="-103"/>
    <x v="127"/>
  </r>
  <r>
    <s v="ASN7OCWQ"/>
    <x v="5"/>
    <x v="2"/>
    <x v="79"/>
    <x v="2"/>
    <x v="249"/>
    <x v="202"/>
    <x v="13"/>
    <x v="3"/>
    <x v="1"/>
    <x v="2"/>
    <x v="0"/>
    <x v="0"/>
    <n v="-550"/>
    <x v="117"/>
  </r>
  <r>
    <s v="0YPN92QB"/>
    <x v="10"/>
    <x v="1"/>
    <x v="47"/>
    <x v="2"/>
    <x v="249"/>
    <x v="193"/>
    <x v="13"/>
    <x v="3"/>
    <x v="1"/>
    <x v="1"/>
    <x v="8"/>
    <x v="0"/>
    <n v="-55"/>
    <x v="126"/>
  </r>
  <r>
    <s v="UIA0FO51"/>
    <x v="15"/>
    <x v="3"/>
    <x v="20"/>
    <x v="0"/>
    <x v="249"/>
    <x v="192"/>
    <x v="1080"/>
    <x v="4"/>
    <x v="2"/>
    <x v="3"/>
    <x v="4"/>
    <x v="0"/>
    <n v="176"/>
    <x v="127"/>
  </r>
  <r>
    <s v="48J7F1A2"/>
    <x v="4"/>
    <x v="3"/>
    <x v="74"/>
    <x v="0"/>
    <x v="249"/>
    <x v="157"/>
    <x v="1081"/>
    <x v="3"/>
    <x v="1"/>
    <x v="3"/>
    <x v="10"/>
    <x v="11"/>
    <n v="-117"/>
    <x v="99"/>
  </r>
  <r>
    <s v="0D37PQA0"/>
    <x v="13"/>
    <x v="0"/>
    <x v="7"/>
    <x v="1"/>
    <x v="249"/>
    <x v="5"/>
    <x v="8"/>
    <x v="4"/>
    <x v="2"/>
    <x v="0"/>
    <x v="5"/>
    <x v="1"/>
    <m/>
    <x v="7"/>
  </r>
  <r>
    <s v="D193SPY4"/>
    <x v="13"/>
    <x v="1"/>
    <x v="58"/>
    <x v="1"/>
    <x v="249"/>
    <x v="5"/>
    <x v="8"/>
    <x v="4"/>
    <x v="2"/>
    <x v="1"/>
    <x v="0"/>
    <x v="0"/>
    <m/>
    <x v="7"/>
  </r>
  <r>
    <s v="SFIMNCPZ"/>
    <x v="13"/>
    <x v="3"/>
    <x v="26"/>
    <x v="2"/>
    <x v="249"/>
    <x v="193"/>
    <x v="13"/>
    <x v="4"/>
    <x v="2"/>
    <x v="3"/>
    <x v="6"/>
    <x v="5"/>
    <n v="-3393"/>
    <x v="126"/>
  </r>
  <r>
    <s v="57NT8T8S"/>
    <x v="2"/>
    <x v="2"/>
    <x v="11"/>
    <x v="2"/>
    <x v="249"/>
    <x v="201"/>
    <x v="13"/>
    <x v="2"/>
    <x v="1"/>
    <x v="2"/>
    <x v="8"/>
    <x v="0"/>
    <n v="-550"/>
    <x v="116"/>
  </r>
  <r>
    <s v="7GLF1GBJ"/>
    <x v="2"/>
    <x v="0"/>
    <x v="24"/>
    <x v="2"/>
    <x v="249"/>
    <x v="201"/>
    <x v="13"/>
    <x v="2"/>
    <x v="1"/>
    <x v="0"/>
    <x v="2"/>
    <x v="0"/>
    <n v="-1096"/>
    <x v="116"/>
  </r>
  <r>
    <s v="YST07PM6"/>
    <x v="2"/>
    <x v="4"/>
    <x v="61"/>
    <x v="2"/>
    <x v="249"/>
    <x v="204"/>
    <x v="13"/>
    <x v="2"/>
    <x v="1"/>
    <x v="4"/>
    <x v="10"/>
    <x v="0"/>
    <n v="-5482"/>
    <x v="114"/>
  </r>
  <r>
    <s v="HPU7RQG6"/>
    <x v="2"/>
    <x v="4"/>
    <x v="14"/>
    <x v="2"/>
    <x v="249"/>
    <x v="202"/>
    <x v="13"/>
    <x v="2"/>
    <x v="1"/>
    <x v="4"/>
    <x v="7"/>
    <x v="0"/>
    <n v="-5482"/>
    <x v="117"/>
  </r>
  <r>
    <s v="045D5MZO"/>
    <x v="2"/>
    <x v="4"/>
    <x v="39"/>
    <x v="0"/>
    <x v="249"/>
    <x v="204"/>
    <x v="1082"/>
    <x v="2"/>
    <x v="1"/>
    <x v="4"/>
    <x v="1"/>
    <x v="0"/>
    <n v="94"/>
    <x v="114"/>
  </r>
  <r>
    <s v="K1UREXI5"/>
    <x v="3"/>
    <x v="2"/>
    <x v="30"/>
    <x v="0"/>
    <x v="250"/>
    <x v="167"/>
    <x v="628"/>
    <x v="0"/>
    <x v="0"/>
    <x v="2"/>
    <x v="0"/>
    <x v="6"/>
    <n v="-90"/>
    <x v="62"/>
  </r>
  <r>
    <s v="M7Y1LHHA"/>
    <x v="28"/>
    <x v="2"/>
    <x v="71"/>
    <x v="0"/>
    <x v="250"/>
    <x v="201"/>
    <x v="1083"/>
    <x v="5"/>
    <x v="2"/>
    <x v="2"/>
    <x v="0"/>
    <x v="0"/>
    <n v="-93"/>
    <x v="117"/>
  </r>
  <r>
    <s v="NK1B8YME"/>
    <x v="25"/>
    <x v="4"/>
    <x v="7"/>
    <x v="1"/>
    <x v="250"/>
    <x v="5"/>
    <x v="8"/>
    <x v="5"/>
    <x v="2"/>
    <x v="4"/>
    <x v="5"/>
    <x v="1"/>
    <m/>
    <x v="7"/>
  </r>
  <r>
    <s v="WP6SUIMC"/>
    <x v="25"/>
    <x v="3"/>
    <x v="36"/>
    <x v="2"/>
    <x v="250"/>
    <x v="202"/>
    <x v="13"/>
    <x v="5"/>
    <x v="2"/>
    <x v="3"/>
    <x v="3"/>
    <x v="0"/>
    <n v="-3393"/>
    <x v="121"/>
  </r>
  <r>
    <s v="SGI5I4X1"/>
    <x v="23"/>
    <x v="2"/>
    <x v="64"/>
    <x v="0"/>
    <x v="250"/>
    <x v="193"/>
    <x v="505"/>
    <x v="4"/>
    <x v="2"/>
    <x v="2"/>
    <x v="0"/>
    <x v="0"/>
    <n v="115"/>
    <x v="127"/>
  </r>
  <r>
    <s v="U07VUUGP"/>
    <x v="23"/>
    <x v="0"/>
    <x v="71"/>
    <x v="0"/>
    <x v="250"/>
    <x v="202"/>
    <x v="1084"/>
    <x v="4"/>
    <x v="2"/>
    <x v="0"/>
    <x v="0"/>
    <x v="0"/>
    <n v="26"/>
    <x v="121"/>
  </r>
  <r>
    <s v="SEC6K7X2"/>
    <x v="23"/>
    <x v="4"/>
    <x v="49"/>
    <x v="0"/>
    <x v="250"/>
    <x v="203"/>
    <x v="1085"/>
    <x v="4"/>
    <x v="2"/>
    <x v="4"/>
    <x v="9"/>
    <x v="0"/>
    <n v="96"/>
    <x v="114"/>
  </r>
  <r>
    <s v="MXVBWIE5"/>
    <x v="1"/>
    <x v="2"/>
    <x v="34"/>
    <x v="0"/>
    <x v="250"/>
    <x v="164"/>
    <x v="628"/>
    <x v="1"/>
    <x v="0"/>
    <x v="2"/>
    <x v="10"/>
    <x v="0"/>
    <n v="-90"/>
    <x v="76"/>
  </r>
  <r>
    <s v="794F5VJB"/>
    <x v="22"/>
    <x v="0"/>
    <x v="80"/>
    <x v="0"/>
    <x v="250"/>
    <x v="157"/>
    <x v="1056"/>
    <x v="5"/>
    <x v="2"/>
    <x v="0"/>
    <x v="6"/>
    <x v="0"/>
    <n v="37"/>
    <x v="81"/>
  </r>
  <r>
    <s v="TNEB1XNK"/>
    <x v="22"/>
    <x v="0"/>
    <x v="64"/>
    <x v="0"/>
    <x v="250"/>
    <x v="152"/>
    <x v="790"/>
    <x v="5"/>
    <x v="2"/>
    <x v="0"/>
    <x v="0"/>
    <x v="0"/>
    <n v="98"/>
    <x v="59"/>
  </r>
  <r>
    <s v="P60PIE95"/>
    <x v="22"/>
    <x v="4"/>
    <x v="68"/>
    <x v="0"/>
    <x v="250"/>
    <x v="167"/>
    <x v="1086"/>
    <x v="5"/>
    <x v="2"/>
    <x v="4"/>
    <x v="0"/>
    <x v="0"/>
    <n v="379"/>
    <x v="62"/>
  </r>
  <r>
    <s v="HI9S2MRZ"/>
    <x v="12"/>
    <x v="0"/>
    <x v="7"/>
    <x v="1"/>
    <x v="250"/>
    <x v="5"/>
    <x v="8"/>
    <x v="3"/>
    <x v="1"/>
    <x v="0"/>
    <x v="5"/>
    <x v="1"/>
    <m/>
    <x v="7"/>
  </r>
  <r>
    <s v="QKOAWRXD"/>
    <x v="24"/>
    <x v="2"/>
    <x v="52"/>
    <x v="2"/>
    <x v="250"/>
    <x v="204"/>
    <x v="13"/>
    <x v="1"/>
    <x v="0"/>
    <x v="2"/>
    <x v="1"/>
    <x v="0"/>
    <n v="-550"/>
    <x v="116"/>
  </r>
  <r>
    <s v="NC7V5K1T"/>
    <x v="24"/>
    <x v="0"/>
    <x v="28"/>
    <x v="0"/>
    <x v="250"/>
    <x v="145"/>
    <x v="790"/>
    <x v="1"/>
    <x v="0"/>
    <x v="0"/>
    <x v="9"/>
    <x v="0"/>
    <n v="98"/>
    <x v="86"/>
  </r>
  <r>
    <s v="0CTHPQGT"/>
    <x v="29"/>
    <x v="1"/>
    <x v="0"/>
    <x v="0"/>
    <x v="250"/>
    <x v="206"/>
    <x v="9"/>
    <x v="1"/>
    <x v="0"/>
    <x v="1"/>
    <x v="0"/>
    <x v="0"/>
    <n v="-2"/>
    <x v="113"/>
  </r>
  <r>
    <s v="N9KFOKLS"/>
    <x v="14"/>
    <x v="2"/>
    <x v="10"/>
    <x v="2"/>
    <x v="250"/>
    <x v="200"/>
    <x v="13"/>
    <x v="2"/>
    <x v="1"/>
    <x v="2"/>
    <x v="7"/>
    <x v="0"/>
    <n v="-550"/>
    <x v="119"/>
  </r>
  <r>
    <s v="02SSRMSA"/>
    <x v="21"/>
    <x v="0"/>
    <x v="75"/>
    <x v="0"/>
    <x v="250"/>
    <x v="198"/>
    <x v="708"/>
    <x v="0"/>
    <x v="0"/>
    <x v="0"/>
    <x v="6"/>
    <x v="0"/>
    <n v="96"/>
    <x v="125"/>
  </r>
  <r>
    <s v="HBJPBF3P"/>
    <x v="20"/>
    <x v="1"/>
    <x v="31"/>
    <x v="0"/>
    <x v="250"/>
    <x v="169"/>
    <x v="80"/>
    <x v="1"/>
    <x v="0"/>
    <x v="1"/>
    <x v="10"/>
    <x v="0"/>
    <n v="-1"/>
    <x v="99"/>
  </r>
  <r>
    <s v="E6D2DBXF"/>
    <x v="0"/>
    <x v="3"/>
    <x v="3"/>
    <x v="2"/>
    <x v="250"/>
    <x v="198"/>
    <x v="13"/>
    <x v="0"/>
    <x v="0"/>
    <x v="3"/>
    <x v="3"/>
    <x v="0"/>
    <n v="-3393"/>
    <x v="125"/>
  </r>
  <r>
    <s v="OUMM04QV"/>
    <x v="0"/>
    <x v="4"/>
    <x v="17"/>
    <x v="0"/>
    <x v="250"/>
    <x v="203"/>
    <x v="1087"/>
    <x v="0"/>
    <x v="0"/>
    <x v="4"/>
    <x v="2"/>
    <x v="0"/>
    <n v="-831"/>
    <x v="114"/>
  </r>
  <r>
    <s v="TZQWGMG7"/>
    <x v="6"/>
    <x v="4"/>
    <x v="38"/>
    <x v="2"/>
    <x v="250"/>
    <x v="206"/>
    <x v="13"/>
    <x v="1"/>
    <x v="0"/>
    <x v="4"/>
    <x v="10"/>
    <x v="7"/>
    <n v="-5482"/>
    <x v="113"/>
  </r>
  <r>
    <s v="66KFPHBT"/>
    <x v="6"/>
    <x v="4"/>
    <x v="72"/>
    <x v="0"/>
    <x v="250"/>
    <x v="172"/>
    <x v="1088"/>
    <x v="1"/>
    <x v="0"/>
    <x v="4"/>
    <x v="3"/>
    <x v="10"/>
    <n v="462"/>
    <x v="56"/>
  </r>
  <r>
    <s v="WL4TLMUC"/>
    <x v="17"/>
    <x v="3"/>
    <x v="64"/>
    <x v="2"/>
    <x v="250"/>
    <x v="204"/>
    <x v="13"/>
    <x v="5"/>
    <x v="2"/>
    <x v="3"/>
    <x v="0"/>
    <x v="0"/>
    <n v="-3393"/>
    <x v="116"/>
  </r>
  <r>
    <s v="OW9OM3UO"/>
    <x v="10"/>
    <x v="3"/>
    <x v="7"/>
    <x v="1"/>
    <x v="250"/>
    <x v="5"/>
    <x v="8"/>
    <x v="3"/>
    <x v="1"/>
    <x v="3"/>
    <x v="5"/>
    <x v="1"/>
    <m/>
    <x v="7"/>
  </r>
  <r>
    <s v="HXMJ5048"/>
    <x v="4"/>
    <x v="3"/>
    <x v="24"/>
    <x v="2"/>
    <x v="250"/>
    <x v="204"/>
    <x v="13"/>
    <x v="3"/>
    <x v="1"/>
    <x v="3"/>
    <x v="2"/>
    <x v="0"/>
    <n v="-3393"/>
    <x v="116"/>
  </r>
  <r>
    <s v="6178B4JM"/>
    <x v="3"/>
    <x v="0"/>
    <x v="55"/>
    <x v="0"/>
    <x v="251"/>
    <x v="204"/>
    <x v="403"/>
    <x v="0"/>
    <x v="0"/>
    <x v="0"/>
    <x v="4"/>
    <x v="0"/>
    <n v="-134"/>
    <x v="117"/>
  </r>
  <r>
    <s v="WC7KCJ2N"/>
    <x v="28"/>
    <x v="0"/>
    <x v="36"/>
    <x v="0"/>
    <x v="251"/>
    <x v="207"/>
    <x v="970"/>
    <x v="5"/>
    <x v="2"/>
    <x v="0"/>
    <x v="3"/>
    <x v="0"/>
    <n v="-33"/>
    <x v="112"/>
  </r>
  <r>
    <s v="5GBVA3ZZ"/>
    <x v="25"/>
    <x v="3"/>
    <x v="78"/>
    <x v="2"/>
    <x v="251"/>
    <x v="208"/>
    <x v="13"/>
    <x v="5"/>
    <x v="2"/>
    <x v="3"/>
    <x v="10"/>
    <x v="13"/>
    <n v="-3393"/>
    <x v="110"/>
  </r>
  <r>
    <s v="B7WWPCO6"/>
    <x v="27"/>
    <x v="2"/>
    <x v="27"/>
    <x v="2"/>
    <x v="251"/>
    <x v="208"/>
    <x v="13"/>
    <x v="0"/>
    <x v="0"/>
    <x v="2"/>
    <x v="7"/>
    <x v="0"/>
    <n v="-550"/>
    <x v="110"/>
  </r>
  <r>
    <s v="152DN1FE"/>
    <x v="1"/>
    <x v="0"/>
    <x v="0"/>
    <x v="2"/>
    <x v="251"/>
    <x v="195"/>
    <x v="13"/>
    <x v="1"/>
    <x v="0"/>
    <x v="0"/>
    <x v="0"/>
    <x v="0"/>
    <n v="-1096"/>
    <x v="126"/>
  </r>
  <r>
    <s v="3NJHQZT6"/>
    <x v="1"/>
    <x v="1"/>
    <x v="81"/>
    <x v="2"/>
    <x v="251"/>
    <x v="204"/>
    <x v="13"/>
    <x v="1"/>
    <x v="0"/>
    <x v="1"/>
    <x v="0"/>
    <x v="14"/>
    <n v="-55"/>
    <x v="117"/>
  </r>
  <r>
    <s v="9GOWJ93R"/>
    <x v="1"/>
    <x v="3"/>
    <x v="55"/>
    <x v="0"/>
    <x v="251"/>
    <x v="137"/>
    <x v="1089"/>
    <x v="1"/>
    <x v="0"/>
    <x v="3"/>
    <x v="4"/>
    <x v="0"/>
    <n v="-821"/>
    <x v="90"/>
  </r>
  <r>
    <s v="L9F6QP4P"/>
    <x v="24"/>
    <x v="3"/>
    <x v="70"/>
    <x v="0"/>
    <x v="251"/>
    <x v="206"/>
    <x v="1090"/>
    <x v="1"/>
    <x v="0"/>
    <x v="3"/>
    <x v="3"/>
    <x v="0"/>
    <n v="-163"/>
    <x v="114"/>
  </r>
  <r>
    <s v="1D5AYQO6"/>
    <x v="9"/>
    <x v="1"/>
    <x v="59"/>
    <x v="0"/>
    <x v="251"/>
    <x v="206"/>
    <x v="77"/>
    <x v="3"/>
    <x v="1"/>
    <x v="1"/>
    <x v="3"/>
    <x v="0"/>
    <n v="4"/>
    <x v="114"/>
  </r>
  <r>
    <s v="6WR7JQ3C"/>
    <x v="7"/>
    <x v="3"/>
    <x v="69"/>
    <x v="0"/>
    <x v="251"/>
    <x v="197"/>
    <x v="834"/>
    <x v="2"/>
    <x v="1"/>
    <x v="3"/>
    <x v="3"/>
    <x v="0"/>
    <n v="231"/>
    <x v="22"/>
  </r>
  <r>
    <s v="Y2XXRYMX"/>
    <x v="14"/>
    <x v="0"/>
    <x v="69"/>
    <x v="2"/>
    <x v="251"/>
    <x v="209"/>
    <x v="13"/>
    <x v="2"/>
    <x v="1"/>
    <x v="0"/>
    <x v="3"/>
    <x v="0"/>
    <n v="-1096"/>
    <x v="13"/>
  </r>
  <r>
    <s v="MN34I4DD"/>
    <x v="14"/>
    <x v="4"/>
    <x v="2"/>
    <x v="0"/>
    <x v="251"/>
    <x v="178"/>
    <x v="670"/>
    <x v="2"/>
    <x v="1"/>
    <x v="4"/>
    <x v="2"/>
    <x v="0"/>
    <n v="366"/>
    <x v="58"/>
  </r>
  <r>
    <s v="9CQ6TMET"/>
    <x v="14"/>
    <x v="1"/>
    <x v="73"/>
    <x v="0"/>
    <x v="251"/>
    <x v="194"/>
    <x v="367"/>
    <x v="2"/>
    <x v="1"/>
    <x v="1"/>
    <x v="1"/>
    <x v="0"/>
    <n v="-13"/>
    <x v="127"/>
  </r>
  <r>
    <s v="N54HHLC4"/>
    <x v="16"/>
    <x v="4"/>
    <x v="9"/>
    <x v="2"/>
    <x v="251"/>
    <x v="195"/>
    <x v="13"/>
    <x v="2"/>
    <x v="1"/>
    <x v="4"/>
    <x v="6"/>
    <x v="3"/>
    <n v="-5482"/>
    <x v="126"/>
  </r>
  <r>
    <s v="9USDNUBL"/>
    <x v="5"/>
    <x v="4"/>
    <x v="2"/>
    <x v="2"/>
    <x v="251"/>
    <x v="171"/>
    <x v="13"/>
    <x v="3"/>
    <x v="1"/>
    <x v="4"/>
    <x v="2"/>
    <x v="0"/>
    <n v="-5482"/>
    <x v="86"/>
  </r>
  <r>
    <s v="Q82O5QTN"/>
    <x v="20"/>
    <x v="3"/>
    <x v="38"/>
    <x v="2"/>
    <x v="251"/>
    <x v="195"/>
    <x v="13"/>
    <x v="1"/>
    <x v="0"/>
    <x v="3"/>
    <x v="10"/>
    <x v="7"/>
    <n v="-3393"/>
    <x v="126"/>
  </r>
  <r>
    <s v="2HVDAY4L"/>
    <x v="0"/>
    <x v="1"/>
    <x v="0"/>
    <x v="2"/>
    <x v="251"/>
    <x v="207"/>
    <x v="13"/>
    <x v="0"/>
    <x v="0"/>
    <x v="1"/>
    <x v="0"/>
    <x v="0"/>
    <n v="-55"/>
    <x v="112"/>
  </r>
  <r>
    <s v="0FGWN6O0"/>
    <x v="0"/>
    <x v="2"/>
    <x v="70"/>
    <x v="0"/>
    <x v="251"/>
    <x v="206"/>
    <x v="2"/>
    <x v="0"/>
    <x v="0"/>
    <x v="2"/>
    <x v="3"/>
    <x v="0"/>
    <n v="38"/>
    <x v="114"/>
  </r>
  <r>
    <s v="FQXZBTEG"/>
    <x v="17"/>
    <x v="0"/>
    <x v="78"/>
    <x v="2"/>
    <x v="251"/>
    <x v="203"/>
    <x v="13"/>
    <x v="5"/>
    <x v="2"/>
    <x v="0"/>
    <x v="10"/>
    <x v="13"/>
    <n v="-1096"/>
    <x v="116"/>
  </r>
  <r>
    <s v="8IGYTN3H"/>
    <x v="17"/>
    <x v="1"/>
    <x v="68"/>
    <x v="0"/>
    <x v="251"/>
    <x v="204"/>
    <x v="80"/>
    <x v="5"/>
    <x v="2"/>
    <x v="1"/>
    <x v="0"/>
    <x v="0"/>
    <n v="-1"/>
    <x v="117"/>
  </r>
  <r>
    <s v="USJWM3F3"/>
    <x v="13"/>
    <x v="2"/>
    <x v="7"/>
    <x v="1"/>
    <x v="251"/>
    <x v="5"/>
    <x v="8"/>
    <x v="4"/>
    <x v="2"/>
    <x v="2"/>
    <x v="5"/>
    <x v="1"/>
    <m/>
    <x v="7"/>
  </r>
  <r>
    <s v="7O2ISWVB"/>
    <x v="2"/>
    <x v="4"/>
    <x v="33"/>
    <x v="2"/>
    <x v="251"/>
    <x v="202"/>
    <x v="13"/>
    <x v="2"/>
    <x v="1"/>
    <x v="4"/>
    <x v="0"/>
    <x v="0"/>
    <n v="-5482"/>
    <x v="119"/>
  </r>
  <r>
    <s v="QUAD5082"/>
    <x v="28"/>
    <x v="3"/>
    <x v="53"/>
    <x v="2"/>
    <x v="252"/>
    <x v="207"/>
    <x v="13"/>
    <x v="5"/>
    <x v="2"/>
    <x v="3"/>
    <x v="10"/>
    <x v="0"/>
    <n v="-3393"/>
    <x v="113"/>
  </r>
  <r>
    <s v="0T9KUEQ2"/>
    <x v="25"/>
    <x v="4"/>
    <x v="7"/>
    <x v="1"/>
    <x v="252"/>
    <x v="5"/>
    <x v="8"/>
    <x v="5"/>
    <x v="2"/>
    <x v="4"/>
    <x v="5"/>
    <x v="1"/>
    <m/>
    <x v="7"/>
  </r>
  <r>
    <s v="P6H45Y25"/>
    <x v="27"/>
    <x v="2"/>
    <x v="62"/>
    <x v="2"/>
    <x v="252"/>
    <x v="167"/>
    <x v="13"/>
    <x v="0"/>
    <x v="0"/>
    <x v="2"/>
    <x v="6"/>
    <x v="0"/>
    <n v="-550"/>
    <x v="72"/>
  </r>
  <r>
    <s v="28EVFB8G"/>
    <x v="27"/>
    <x v="0"/>
    <x v="13"/>
    <x v="2"/>
    <x v="252"/>
    <x v="198"/>
    <x v="13"/>
    <x v="0"/>
    <x v="0"/>
    <x v="0"/>
    <x v="7"/>
    <x v="0"/>
    <n v="-1096"/>
    <x v="126"/>
  </r>
  <r>
    <s v="VV5LDD24"/>
    <x v="23"/>
    <x v="3"/>
    <x v="36"/>
    <x v="2"/>
    <x v="252"/>
    <x v="198"/>
    <x v="13"/>
    <x v="4"/>
    <x v="2"/>
    <x v="3"/>
    <x v="3"/>
    <x v="0"/>
    <n v="-3393"/>
    <x v="126"/>
  </r>
  <r>
    <s v="DKUVKTIT"/>
    <x v="26"/>
    <x v="4"/>
    <x v="65"/>
    <x v="0"/>
    <x v="252"/>
    <x v="206"/>
    <x v="1091"/>
    <x v="5"/>
    <x v="2"/>
    <x v="4"/>
    <x v="7"/>
    <x v="0"/>
    <n v="-601"/>
    <x v="116"/>
  </r>
  <r>
    <s v="OYUUU6B9"/>
    <x v="1"/>
    <x v="2"/>
    <x v="8"/>
    <x v="2"/>
    <x v="252"/>
    <x v="210"/>
    <x v="13"/>
    <x v="1"/>
    <x v="0"/>
    <x v="2"/>
    <x v="3"/>
    <x v="2"/>
    <n v="-550"/>
    <x v="9"/>
  </r>
  <r>
    <s v="X2EH33CU"/>
    <x v="24"/>
    <x v="3"/>
    <x v="30"/>
    <x v="0"/>
    <x v="252"/>
    <x v="195"/>
    <x v="1092"/>
    <x v="1"/>
    <x v="0"/>
    <x v="3"/>
    <x v="0"/>
    <x v="6"/>
    <n v="-515"/>
    <x v="127"/>
  </r>
  <r>
    <s v="GNT6EM5M"/>
    <x v="9"/>
    <x v="1"/>
    <x v="66"/>
    <x v="2"/>
    <x v="252"/>
    <x v="195"/>
    <x v="13"/>
    <x v="3"/>
    <x v="1"/>
    <x v="1"/>
    <x v="9"/>
    <x v="0"/>
    <n v="-55"/>
    <x v="127"/>
  </r>
  <r>
    <s v="U3ZMURXR"/>
    <x v="9"/>
    <x v="3"/>
    <x v="11"/>
    <x v="0"/>
    <x v="252"/>
    <x v="164"/>
    <x v="1093"/>
    <x v="3"/>
    <x v="1"/>
    <x v="3"/>
    <x v="8"/>
    <x v="0"/>
    <n v="-272"/>
    <x v="70"/>
  </r>
  <r>
    <s v="4UTOXXV4"/>
    <x v="7"/>
    <x v="4"/>
    <x v="32"/>
    <x v="2"/>
    <x v="252"/>
    <x v="195"/>
    <x v="13"/>
    <x v="2"/>
    <x v="1"/>
    <x v="4"/>
    <x v="9"/>
    <x v="0"/>
    <n v="-5482"/>
    <x v="127"/>
  </r>
  <r>
    <s v="KHWG1W75"/>
    <x v="7"/>
    <x v="1"/>
    <x v="37"/>
    <x v="0"/>
    <x v="252"/>
    <x v="203"/>
    <x v="5"/>
    <x v="2"/>
    <x v="1"/>
    <x v="1"/>
    <x v="6"/>
    <x v="0"/>
    <n v="2"/>
    <x v="117"/>
  </r>
  <r>
    <s v="MWAW08I7"/>
    <x v="29"/>
    <x v="2"/>
    <x v="13"/>
    <x v="0"/>
    <x v="252"/>
    <x v="195"/>
    <x v="65"/>
    <x v="1"/>
    <x v="0"/>
    <x v="2"/>
    <x v="7"/>
    <x v="0"/>
    <n v="26"/>
    <x v="127"/>
  </r>
  <r>
    <s v="0QV1LRME"/>
    <x v="29"/>
    <x v="0"/>
    <x v="29"/>
    <x v="0"/>
    <x v="252"/>
    <x v="203"/>
    <x v="1094"/>
    <x v="1"/>
    <x v="0"/>
    <x v="0"/>
    <x v="6"/>
    <x v="0"/>
    <n v="162"/>
    <x v="117"/>
  </r>
  <r>
    <s v="63GAY8GB"/>
    <x v="14"/>
    <x v="0"/>
    <x v="67"/>
    <x v="2"/>
    <x v="252"/>
    <x v="159"/>
    <x v="13"/>
    <x v="2"/>
    <x v="1"/>
    <x v="0"/>
    <x v="0"/>
    <x v="0"/>
    <n v="-1096"/>
    <x v="92"/>
  </r>
  <r>
    <s v="JB3J080M"/>
    <x v="16"/>
    <x v="4"/>
    <x v="7"/>
    <x v="1"/>
    <x v="252"/>
    <x v="5"/>
    <x v="8"/>
    <x v="2"/>
    <x v="1"/>
    <x v="4"/>
    <x v="5"/>
    <x v="1"/>
    <m/>
    <x v="7"/>
  </r>
  <r>
    <s v="GXHAIS33"/>
    <x v="16"/>
    <x v="2"/>
    <x v="61"/>
    <x v="2"/>
    <x v="252"/>
    <x v="181"/>
    <x v="13"/>
    <x v="2"/>
    <x v="1"/>
    <x v="2"/>
    <x v="10"/>
    <x v="0"/>
    <n v="-550"/>
    <x v="64"/>
  </r>
  <r>
    <s v="VBRZZAP8"/>
    <x v="16"/>
    <x v="2"/>
    <x v="74"/>
    <x v="0"/>
    <x v="252"/>
    <x v="211"/>
    <x v="503"/>
    <x v="2"/>
    <x v="1"/>
    <x v="2"/>
    <x v="10"/>
    <x v="11"/>
    <n v="-59"/>
    <x v="114"/>
  </r>
  <r>
    <s v="JR76K5YA"/>
    <x v="5"/>
    <x v="2"/>
    <x v="9"/>
    <x v="0"/>
    <x v="252"/>
    <x v="146"/>
    <x v="466"/>
    <x v="3"/>
    <x v="1"/>
    <x v="2"/>
    <x v="6"/>
    <x v="3"/>
    <n v="-56"/>
    <x v="97"/>
  </r>
  <r>
    <s v="RGUC0V54"/>
    <x v="8"/>
    <x v="0"/>
    <x v="18"/>
    <x v="0"/>
    <x v="252"/>
    <x v="162"/>
    <x v="636"/>
    <x v="2"/>
    <x v="1"/>
    <x v="0"/>
    <x v="4"/>
    <x v="0"/>
    <n v="-214"/>
    <x v="65"/>
  </r>
  <r>
    <s v="M93A8LTF"/>
    <x v="17"/>
    <x v="0"/>
    <x v="53"/>
    <x v="0"/>
    <x v="252"/>
    <x v="211"/>
    <x v="242"/>
    <x v="5"/>
    <x v="2"/>
    <x v="0"/>
    <x v="10"/>
    <x v="0"/>
    <n v="-20"/>
    <x v="114"/>
  </r>
  <r>
    <s v="CQW6TYOX"/>
    <x v="10"/>
    <x v="5"/>
    <x v="5"/>
    <x v="2"/>
    <x v="252"/>
    <x v="203"/>
    <x v="13"/>
    <x v="3"/>
    <x v="1"/>
    <x v="5"/>
    <x v="4"/>
    <x v="0"/>
    <n v="-26768"/>
    <x v="117"/>
  </r>
  <r>
    <s v="P7H8UY1P"/>
    <x v="10"/>
    <x v="1"/>
    <x v="73"/>
    <x v="2"/>
    <x v="252"/>
    <x v="173"/>
    <x v="13"/>
    <x v="3"/>
    <x v="1"/>
    <x v="1"/>
    <x v="1"/>
    <x v="0"/>
    <n v="-55"/>
    <x v="63"/>
  </r>
  <r>
    <s v="6XLFG3VK"/>
    <x v="10"/>
    <x v="1"/>
    <x v="18"/>
    <x v="0"/>
    <x v="252"/>
    <x v="206"/>
    <x v="5"/>
    <x v="3"/>
    <x v="1"/>
    <x v="1"/>
    <x v="4"/>
    <x v="0"/>
    <n v="2"/>
    <x v="116"/>
  </r>
  <r>
    <s v="9ZPY98PB"/>
    <x v="4"/>
    <x v="2"/>
    <x v="40"/>
    <x v="2"/>
    <x v="252"/>
    <x v="198"/>
    <x v="13"/>
    <x v="3"/>
    <x v="1"/>
    <x v="2"/>
    <x v="2"/>
    <x v="8"/>
    <n v="-550"/>
    <x v="126"/>
  </r>
  <r>
    <s v="YRXDI9E8"/>
    <x v="4"/>
    <x v="3"/>
    <x v="5"/>
    <x v="2"/>
    <x v="252"/>
    <x v="212"/>
    <x v="13"/>
    <x v="3"/>
    <x v="1"/>
    <x v="3"/>
    <x v="4"/>
    <x v="0"/>
    <n v="-3393"/>
    <x v="40"/>
  </r>
  <r>
    <s v="1JB82QZ0"/>
    <x v="4"/>
    <x v="3"/>
    <x v="10"/>
    <x v="2"/>
    <x v="252"/>
    <x v="195"/>
    <x v="13"/>
    <x v="3"/>
    <x v="1"/>
    <x v="3"/>
    <x v="7"/>
    <x v="0"/>
    <n v="-3393"/>
    <x v="127"/>
  </r>
  <r>
    <s v="G5GPTVMU"/>
    <x v="3"/>
    <x v="0"/>
    <x v="8"/>
    <x v="2"/>
    <x v="253"/>
    <x v="157"/>
    <x v="13"/>
    <x v="0"/>
    <x v="0"/>
    <x v="0"/>
    <x v="3"/>
    <x v="2"/>
    <n v="-1096"/>
    <x v="86"/>
  </r>
  <r>
    <s v="856VG3CS"/>
    <x v="28"/>
    <x v="0"/>
    <x v="58"/>
    <x v="0"/>
    <x v="253"/>
    <x v="183"/>
    <x v="240"/>
    <x v="5"/>
    <x v="2"/>
    <x v="0"/>
    <x v="0"/>
    <x v="0"/>
    <n v="4"/>
    <x v="54"/>
  </r>
  <r>
    <s v="J80ZEYYM"/>
    <x v="25"/>
    <x v="3"/>
    <x v="56"/>
    <x v="0"/>
    <x v="253"/>
    <x v="152"/>
    <x v="1095"/>
    <x v="5"/>
    <x v="2"/>
    <x v="3"/>
    <x v="10"/>
    <x v="0"/>
    <n v="237"/>
    <x v="73"/>
  </r>
  <r>
    <s v="21OMR381"/>
    <x v="23"/>
    <x v="1"/>
    <x v="7"/>
    <x v="1"/>
    <x v="253"/>
    <x v="5"/>
    <x v="8"/>
    <x v="4"/>
    <x v="2"/>
    <x v="1"/>
    <x v="5"/>
    <x v="1"/>
    <m/>
    <x v="7"/>
  </r>
  <r>
    <s v="X9HFP474"/>
    <x v="26"/>
    <x v="2"/>
    <x v="52"/>
    <x v="1"/>
    <x v="253"/>
    <x v="5"/>
    <x v="8"/>
    <x v="5"/>
    <x v="2"/>
    <x v="2"/>
    <x v="1"/>
    <x v="0"/>
    <m/>
    <x v="7"/>
  </r>
  <r>
    <s v="3S73ZUQH"/>
    <x v="1"/>
    <x v="3"/>
    <x v="72"/>
    <x v="2"/>
    <x v="253"/>
    <x v="207"/>
    <x v="13"/>
    <x v="1"/>
    <x v="0"/>
    <x v="3"/>
    <x v="3"/>
    <x v="10"/>
    <n v="-3393"/>
    <x v="114"/>
  </r>
  <r>
    <s v="JUU6C7NO"/>
    <x v="22"/>
    <x v="0"/>
    <x v="44"/>
    <x v="2"/>
    <x v="253"/>
    <x v="174"/>
    <x v="13"/>
    <x v="5"/>
    <x v="2"/>
    <x v="0"/>
    <x v="8"/>
    <x v="0"/>
    <n v="-1096"/>
    <x v="56"/>
  </r>
  <r>
    <s v="8SNDBWPP"/>
    <x v="22"/>
    <x v="4"/>
    <x v="85"/>
    <x v="2"/>
    <x v="253"/>
    <x v="183"/>
    <x v="13"/>
    <x v="5"/>
    <x v="2"/>
    <x v="4"/>
    <x v="4"/>
    <x v="0"/>
    <n v="-5482"/>
    <x v="54"/>
  </r>
  <r>
    <s v="YNYZNOWR"/>
    <x v="9"/>
    <x v="3"/>
    <x v="5"/>
    <x v="2"/>
    <x v="253"/>
    <x v="213"/>
    <x v="13"/>
    <x v="3"/>
    <x v="1"/>
    <x v="3"/>
    <x v="4"/>
    <x v="0"/>
    <n v="-3393"/>
    <x v="110"/>
  </r>
  <r>
    <s v="HUNM56HY"/>
    <x v="9"/>
    <x v="3"/>
    <x v="9"/>
    <x v="0"/>
    <x v="253"/>
    <x v="208"/>
    <x v="1096"/>
    <x v="3"/>
    <x v="1"/>
    <x v="3"/>
    <x v="6"/>
    <x v="3"/>
    <n v="348"/>
    <x v="112"/>
  </r>
  <r>
    <s v="SIONXEMH"/>
    <x v="9"/>
    <x v="3"/>
    <x v="47"/>
    <x v="0"/>
    <x v="253"/>
    <x v="200"/>
    <x v="1097"/>
    <x v="3"/>
    <x v="1"/>
    <x v="3"/>
    <x v="8"/>
    <x v="0"/>
    <n v="-488"/>
    <x v="126"/>
  </r>
  <r>
    <s v="JX08Z5L5"/>
    <x v="7"/>
    <x v="0"/>
    <x v="67"/>
    <x v="2"/>
    <x v="253"/>
    <x v="213"/>
    <x v="13"/>
    <x v="2"/>
    <x v="1"/>
    <x v="0"/>
    <x v="0"/>
    <x v="0"/>
    <n v="-1096"/>
    <x v="110"/>
  </r>
  <r>
    <s v="BUJ1TX7Y"/>
    <x v="8"/>
    <x v="0"/>
    <x v="11"/>
    <x v="0"/>
    <x v="253"/>
    <x v="160"/>
    <x v="1098"/>
    <x v="2"/>
    <x v="1"/>
    <x v="0"/>
    <x v="8"/>
    <x v="0"/>
    <n v="-73"/>
    <x v="69"/>
  </r>
  <r>
    <s v="6C70OX62"/>
    <x v="8"/>
    <x v="3"/>
    <x v="47"/>
    <x v="0"/>
    <x v="253"/>
    <x v="172"/>
    <x v="219"/>
    <x v="2"/>
    <x v="1"/>
    <x v="3"/>
    <x v="8"/>
    <x v="0"/>
    <n v="-136"/>
    <x v="58"/>
  </r>
  <r>
    <s v="V9WVYEE9"/>
    <x v="0"/>
    <x v="4"/>
    <x v="1"/>
    <x v="2"/>
    <x v="253"/>
    <x v="211"/>
    <x v="13"/>
    <x v="0"/>
    <x v="0"/>
    <x v="4"/>
    <x v="1"/>
    <x v="0"/>
    <n v="-5482"/>
    <x v="116"/>
  </r>
  <r>
    <s v="3N6BHLN6"/>
    <x v="6"/>
    <x v="0"/>
    <x v="81"/>
    <x v="0"/>
    <x v="253"/>
    <x v="134"/>
    <x v="1099"/>
    <x v="1"/>
    <x v="0"/>
    <x v="0"/>
    <x v="0"/>
    <x v="14"/>
    <n v="-136"/>
    <x v="95"/>
  </r>
  <r>
    <s v="32K5LEDV"/>
    <x v="17"/>
    <x v="4"/>
    <x v="36"/>
    <x v="0"/>
    <x v="253"/>
    <x v="203"/>
    <x v="1100"/>
    <x v="5"/>
    <x v="2"/>
    <x v="4"/>
    <x v="3"/>
    <x v="0"/>
    <n v="56"/>
    <x v="121"/>
  </r>
  <r>
    <s v="R0XNAFUB"/>
    <x v="2"/>
    <x v="2"/>
    <x v="7"/>
    <x v="1"/>
    <x v="253"/>
    <x v="5"/>
    <x v="8"/>
    <x v="2"/>
    <x v="1"/>
    <x v="2"/>
    <x v="5"/>
    <x v="1"/>
    <m/>
    <x v="7"/>
  </r>
  <r>
    <s v="XW1ONOVO"/>
    <x v="28"/>
    <x v="3"/>
    <x v="39"/>
    <x v="0"/>
    <x v="254"/>
    <x v="208"/>
    <x v="1101"/>
    <x v="5"/>
    <x v="2"/>
    <x v="3"/>
    <x v="1"/>
    <x v="0"/>
    <n v="27"/>
    <x v="113"/>
  </r>
  <r>
    <s v="P7AX4B3N"/>
    <x v="12"/>
    <x v="1"/>
    <x v="10"/>
    <x v="2"/>
    <x v="254"/>
    <x v="214"/>
    <x v="13"/>
    <x v="3"/>
    <x v="1"/>
    <x v="1"/>
    <x v="7"/>
    <x v="0"/>
    <n v="-55"/>
    <x v="112"/>
  </r>
  <r>
    <s v="QF1I965E"/>
    <x v="19"/>
    <x v="3"/>
    <x v="26"/>
    <x v="0"/>
    <x v="254"/>
    <x v="182"/>
    <x v="459"/>
    <x v="4"/>
    <x v="2"/>
    <x v="3"/>
    <x v="6"/>
    <x v="5"/>
    <n v="-53"/>
    <x v="61"/>
  </r>
  <r>
    <s v="P93UCMW8"/>
    <x v="9"/>
    <x v="3"/>
    <x v="74"/>
    <x v="2"/>
    <x v="254"/>
    <x v="202"/>
    <x v="13"/>
    <x v="3"/>
    <x v="1"/>
    <x v="3"/>
    <x v="10"/>
    <x v="11"/>
    <n v="-3393"/>
    <x v="126"/>
  </r>
  <r>
    <s v="YKBRF0NG"/>
    <x v="16"/>
    <x v="0"/>
    <x v="40"/>
    <x v="0"/>
    <x v="254"/>
    <x v="138"/>
    <x v="17"/>
    <x v="2"/>
    <x v="1"/>
    <x v="0"/>
    <x v="2"/>
    <x v="8"/>
    <n v="-82"/>
    <x v="115"/>
  </r>
  <r>
    <s v="OP2DIRC2"/>
    <x v="21"/>
    <x v="2"/>
    <x v="75"/>
    <x v="0"/>
    <x v="254"/>
    <x v="206"/>
    <x v="828"/>
    <x v="0"/>
    <x v="0"/>
    <x v="2"/>
    <x v="6"/>
    <x v="0"/>
    <n v="-14"/>
    <x v="121"/>
  </r>
  <r>
    <s v="VIHXI2JA"/>
    <x v="5"/>
    <x v="0"/>
    <x v="53"/>
    <x v="2"/>
    <x v="254"/>
    <x v="200"/>
    <x v="13"/>
    <x v="3"/>
    <x v="1"/>
    <x v="0"/>
    <x v="10"/>
    <x v="0"/>
    <n v="-1096"/>
    <x v="127"/>
  </r>
  <r>
    <s v="IC4J0BIZ"/>
    <x v="6"/>
    <x v="2"/>
    <x v="1"/>
    <x v="0"/>
    <x v="254"/>
    <x v="214"/>
    <x v="180"/>
    <x v="1"/>
    <x v="0"/>
    <x v="2"/>
    <x v="1"/>
    <x v="0"/>
    <n v="0"/>
    <x v="112"/>
  </r>
  <r>
    <s v="BNMJAOF4"/>
    <x v="6"/>
    <x v="2"/>
    <x v="27"/>
    <x v="0"/>
    <x v="254"/>
    <x v="183"/>
    <x v="59"/>
    <x v="1"/>
    <x v="0"/>
    <x v="2"/>
    <x v="7"/>
    <x v="0"/>
    <n v="-81"/>
    <x v="56"/>
  </r>
  <r>
    <s v="VSWHUBD0"/>
    <x v="6"/>
    <x v="2"/>
    <x v="3"/>
    <x v="0"/>
    <x v="254"/>
    <x v="200"/>
    <x v="207"/>
    <x v="1"/>
    <x v="0"/>
    <x v="2"/>
    <x v="3"/>
    <x v="0"/>
    <n v="35"/>
    <x v="127"/>
  </r>
  <r>
    <s v="7ZWN0JO9"/>
    <x v="6"/>
    <x v="0"/>
    <x v="62"/>
    <x v="0"/>
    <x v="254"/>
    <x v="171"/>
    <x v="239"/>
    <x v="1"/>
    <x v="0"/>
    <x v="0"/>
    <x v="6"/>
    <x v="0"/>
    <n v="-153"/>
    <x v="88"/>
  </r>
  <r>
    <s v="KLPVD6LR"/>
    <x v="17"/>
    <x v="2"/>
    <x v="41"/>
    <x v="2"/>
    <x v="254"/>
    <x v="207"/>
    <x v="13"/>
    <x v="5"/>
    <x v="2"/>
    <x v="2"/>
    <x v="3"/>
    <x v="0"/>
    <n v="-550"/>
    <x v="116"/>
  </r>
  <r>
    <s v="U3M8XTMY"/>
    <x v="17"/>
    <x v="0"/>
    <x v="58"/>
    <x v="0"/>
    <x v="254"/>
    <x v="135"/>
    <x v="1063"/>
    <x v="5"/>
    <x v="2"/>
    <x v="0"/>
    <x v="0"/>
    <x v="0"/>
    <n v="223"/>
    <x v="107"/>
  </r>
  <r>
    <s v="4LOHS2AJ"/>
    <x v="15"/>
    <x v="1"/>
    <x v="7"/>
    <x v="1"/>
    <x v="254"/>
    <x v="5"/>
    <x v="8"/>
    <x v="4"/>
    <x v="2"/>
    <x v="1"/>
    <x v="5"/>
    <x v="1"/>
    <m/>
    <x v="7"/>
  </r>
  <r>
    <s v="SPUXDRGN"/>
    <x v="4"/>
    <x v="3"/>
    <x v="39"/>
    <x v="2"/>
    <x v="254"/>
    <x v="145"/>
    <x v="13"/>
    <x v="3"/>
    <x v="1"/>
    <x v="3"/>
    <x v="1"/>
    <x v="0"/>
    <n v="-3393"/>
    <x v="129"/>
  </r>
  <r>
    <s v="PDIYRBQJ"/>
    <x v="2"/>
    <x v="0"/>
    <x v="46"/>
    <x v="2"/>
    <x v="254"/>
    <x v="202"/>
    <x v="13"/>
    <x v="2"/>
    <x v="1"/>
    <x v="0"/>
    <x v="3"/>
    <x v="0"/>
    <n v="-1096"/>
    <x v="126"/>
  </r>
  <r>
    <s v="185PGG0J"/>
    <x v="3"/>
    <x v="1"/>
    <x v="13"/>
    <x v="0"/>
    <x v="255"/>
    <x v="204"/>
    <x v="190"/>
    <x v="0"/>
    <x v="0"/>
    <x v="1"/>
    <x v="7"/>
    <x v="0"/>
    <n v="-11"/>
    <x v="123"/>
  </r>
  <r>
    <s v="QQ5LW9HV"/>
    <x v="28"/>
    <x v="3"/>
    <x v="58"/>
    <x v="2"/>
    <x v="255"/>
    <x v="215"/>
    <x v="13"/>
    <x v="5"/>
    <x v="2"/>
    <x v="3"/>
    <x v="0"/>
    <x v="0"/>
    <n v="-3393"/>
    <x v="124"/>
  </r>
  <r>
    <s v="GFMLCHB0"/>
    <x v="25"/>
    <x v="0"/>
    <x v="71"/>
    <x v="2"/>
    <x v="255"/>
    <x v="207"/>
    <x v="13"/>
    <x v="5"/>
    <x v="2"/>
    <x v="0"/>
    <x v="0"/>
    <x v="0"/>
    <n v="-1096"/>
    <x v="117"/>
  </r>
  <r>
    <s v="TFS537LA"/>
    <x v="25"/>
    <x v="4"/>
    <x v="82"/>
    <x v="2"/>
    <x v="255"/>
    <x v="202"/>
    <x v="13"/>
    <x v="5"/>
    <x v="2"/>
    <x v="4"/>
    <x v="10"/>
    <x v="0"/>
    <n v="-5482"/>
    <x v="127"/>
  </r>
  <r>
    <s v="2X86737Q"/>
    <x v="27"/>
    <x v="4"/>
    <x v="75"/>
    <x v="0"/>
    <x v="255"/>
    <x v="201"/>
    <x v="1102"/>
    <x v="0"/>
    <x v="0"/>
    <x v="4"/>
    <x v="6"/>
    <x v="0"/>
    <n v="55"/>
    <x v="126"/>
  </r>
  <r>
    <s v="HSZOPWWT"/>
    <x v="23"/>
    <x v="2"/>
    <x v="80"/>
    <x v="0"/>
    <x v="255"/>
    <x v="151"/>
    <x v="417"/>
    <x v="4"/>
    <x v="2"/>
    <x v="2"/>
    <x v="6"/>
    <x v="0"/>
    <n v="-20"/>
    <x v="67"/>
  </r>
  <r>
    <s v="1KVGSF08"/>
    <x v="23"/>
    <x v="4"/>
    <x v="53"/>
    <x v="0"/>
    <x v="255"/>
    <x v="175"/>
    <x v="1103"/>
    <x v="4"/>
    <x v="2"/>
    <x v="4"/>
    <x v="10"/>
    <x v="0"/>
    <n v="-493"/>
    <x v="59"/>
  </r>
  <r>
    <s v="UDFMSH1S"/>
    <x v="1"/>
    <x v="4"/>
    <x v="81"/>
    <x v="2"/>
    <x v="255"/>
    <x v="213"/>
    <x v="13"/>
    <x v="1"/>
    <x v="0"/>
    <x v="4"/>
    <x v="0"/>
    <x v="14"/>
    <n v="-5482"/>
    <x v="112"/>
  </r>
  <r>
    <s v="516C0X9F"/>
    <x v="1"/>
    <x v="0"/>
    <x v="48"/>
    <x v="0"/>
    <x v="255"/>
    <x v="215"/>
    <x v="573"/>
    <x v="1"/>
    <x v="0"/>
    <x v="0"/>
    <x v="8"/>
    <x v="0"/>
    <n v="48"/>
    <x v="124"/>
  </r>
  <r>
    <s v="DPAEMTHC"/>
    <x v="22"/>
    <x v="2"/>
    <x v="53"/>
    <x v="2"/>
    <x v="255"/>
    <x v="202"/>
    <x v="13"/>
    <x v="5"/>
    <x v="2"/>
    <x v="2"/>
    <x v="10"/>
    <x v="0"/>
    <n v="-550"/>
    <x v="127"/>
  </r>
  <r>
    <s v="A6T69X6T"/>
    <x v="12"/>
    <x v="3"/>
    <x v="66"/>
    <x v="2"/>
    <x v="255"/>
    <x v="164"/>
    <x v="13"/>
    <x v="3"/>
    <x v="1"/>
    <x v="3"/>
    <x v="9"/>
    <x v="0"/>
    <n v="-3393"/>
    <x v="84"/>
  </r>
  <r>
    <s v="DDD515FB"/>
    <x v="9"/>
    <x v="3"/>
    <x v="66"/>
    <x v="0"/>
    <x v="255"/>
    <x v="202"/>
    <x v="1104"/>
    <x v="3"/>
    <x v="1"/>
    <x v="3"/>
    <x v="9"/>
    <x v="0"/>
    <n v="-31"/>
    <x v="127"/>
  </r>
  <r>
    <s v="8M6TB2ZX"/>
    <x v="7"/>
    <x v="4"/>
    <x v="37"/>
    <x v="0"/>
    <x v="255"/>
    <x v="207"/>
    <x v="1105"/>
    <x v="2"/>
    <x v="1"/>
    <x v="4"/>
    <x v="6"/>
    <x v="0"/>
    <n v="-469"/>
    <x v="117"/>
  </r>
  <r>
    <s v="8JH8YA79"/>
    <x v="14"/>
    <x v="2"/>
    <x v="7"/>
    <x v="1"/>
    <x v="255"/>
    <x v="5"/>
    <x v="8"/>
    <x v="2"/>
    <x v="1"/>
    <x v="2"/>
    <x v="5"/>
    <x v="1"/>
    <m/>
    <x v="7"/>
  </r>
  <r>
    <s v="BABQISCH"/>
    <x v="14"/>
    <x v="2"/>
    <x v="2"/>
    <x v="2"/>
    <x v="255"/>
    <x v="202"/>
    <x v="13"/>
    <x v="2"/>
    <x v="1"/>
    <x v="2"/>
    <x v="2"/>
    <x v="0"/>
    <n v="-550"/>
    <x v="127"/>
  </r>
  <r>
    <s v="T46KPPNB"/>
    <x v="16"/>
    <x v="0"/>
    <x v="76"/>
    <x v="2"/>
    <x v="255"/>
    <x v="201"/>
    <x v="13"/>
    <x v="2"/>
    <x v="1"/>
    <x v="0"/>
    <x v="0"/>
    <x v="0"/>
    <n v="-1096"/>
    <x v="126"/>
  </r>
  <r>
    <s v="SF3KBDJF"/>
    <x v="26"/>
    <x v="6"/>
    <x v="36"/>
    <x v="2"/>
    <x v="252"/>
    <x v="155"/>
    <x v="13"/>
    <x v="5"/>
    <x v="2"/>
    <x v="6"/>
    <x v="3"/>
    <x v="0"/>
    <n v="-4821"/>
    <x v="94"/>
  </r>
  <r>
    <s v="9CE6F4NZ"/>
    <x v="16"/>
    <x v="2"/>
    <x v="42"/>
    <x v="0"/>
    <x v="255"/>
    <x v="150"/>
    <x v="924"/>
    <x v="2"/>
    <x v="1"/>
    <x v="2"/>
    <x v="4"/>
    <x v="0"/>
    <n v="-119"/>
    <x v="100"/>
  </r>
  <r>
    <s v="7JBR36G8"/>
    <x v="21"/>
    <x v="2"/>
    <x v="30"/>
    <x v="0"/>
    <x v="255"/>
    <x v="201"/>
    <x v="145"/>
    <x v="0"/>
    <x v="0"/>
    <x v="2"/>
    <x v="0"/>
    <x v="6"/>
    <n v="29"/>
    <x v="126"/>
  </r>
  <r>
    <s v="EYTBRK2B"/>
    <x v="21"/>
    <x v="3"/>
    <x v="17"/>
    <x v="0"/>
    <x v="255"/>
    <x v="214"/>
    <x v="1106"/>
    <x v="0"/>
    <x v="0"/>
    <x v="3"/>
    <x v="2"/>
    <x v="0"/>
    <n v="18"/>
    <x v="113"/>
  </r>
  <r>
    <s v="KFXZNC4N"/>
    <x v="5"/>
    <x v="1"/>
    <x v="66"/>
    <x v="2"/>
    <x v="255"/>
    <x v="176"/>
    <x v="13"/>
    <x v="3"/>
    <x v="1"/>
    <x v="1"/>
    <x v="9"/>
    <x v="0"/>
    <n v="-55"/>
    <x v="70"/>
  </r>
  <r>
    <s v="SJ62BMK5"/>
    <x v="5"/>
    <x v="3"/>
    <x v="42"/>
    <x v="0"/>
    <x v="255"/>
    <x v="202"/>
    <x v="1107"/>
    <x v="3"/>
    <x v="1"/>
    <x v="3"/>
    <x v="4"/>
    <x v="0"/>
    <n v="580"/>
    <x v="127"/>
  </r>
  <r>
    <s v="YDJV1DFE"/>
    <x v="6"/>
    <x v="3"/>
    <x v="3"/>
    <x v="2"/>
    <x v="255"/>
    <x v="210"/>
    <x v="13"/>
    <x v="1"/>
    <x v="0"/>
    <x v="3"/>
    <x v="3"/>
    <x v="0"/>
    <n v="-3393"/>
    <x v="8"/>
  </r>
  <r>
    <s v="GHDAXC7T"/>
    <x v="17"/>
    <x v="0"/>
    <x v="71"/>
    <x v="0"/>
    <x v="255"/>
    <x v="202"/>
    <x v="1108"/>
    <x v="5"/>
    <x v="2"/>
    <x v="0"/>
    <x v="0"/>
    <x v="0"/>
    <n v="-67"/>
    <x v="127"/>
  </r>
  <r>
    <s v="FQQ2JJZ1"/>
    <x v="15"/>
    <x v="1"/>
    <x v="64"/>
    <x v="0"/>
    <x v="255"/>
    <x v="208"/>
    <x v="77"/>
    <x v="4"/>
    <x v="2"/>
    <x v="1"/>
    <x v="0"/>
    <x v="0"/>
    <n v="4"/>
    <x v="114"/>
  </r>
  <r>
    <s v="NCJJBWU3"/>
    <x v="11"/>
    <x v="1"/>
    <x v="57"/>
    <x v="2"/>
    <x v="255"/>
    <x v="216"/>
    <x v="13"/>
    <x v="0"/>
    <x v="0"/>
    <x v="1"/>
    <x v="10"/>
    <x v="9"/>
    <n v="-55"/>
    <x v="116"/>
  </r>
  <r>
    <s v="8BYEALF9"/>
    <x v="4"/>
    <x v="1"/>
    <x v="7"/>
    <x v="1"/>
    <x v="255"/>
    <x v="5"/>
    <x v="8"/>
    <x v="3"/>
    <x v="1"/>
    <x v="1"/>
    <x v="5"/>
    <x v="1"/>
    <m/>
    <x v="7"/>
  </r>
  <r>
    <s v="8SGMUWET"/>
    <x v="4"/>
    <x v="2"/>
    <x v="37"/>
    <x v="0"/>
    <x v="255"/>
    <x v="181"/>
    <x v="304"/>
    <x v="3"/>
    <x v="1"/>
    <x v="2"/>
    <x v="6"/>
    <x v="0"/>
    <n v="-16"/>
    <x v="56"/>
  </r>
  <r>
    <s v="3KVS08NL"/>
    <x v="13"/>
    <x v="1"/>
    <x v="82"/>
    <x v="0"/>
    <x v="255"/>
    <x v="202"/>
    <x v="107"/>
    <x v="4"/>
    <x v="2"/>
    <x v="1"/>
    <x v="10"/>
    <x v="0"/>
    <n v="-7"/>
    <x v="127"/>
  </r>
  <r>
    <s v="CLIIR1T0"/>
    <x v="2"/>
    <x v="1"/>
    <x v="11"/>
    <x v="0"/>
    <x v="255"/>
    <x v="213"/>
    <x v="5"/>
    <x v="2"/>
    <x v="1"/>
    <x v="1"/>
    <x v="8"/>
    <x v="0"/>
    <n v="2"/>
    <x v="112"/>
  </r>
  <r>
    <s v="PHXX81YF"/>
    <x v="26"/>
    <x v="4"/>
    <x v="80"/>
    <x v="2"/>
    <x v="256"/>
    <x v="204"/>
    <x v="13"/>
    <x v="5"/>
    <x v="2"/>
    <x v="4"/>
    <x v="6"/>
    <x v="0"/>
    <n v="-5482"/>
    <x v="126"/>
  </r>
  <r>
    <s v="6K7LDRKR"/>
    <x v="1"/>
    <x v="4"/>
    <x v="28"/>
    <x v="0"/>
    <x v="256"/>
    <x v="209"/>
    <x v="1109"/>
    <x v="1"/>
    <x v="0"/>
    <x v="4"/>
    <x v="9"/>
    <x v="0"/>
    <n v="-1473"/>
    <x v="10"/>
  </r>
  <r>
    <s v="J6UOUH6Y"/>
    <x v="1"/>
    <x v="3"/>
    <x v="22"/>
    <x v="0"/>
    <x v="256"/>
    <x v="137"/>
    <x v="1110"/>
    <x v="1"/>
    <x v="0"/>
    <x v="3"/>
    <x v="6"/>
    <x v="0"/>
    <n v="-138"/>
    <x v="86"/>
  </r>
  <r>
    <s v="2EYTB3PX"/>
    <x v="22"/>
    <x v="3"/>
    <x v="59"/>
    <x v="0"/>
    <x v="256"/>
    <x v="213"/>
    <x v="477"/>
    <x v="5"/>
    <x v="2"/>
    <x v="3"/>
    <x v="3"/>
    <x v="0"/>
    <n v="331"/>
    <x v="113"/>
  </r>
  <r>
    <s v="1U945R0D"/>
    <x v="12"/>
    <x v="3"/>
    <x v="73"/>
    <x v="2"/>
    <x v="256"/>
    <x v="201"/>
    <x v="13"/>
    <x v="3"/>
    <x v="1"/>
    <x v="3"/>
    <x v="1"/>
    <x v="0"/>
    <n v="-3393"/>
    <x v="127"/>
  </r>
  <r>
    <s v="FX4D649Y"/>
    <x v="9"/>
    <x v="0"/>
    <x v="15"/>
    <x v="2"/>
    <x v="256"/>
    <x v="214"/>
    <x v="13"/>
    <x v="3"/>
    <x v="1"/>
    <x v="0"/>
    <x v="0"/>
    <x v="0"/>
    <n v="-1096"/>
    <x v="114"/>
  </r>
  <r>
    <s v="4QBSY3CB"/>
    <x v="7"/>
    <x v="0"/>
    <x v="32"/>
    <x v="2"/>
    <x v="256"/>
    <x v="133"/>
    <x v="13"/>
    <x v="2"/>
    <x v="1"/>
    <x v="0"/>
    <x v="9"/>
    <x v="0"/>
    <n v="-1096"/>
    <x v="92"/>
  </r>
  <r>
    <s v="ZWVRS27V"/>
    <x v="29"/>
    <x v="1"/>
    <x v="34"/>
    <x v="2"/>
    <x v="256"/>
    <x v="217"/>
    <x v="13"/>
    <x v="1"/>
    <x v="0"/>
    <x v="1"/>
    <x v="10"/>
    <x v="0"/>
    <n v="-55"/>
    <x v="17"/>
  </r>
  <r>
    <s v="8BBXNESQ"/>
    <x v="16"/>
    <x v="4"/>
    <x v="69"/>
    <x v="2"/>
    <x v="256"/>
    <x v="216"/>
    <x v="13"/>
    <x v="2"/>
    <x v="1"/>
    <x v="4"/>
    <x v="3"/>
    <x v="0"/>
    <n v="-5482"/>
    <x v="117"/>
  </r>
  <r>
    <s v="3JJ7YI88"/>
    <x v="21"/>
    <x v="1"/>
    <x v="27"/>
    <x v="2"/>
    <x v="256"/>
    <x v="201"/>
    <x v="13"/>
    <x v="0"/>
    <x v="0"/>
    <x v="1"/>
    <x v="7"/>
    <x v="0"/>
    <n v="-55"/>
    <x v="127"/>
  </r>
  <r>
    <s v="AKMDEG3I"/>
    <x v="5"/>
    <x v="3"/>
    <x v="51"/>
    <x v="2"/>
    <x v="256"/>
    <x v="204"/>
    <x v="13"/>
    <x v="3"/>
    <x v="1"/>
    <x v="3"/>
    <x v="7"/>
    <x v="0"/>
    <n v="-3393"/>
    <x v="126"/>
  </r>
  <r>
    <s v="568NS3GO"/>
    <x v="5"/>
    <x v="3"/>
    <x v="5"/>
    <x v="0"/>
    <x v="256"/>
    <x v="150"/>
    <x v="1111"/>
    <x v="3"/>
    <x v="1"/>
    <x v="3"/>
    <x v="4"/>
    <x v="0"/>
    <n v="-602"/>
    <x v="97"/>
  </r>
  <r>
    <s v="YVDQ80A0"/>
    <x v="8"/>
    <x v="0"/>
    <x v="7"/>
    <x v="1"/>
    <x v="256"/>
    <x v="5"/>
    <x v="8"/>
    <x v="2"/>
    <x v="1"/>
    <x v="0"/>
    <x v="5"/>
    <x v="1"/>
    <m/>
    <x v="7"/>
  </r>
  <r>
    <s v="TQLO6QP6"/>
    <x v="6"/>
    <x v="3"/>
    <x v="0"/>
    <x v="0"/>
    <x v="256"/>
    <x v="144"/>
    <x v="1112"/>
    <x v="1"/>
    <x v="0"/>
    <x v="3"/>
    <x v="0"/>
    <x v="0"/>
    <n v="108"/>
    <x v="93"/>
  </r>
  <r>
    <s v="DLVEVD9O"/>
    <x v="17"/>
    <x v="4"/>
    <x v="68"/>
    <x v="2"/>
    <x v="256"/>
    <x v="218"/>
    <x v="13"/>
    <x v="5"/>
    <x v="2"/>
    <x v="4"/>
    <x v="0"/>
    <x v="0"/>
    <n v="-5482"/>
    <x v="124"/>
  </r>
  <r>
    <s v="C75RV9DY"/>
    <x v="17"/>
    <x v="2"/>
    <x v="19"/>
    <x v="0"/>
    <x v="256"/>
    <x v="201"/>
    <x v="352"/>
    <x v="5"/>
    <x v="2"/>
    <x v="2"/>
    <x v="0"/>
    <x v="4"/>
    <n v="5"/>
    <x v="127"/>
  </r>
  <r>
    <s v="CI9S6CST"/>
    <x v="10"/>
    <x v="1"/>
    <x v="7"/>
    <x v="1"/>
    <x v="256"/>
    <x v="5"/>
    <x v="8"/>
    <x v="3"/>
    <x v="1"/>
    <x v="1"/>
    <x v="5"/>
    <x v="1"/>
    <m/>
    <x v="7"/>
  </r>
  <r>
    <s v="EUQCW0ZA"/>
    <x v="10"/>
    <x v="2"/>
    <x v="46"/>
    <x v="0"/>
    <x v="256"/>
    <x v="208"/>
    <x v="1113"/>
    <x v="3"/>
    <x v="1"/>
    <x v="2"/>
    <x v="3"/>
    <x v="0"/>
    <n v="100"/>
    <x v="116"/>
  </r>
  <r>
    <s v="CEOMZE9H"/>
    <x v="4"/>
    <x v="2"/>
    <x v="40"/>
    <x v="2"/>
    <x v="256"/>
    <x v="215"/>
    <x v="13"/>
    <x v="3"/>
    <x v="1"/>
    <x v="2"/>
    <x v="2"/>
    <x v="8"/>
    <n v="-550"/>
    <x v="112"/>
  </r>
  <r>
    <s v="TT5QRQTF"/>
    <x v="4"/>
    <x v="1"/>
    <x v="53"/>
    <x v="0"/>
    <x v="256"/>
    <x v="207"/>
    <x v="15"/>
    <x v="3"/>
    <x v="1"/>
    <x v="1"/>
    <x v="10"/>
    <x v="0"/>
    <n v="6"/>
    <x v="121"/>
  </r>
  <r>
    <s v="5NXD4U83"/>
    <x v="4"/>
    <x v="1"/>
    <x v="83"/>
    <x v="0"/>
    <x v="256"/>
    <x v="204"/>
    <x v="80"/>
    <x v="3"/>
    <x v="1"/>
    <x v="1"/>
    <x v="2"/>
    <x v="15"/>
    <n v="-1"/>
    <x v="126"/>
  </r>
  <r>
    <s v="1IL51ZIW"/>
    <x v="13"/>
    <x v="1"/>
    <x v="59"/>
    <x v="2"/>
    <x v="256"/>
    <x v="216"/>
    <x v="13"/>
    <x v="4"/>
    <x v="2"/>
    <x v="1"/>
    <x v="3"/>
    <x v="0"/>
    <n v="-55"/>
    <x v="117"/>
  </r>
  <r>
    <s v="CM33NN0P"/>
    <x v="18"/>
    <x v="3"/>
    <x v="36"/>
    <x v="2"/>
    <x v="256"/>
    <x v="208"/>
    <x v="13"/>
    <x v="4"/>
    <x v="2"/>
    <x v="3"/>
    <x v="3"/>
    <x v="0"/>
    <n v="-3393"/>
    <x v="116"/>
  </r>
  <r>
    <s v="P3QQIMTA"/>
    <x v="3"/>
    <x v="2"/>
    <x v="34"/>
    <x v="2"/>
    <x v="257"/>
    <x v="214"/>
    <x v="13"/>
    <x v="0"/>
    <x v="0"/>
    <x v="2"/>
    <x v="10"/>
    <x v="0"/>
    <n v="-550"/>
    <x v="116"/>
  </r>
  <r>
    <s v="WB1CQNJU"/>
    <x v="3"/>
    <x v="3"/>
    <x v="63"/>
    <x v="2"/>
    <x v="257"/>
    <x v="204"/>
    <x v="13"/>
    <x v="0"/>
    <x v="0"/>
    <x v="3"/>
    <x v="9"/>
    <x v="0"/>
    <n v="-3393"/>
    <x v="127"/>
  </r>
  <r>
    <s v="OQYDQCTM"/>
    <x v="3"/>
    <x v="1"/>
    <x v="38"/>
    <x v="0"/>
    <x v="257"/>
    <x v="213"/>
    <x v="77"/>
    <x v="0"/>
    <x v="0"/>
    <x v="1"/>
    <x v="10"/>
    <x v="7"/>
    <n v="4"/>
    <x v="114"/>
  </r>
  <r>
    <s v="ISQJD695"/>
    <x v="28"/>
    <x v="2"/>
    <x v="9"/>
    <x v="1"/>
    <x v="257"/>
    <x v="5"/>
    <x v="8"/>
    <x v="5"/>
    <x v="2"/>
    <x v="2"/>
    <x v="6"/>
    <x v="3"/>
    <m/>
    <x v="7"/>
  </r>
  <r>
    <s v="TWO2Q99P"/>
    <x v="27"/>
    <x v="4"/>
    <x v="31"/>
    <x v="0"/>
    <x v="257"/>
    <x v="182"/>
    <x v="1114"/>
    <x v="0"/>
    <x v="0"/>
    <x v="4"/>
    <x v="10"/>
    <x v="0"/>
    <n v="271"/>
    <x v="60"/>
  </r>
  <r>
    <s v="72UVDOKU"/>
    <x v="27"/>
    <x v="1"/>
    <x v="29"/>
    <x v="0"/>
    <x v="257"/>
    <x v="214"/>
    <x v="44"/>
    <x v="0"/>
    <x v="0"/>
    <x v="1"/>
    <x v="6"/>
    <x v="0"/>
    <n v="7"/>
    <x v="116"/>
  </r>
  <r>
    <s v="DMSQ0TSG"/>
    <x v="27"/>
    <x v="3"/>
    <x v="70"/>
    <x v="0"/>
    <x v="257"/>
    <x v="116"/>
    <x v="1115"/>
    <x v="0"/>
    <x v="0"/>
    <x v="3"/>
    <x v="3"/>
    <x v="0"/>
    <n v="-247"/>
    <x v="115"/>
  </r>
  <r>
    <s v="FEWIDJGH"/>
    <x v="1"/>
    <x v="2"/>
    <x v="34"/>
    <x v="0"/>
    <x v="257"/>
    <x v="203"/>
    <x v="61"/>
    <x v="1"/>
    <x v="0"/>
    <x v="2"/>
    <x v="10"/>
    <x v="0"/>
    <n v="-12"/>
    <x v="126"/>
  </r>
  <r>
    <s v="AUZM3MLU"/>
    <x v="1"/>
    <x v="0"/>
    <x v="72"/>
    <x v="0"/>
    <x v="257"/>
    <x v="152"/>
    <x v="1116"/>
    <x v="1"/>
    <x v="0"/>
    <x v="0"/>
    <x v="3"/>
    <x v="10"/>
    <n v="-25"/>
    <x v="69"/>
  </r>
  <r>
    <s v="HYP3SXPV"/>
    <x v="1"/>
    <x v="3"/>
    <x v="70"/>
    <x v="0"/>
    <x v="257"/>
    <x v="110"/>
    <x v="1117"/>
    <x v="1"/>
    <x v="0"/>
    <x v="3"/>
    <x v="3"/>
    <x v="0"/>
    <n v="-556"/>
    <x v="106"/>
  </r>
  <r>
    <s v="9G93P7SV"/>
    <x v="22"/>
    <x v="3"/>
    <x v="39"/>
    <x v="0"/>
    <x v="257"/>
    <x v="182"/>
    <x v="1118"/>
    <x v="5"/>
    <x v="2"/>
    <x v="3"/>
    <x v="1"/>
    <x v="0"/>
    <n v="200"/>
    <x v="60"/>
  </r>
  <r>
    <s v="7XSAHM67"/>
    <x v="12"/>
    <x v="2"/>
    <x v="74"/>
    <x v="0"/>
    <x v="257"/>
    <x v="183"/>
    <x v="79"/>
    <x v="3"/>
    <x v="1"/>
    <x v="2"/>
    <x v="10"/>
    <x v="11"/>
    <n v="33"/>
    <x v="58"/>
  </r>
  <r>
    <s v="M2A8EY5Q"/>
    <x v="9"/>
    <x v="4"/>
    <x v="7"/>
    <x v="1"/>
    <x v="257"/>
    <x v="5"/>
    <x v="8"/>
    <x v="3"/>
    <x v="1"/>
    <x v="4"/>
    <x v="5"/>
    <x v="1"/>
    <m/>
    <x v="7"/>
  </r>
  <r>
    <s v="N7MDRJ01"/>
    <x v="29"/>
    <x v="2"/>
    <x v="70"/>
    <x v="2"/>
    <x v="257"/>
    <x v="213"/>
    <x v="13"/>
    <x v="1"/>
    <x v="0"/>
    <x v="2"/>
    <x v="3"/>
    <x v="0"/>
    <n v="-550"/>
    <x v="114"/>
  </r>
  <r>
    <s v="4ID56TXX"/>
    <x v="29"/>
    <x v="3"/>
    <x v="30"/>
    <x v="2"/>
    <x v="257"/>
    <x v="219"/>
    <x v="13"/>
    <x v="1"/>
    <x v="0"/>
    <x v="3"/>
    <x v="0"/>
    <x v="6"/>
    <n v="-3393"/>
    <x v="124"/>
  </r>
  <r>
    <s v="4SFRUL8J"/>
    <x v="14"/>
    <x v="3"/>
    <x v="69"/>
    <x v="2"/>
    <x v="257"/>
    <x v="216"/>
    <x v="13"/>
    <x v="2"/>
    <x v="1"/>
    <x v="3"/>
    <x v="3"/>
    <x v="0"/>
    <n v="-3393"/>
    <x v="121"/>
  </r>
  <r>
    <s v="UB2UAI38"/>
    <x v="14"/>
    <x v="0"/>
    <x v="67"/>
    <x v="0"/>
    <x v="257"/>
    <x v="207"/>
    <x v="642"/>
    <x v="2"/>
    <x v="1"/>
    <x v="0"/>
    <x v="0"/>
    <x v="0"/>
    <n v="13"/>
    <x v="119"/>
  </r>
  <r>
    <s v="B00OD1IF"/>
    <x v="14"/>
    <x v="0"/>
    <x v="18"/>
    <x v="0"/>
    <x v="257"/>
    <x v="208"/>
    <x v="422"/>
    <x v="2"/>
    <x v="1"/>
    <x v="0"/>
    <x v="4"/>
    <x v="0"/>
    <n v="10"/>
    <x v="117"/>
  </r>
  <r>
    <s v="OGO6SNTQ"/>
    <x v="16"/>
    <x v="4"/>
    <x v="42"/>
    <x v="2"/>
    <x v="257"/>
    <x v="214"/>
    <x v="13"/>
    <x v="2"/>
    <x v="1"/>
    <x v="4"/>
    <x v="4"/>
    <x v="0"/>
    <n v="-5482"/>
    <x v="116"/>
  </r>
  <r>
    <s v="I6ZC5V1K"/>
    <x v="16"/>
    <x v="4"/>
    <x v="69"/>
    <x v="0"/>
    <x v="257"/>
    <x v="215"/>
    <x v="1119"/>
    <x v="2"/>
    <x v="1"/>
    <x v="4"/>
    <x v="3"/>
    <x v="0"/>
    <n v="-474"/>
    <x v="113"/>
  </r>
  <r>
    <s v="JHNXPUNX"/>
    <x v="21"/>
    <x v="2"/>
    <x v="38"/>
    <x v="0"/>
    <x v="257"/>
    <x v="204"/>
    <x v="180"/>
    <x v="0"/>
    <x v="0"/>
    <x v="2"/>
    <x v="10"/>
    <x v="7"/>
    <n v="0"/>
    <x v="127"/>
  </r>
  <r>
    <s v="NPHD3ZTC"/>
    <x v="0"/>
    <x v="2"/>
    <x v="38"/>
    <x v="0"/>
    <x v="257"/>
    <x v="137"/>
    <x v="277"/>
    <x v="0"/>
    <x v="0"/>
    <x v="2"/>
    <x v="10"/>
    <x v="7"/>
    <n v="24"/>
    <x v="93"/>
  </r>
  <r>
    <s v="06KTPHYC"/>
    <x v="10"/>
    <x v="3"/>
    <x v="74"/>
    <x v="2"/>
    <x v="257"/>
    <x v="214"/>
    <x v="13"/>
    <x v="3"/>
    <x v="1"/>
    <x v="3"/>
    <x v="10"/>
    <x v="11"/>
    <n v="-3393"/>
    <x v="116"/>
  </r>
  <r>
    <s v="YCA44Q4U"/>
    <x v="18"/>
    <x v="1"/>
    <x v="45"/>
    <x v="0"/>
    <x v="257"/>
    <x v="213"/>
    <x v="171"/>
    <x v="4"/>
    <x v="2"/>
    <x v="1"/>
    <x v="0"/>
    <x v="0"/>
    <n v="-3"/>
    <x v="114"/>
  </r>
  <r>
    <s v="FR4GTSEQ"/>
    <x v="2"/>
    <x v="2"/>
    <x v="66"/>
    <x v="0"/>
    <x v="257"/>
    <x v="151"/>
    <x v="282"/>
    <x v="2"/>
    <x v="1"/>
    <x v="2"/>
    <x v="9"/>
    <x v="0"/>
    <n v="-73"/>
    <x v="76"/>
  </r>
  <r>
    <s v="S46ZLF3G"/>
    <x v="3"/>
    <x v="2"/>
    <x v="72"/>
    <x v="2"/>
    <x v="258"/>
    <x v="215"/>
    <x v="13"/>
    <x v="0"/>
    <x v="0"/>
    <x v="2"/>
    <x v="3"/>
    <x v="10"/>
    <n v="-550"/>
    <x v="114"/>
  </r>
  <r>
    <s v="WHZEK68G"/>
    <x v="3"/>
    <x v="1"/>
    <x v="81"/>
    <x v="2"/>
    <x v="258"/>
    <x v="216"/>
    <x v="13"/>
    <x v="0"/>
    <x v="0"/>
    <x v="1"/>
    <x v="0"/>
    <x v="14"/>
    <n v="-55"/>
    <x v="119"/>
  </r>
  <r>
    <s v="3CB3WNBM"/>
    <x v="28"/>
    <x v="2"/>
    <x v="45"/>
    <x v="1"/>
    <x v="258"/>
    <x v="5"/>
    <x v="8"/>
    <x v="5"/>
    <x v="2"/>
    <x v="2"/>
    <x v="0"/>
    <x v="0"/>
    <m/>
    <x v="7"/>
  </r>
  <r>
    <s v="EJDRMHNC"/>
    <x v="28"/>
    <x v="1"/>
    <x v="7"/>
    <x v="1"/>
    <x v="258"/>
    <x v="5"/>
    <x v="8"/>
    <x v="5"/>
    <x v="2"/>
    <x v="1"/>
    <x v="5"/>
    <x v="1"/>
    <m/>
    <x v="7"/>
  </r>
  <r>
    <s v="O8C2G4G2"/>
    <x v="25"/>
    <x v="3"/>
    <x v="7"/>
    <x v="1"/>
    <x v="258"/>
    <x v="5"/>
    <x v="8"/>
    <x v="5"/>
    <x v="2"/>
    <x v="3"/>
    <x v="5"/>
    <x v="1"/>
    <m/>
    <x v="7"/>
  </r>
  <r>
    <s v="DAJBIHBZ"/>
    <x v="25"/>
    <x v="3"/>
    <x v="36"/>
    <x v="2"/>
    <x v="258"/>
    <x v="219"/>
    <x v="13"/>
    <x v="5"/>
    <x v="2"/>
    <x v="3"/>
    <x v="3"/>
    <x v="0"/>
    <n v="-3393"/>
    <x v="112"/>
  </r>
  <r>
    <s v="P6BJ24ZP"/>
    <x v="25"/>
    <x v="0"/>
    <x v="58"/>
    <x v="0"/>
    <x v="258"/>
    <x v="211"/>
    <x v="1120"/>
    <x v="5"/>
    <x v="2"/>
    <x v="0"/>
    <x v="0"/>
    <x v="0"/>
    <n v="106"/>
    <x v="123"/>
  </r>
  <r>
    <s v="XORHQFNJ"/>
    <x v="27"/>
    <x v="3"/>
    <x v="63"/>
    <x v="2"/>
    <x v="258"/>
    <x v="125"/>
    <x v="13"/>
    <x v="0"/>
    <x v="0"/>
    <x v="3"/>
    <x v="9"/>
    <x v="0"/>
    <n v="-3393"/>
    <x v="107"/>
  </r>
  <r>
    <s v="ZFRPQV2M"/>
    <x v="27"/>
    <x v="1"/>
    <x v="63"/>
    <x v="0"/>
    <x v="258"/>
    <x v="197"/>
    <x v="47"/>
    <x v="0"/>
    <x v="0"/>
    <x v="1"/>
    <x v="9"/>
    <x v="0"/>
    <n v="-4"/>
    <x v="19"/>
  </r>
  <r>
    <s v="RVRBCZAI"/>
    <x v="26"/>
    <x v="0"/>
    <x v="39"/>
    <x v="2"/>
    <x v="258"/>
    <x v="203"/>
    <x v="13"/>
    <x v="5"/>
    <x v="2"/>
    <x v="0"/>
    <x v="1"/>
    <x v="0"/>
    <n v="-1096"/>
    <x v="127"/>
  </r>
  <r>
    <s v="2897DN4S"/>
    <x v="1"/>
    <x v="0"/>
    <x v="35"/>
    <x v="2"/>
    <x v="258"/>
    <x v="203"/>
    <x v="13"/>
    <x v="1"/>
    <x v="0"/>
    <x v="0"/>
    <x v="9"/>
    <x v="0"/>
    <n v="-1096"/>
    <x v="127"/>
  </r>
  <r>
    <s v="BMQEY089"/>
    <x v="1"/>
    <x v="0"/>
    <x v="62"/>
    <x v="0"/>
    <x v="258"/>
    <x v="167"/>
    <x v="1121"/>
    <x v="1"/>
    <x v="0"/>
    <x v="0"/>
    <x v="6"/>
    <x v="0"/>
    <n v="107"/>
    <x v="76"/>
  </r>
  <r>
    <s v="5IOG6X00"/>
    <x v="22"/>
    <x v="4"/>
    <x v="64"/>
    <x v="0"/>
    <x v="258"/>
    <x v="164"/>
    <x v="1122"/>
    <x v="5"/>
    <x v="2"/>
    <x v="4"/>
    <x v="0"/>
    <x v="0"/>
    <n v="723"/>
    <x v="81"/>
  </r>
  <r>
    <s v="HBN3R2TJ"/>
    <x v="12"/>
    <x v="3"/>
    <x v="7"/>
    <x v="1"/>
    <x v="258"/>
    <x v="5"/>
    <x v="8"/>
    <x v="3"/>
    <x v="1"/>
    <x v="3"/>
    <x v="5"/>
    <x v="1"/>
    <m/>
    <x v="7"/>
  </r>
  <r>
    <s v="QG6BCBXM"/>
    <x v="12"/>
    <x v="4"/>
    <x v="10"/>
    <x v="2"/>
    <x v="258"/>
    <x v="124"/>
    <x v="13"/>
    <x v="3"/>
    <x v="1"/>
    <x v="4"/>
    <x v="7"/>
    <x v="0"/>
    <n v="-5482"/>
    <x v="106"/>
  </r>
  <r>
    <s v="CAXTE48L"/>
    <x v="9"/>
    <x v="3"/>
    <x v="5"/>
    <x v="0"/>
    <x v="258"/>
    <x v="214"/>
    <x v="228"/>
    <x v="3"/>
    <x v="1"/>
    <x v="3"/>
    <x v="4"/>
    <x v="0"/>
    <n v="-30"/>
    <x v="117"/>
  </r>
  <r>
    <s v="OO3BM7A9"/>
    <x v="9"/>
    <x v="3"/>
    <x v="53"/>
    <x v="0"/>
    <x v="258"/>
    <x v="197"/>
    <x v="1123"/>
    <x v="3"/>
    <x v="1"/>
    <x v="3"/>
    <x v="10"/>
    <x v="0"/>
    <n v="307"/>
    <x v="19"/>
  </r>
  <r>
    <s v="VE334W2U"/>
    <x v="29"/>
    <x v="2"/>
    <x v="1"/>
    <x v="0"/>
    <x v="258"/>
    <x v="175"/>
    <x v="74"/>
    <x v="1"/>
    <x v="0"/>
    <x v="2"/>
    <x v="1"/>
    <x v="0"/>
    <n v="-4"/>
    <x v="73"/>
  </r>
  <r>
    <s v="AX7WS66G"/>
    <x v="29"/>
    <x v="2"/>
    <x v="43"/>
    <x v="0"/>
    <x v="258"/>
    <x v="214"/>
    <x v="225"/>
    <x v="1"/>
    <x v="0"/>
    <x v="2"/>
    <x v="0"/>
    <x v="0"/>
    <n v="67"/>
    <x v="117"/>
  </r>
  <r>
    <s v="OB8UCQ17"/>
    <x v="29"/>
    <x v="2"/>
    <x v="17"/>
    <x v="0"/>
    <x v="258"/>
    <x v="215"/>
    <x v="598"/>
    <x v="1"/>
    <x v="0"/>
    <x v="2"/>
    <x v="2"/>
    <x v="0"/>
    <n v="-60"/>
    <x v="114"/>
  </r>
  <r>
    <s v="BV4JZ4G8"/>
    <x v="14"/>
    <x v="2"/>
    <x v="53"/>
    <x v="2"/>
    <x v="258"/>
    <x v="206"/>
    <x v="13"/>
    <x v="2"/>
    <x v="1"/>
    <x v="2"/>
    <x v="10"/>
    <x v="0"/>
    <n v="-550"/>
    <x v="126"/>
  </r>
  <r>
    <s v="8CV5MZWW"/>
    <x v="14"/>
    <x v="2"/>
    <x v="40"/>
    <x v="2"/>
    <x v="258"/>
    <x v="207"/>
    <x v="13"/>
    <x v="2"/>
    <x v="1"/>
    <x v="2"/>
    <x v="2"/>
    <x v="8"/>
    <n v="-550"/>
    <x v="125"/>
  </r>
  <r>
    <s v="3L965RUK"/>
    <x v="16"/>
    <x v="3"/>
    <x v="39"/>
    <x v="0"/>
    <x v="258"/>
    <x v="215"/>
    <x v="70"/>
    <x v="2"/>
    <x v="1"/>
    <x v="3"/>
    <x v="1"/>
    <x v="0"/>
    <n v="272"/>
    <x v="114"/>
  </r>
  <r>
    <s v="RZ8HI1Y5"/>
    <x v="21"/>
    <x v="0"/>
    <x v="17"/>
    <x v="2"/>
    <x v="258"/>
    <x v="214"/>
    <x v="13"/>
    <x v="0"/>
    <x v="0"/>
    <x v="0"/>
    <x v="2"/>
    <x v="0"/>
    <n v="-1096"/>
    <x v="117"/>
  </r>
  <r>
    <s v="IYKSBD0U"/>
    <x v="5"/>
    <x v="3"/>
    <x v="2"/>
    <x v="2"/>
    <x v="258"/>
    <x v="203"/>
    <x v="13"/>
    <x v="3"/>
    <x v="1"/>
    <x v="3"/>
    <x v="2"/>
    <x v="0"/>
    <n v="-3393"/>
    <x v="127"/>
  </r>
  <r>
    <s v="YVGDC8L2"/>
    <x v="20"/>
    <x v="1"/>
    <x v="38"/>
    <x v="0"/>
    <x v="258"/>
    <x v="215"/>
    <x v="9"/>
    <x v="1"/>
    <x v="0"/>
    <x v="1"/>
    <x v="10"/>
    <x v="7"/>
    <n v="-2"/>
    <x v="114"/>
  </r>
  <r>
    <s v="JZU0JH07"/>
    <x v="8"/>
    <x v="0"/>
    <x v="11"/>
    <x v="2"/>
    <x v="258"/>
    <x v="183"/>
    <x v="13"/>
    <x v="2"/>
    <x v="1"/>
    <x v="0"/>
    <x v="8"/>
    <x v="0"/>
    <n v="-1096"/>
    <x v="75"/>
  </r>
  <r>
    <s v="ZEWNPF3K"/>
    <x v="8"/>
    <x v="0"/>
    <x v="67"/>
    <x v="0"/>
    <x v="258"/>
    <x v="220"/>
    <x v="688"/>
    <x v="2"/>
    <x v="1"/>
    <x v="0"/>
    <x v="0"/>
    <x v="0"/>
    <n v="-21"/>
    <x v="10"/>
  </r>
  <r>
    <s v="E7RTG575"/>
    <x v="6"/>
    <x v="0"/>
    <x v="48"/>
    <x v="0"/>
    <x v="258"/>
    <x v="218"/>
    <x v="691"/>
    <x v="1"/>
    <x v="0"/>
    <x v="0"/>
    <x v="8"/>
    <x v="0"/>
    <n v="18"/>
    <x v="113"/>
  </r>
  <r>
    <s v="YFNRXR7X"/>
    <x v="15"/>
    <x v="1"/>
    <x v="58"/>
    <x v="0"/>
    <x v="258"/>
    <x v="213"/>
    <x v="5"/>
    <x v="4"/>
    <x v="2"/>
    <x v="1"/>
    <x v="0"/>
    <x v="0"/>
    <n v="2"/>
    <x v="116"/>
  </r>
  <r>
    <s v="9MZPL59I"/>
    <x v="11"/>
    <x v="1"/>
    <x v="81"/>
    <x v="2"/>
    <x v="258"/>
    <x v="124"/>
    <x v="13"/>
    <x v="0"/>
    <x v="0"/>
    <x v="1"/>
    <x v="0"/>
    <x v="14"/>
    <n v="-55"/>
    <x v="106"/>
  </r>
  <r>
    <s v="7A3R2M9T"/>
    <x v="4"/>
    <x v="4"/>
    <x v="10"/>
    <x v="1"/>
    <x v="258"/>
    <x v="5"/>
    <x v="8"/>
    <x v="3"/>
    <x v="1"/>
    <x v="4"/>
    <x v="7"/>
    <x v="0"/>
    <m/>
    <x v="7"/>
  </r>
  <r>
    <s v="GAE0E4RI"/>
    <x v="4"/>
    <x v="3"/>
    <x v="5"/>
    <x v="2"/>
    <x v="258"/>
    <x v="221"/>
    <x v="13"/>
    <x v="3"/>
    <x v="1"/>
    <x v="3"/>
    <x v="4"/>
    <x v="0"/>
    <n v="-3393"/>
    <x v="124"/>
  </r>
  <r>
    <s v="VBN56JMP"/>
    <x v="4"/>
    <x v="2"/>
    <x v="37"/>
    <x v="0"/>
    <x v="258"/>
    <x v="203"/>
    <x v="456"/>
    <x v="3"/>
    <x v="1"/>
    <x v="2"/>
    <x v="6"/>
    <x v="0"/>
    <n v="-54"/>
    <x v="127"/>
  </r>
  <r>
    <s v="NDLX894H"/>
    <x v="13"/>
    <x v="1"/>
    <x v="84"/>
    <x v="2"/>
    <x v="258"/>
    <x v="203"/>
    <x v="13"/>
    <x v="4"/>
    <x v="2"/>
    <x v="1"/>
    <x v="10"/>
    <x v="0"/>
    <n v="-55"/>
    <x v="127"/>
  </r>
  <r>
    <s v="6ALH2N0I"/>
    <x v="13"/>
    <x v="1"/>
    <x v="64"/>
    <x v="0"/>
    <x v="258"/>
    <x v="134"/>
    <x v="103"/>
    <x v="4"/>
    <x v="2"/>
    <x v="1"/>
    <x v="0"/>
    <x v="0"/>
    <n v="0"/>
    <x v="128"/>
  </r>
  <r>
    <s v="G8XGVIG2"/>
    <x v="2"/>
    <x v="0"/>
    <x v="46"/>
    <x v="2"/>
    <x v="258"/>
    <x v="215"/>
    <x v="13"/>
    <x v="2"/>
    <x v="1"/>
    <x v="0"/>
    <x v="3"/>
    <x v="0"/>
    <n v="-1096"/>
    <x v="114"/>
  </r>
  <r>
    <s v="QABD6SAS"/>
    <x v="2"/>
    <x v="0"/>
    <x v="67"/>
    <x v="0"/>
    <x v="258"/>
    <x v="173"/>
    <x v="821"/>
    <x v="2"/>
    <x v="1"/>
    <x v="0"/>
    <x v="0"/>
    <x v="0"/>
    <n v="-32"/>
    <x v="66"/>
  </r>
  <r>
    <s v="SHKTBB71"/>
    <x v="3"/>
    <x v="1"/>
    <x v="59"/>
    <x v="0"/>
    <x v="259"/>
    <x v="218"/>
    <x v="80"/>
    <x v="0"/>
    <x v="0"/>
    <x v="1"/>
    <x v="3"/>
    <x v="0"/>
    <n v="-1"/>
    <x v="114"/>
  </r>
  <r>
    <s v="G0L0B1QC"/>
    <x v="25"/>
    <x v="3"/>
    <x v="60"/>
    <x v="0"/>
    <x v="259"/>
    <x v="219"/>
    <x v="226"/>
    <x v="5"/>
    <x v="2"/>
    <x v="3"/>
    <x v="9"/>
    <x v="0"/>
    <n v="14"/>
    <x v="113"/>
  </r>
  <r>
    <s v="O28I4VDY"/>
    <x v="23"/>
    <x v="0"/>
    <x v="7"/>
    <x v="1"/>
    <x v="259"/>
    <x v="5"/>
    <x v="8"/>
    <x v="4"/>
    <x v="2"/>
    <x v="0"/>
    <x v="5"/>
    <x v="1"/>
    <m/>
    <x v="7"/>
  </r>
  <r>
    <s v="3YC624RD"/>
    <x v="26"/>
    <x v="2"/>
    <x v="50"/>
    <x v="2"/>
    <x v="259"/>
    <x v="125"/>
    <x v="13"/>
    <x v="5"/>
    <x v="2"/>
    <x v="2"/>
    <x v="1"/>
    <x v="0"/>
    <n v="-550"/>
    <x v="120"/>
  </r>
  <r>
    <s v="1Q3JQFAU"/>
    <x v="1"/>
    <x v="1"/>
    <x v="22"/>
    <x v="2"/>
    <x v="259"/>
    <x v="215"/>
    <x v="13"/>
    <x v="1"/>
    <x v="0"/>
    <x v="1"/>
    <x v="6"/>
    <x v="0"/>
    <n v="-55"/>
    <x v="116"/>
  </r>
  <r>
    <s v="O3K5RKMI"/>
    <x v="1"/>
    <x v="0"/>
    <x v="13"/>
    <x v="0"/>
    <x v="259"/>
    <x v="206"/>
    <x v="1124"/>
    <x v="1"/>
    <x v="0"/>
    <x v="0"/>
    <x v="7"/>
    <x v="0"/>
    <n v="-344"/>
    <x v="127"/>
  </r>
  <r>
    <s v="75P6HFA0"/>
    <x v="1"/>
    <x v="3"/>
    <x v="48"/>
    <x v="0"/>
    <x v="259"/>
    <x v="137"/>
    <x v="866"/>
    <x v="1"/>
    <x v="0"/>
    <x v="3"/>
    <x v="8"/>
    <x v="0"/>
    <n v="334"/>
    <x v="88"/>
  </r>
  <r>
    <s v="NE0XCH5E"/>
    <x v="12"/>
    <x v="1"/>
    <x v="59"/>
    <x v="2"/>
    <x v="259"/>
    <x v="222"/>
    <x v="13"/>
    <x v="3"/>
    <x v="1"/>
    <x v="1"/>
    <x v="3"/>
    <x v="0"/>
    <n v="-55"/>
    <x v="110"/>
  </r>
  <r>
    <s v="W01768VM"/>
    <x v="12"/>
    <x v="2"/>
    <x v="18"/>
    <x v="0"/>
    <x v="259"/>
    <x v="219"/>
    <x v="60"/>
    <x v="3"/>
    <x v="1"/>
    <x v="2"/>
    <x v="4"/>
    <x v="0"/>
    <n v="-18"/>
    <x v="113"/>
  </r>
  <r>
    <s v="38CPLDAR"/>
    <x v="19"/>
    <x v="4"/>
    <x v="20"/>
    <x v="2"/>
    <x v="259"/>
    <x v="223"/>
    <x v="13"/>
    <x v="4"/>
    <x v="2"/>
    <x v="4"/>
    <x v="4"/>
    <x v="0"/>
    <n v="-5482"/>
    <x v="124"/>
  </r>
  <r>
    <s v="TZRNKT72"/>
    <x v="24"/>
    <x v="4"/>
    <x v="74"/>
    <x v="2"/>
    <x v="259"/>
    <x v="208"/>
    <x v="13"/>
    <x v="1"/>
    <x v="0"/>
    <x v="4"/>
    <x v="10"/>
    <x v="11"/>
    <n v="-5482"/>
    <x v="119"/>
  </r>
  <r>
    <s v="4LXAW8CH"/>
    <x v="24"/>
    <x v="4"/>
    <x v="75"/>
    <x v="2"/>
    <x v="259"/>
    <x v="109"/>
    <x v="13"/>
    <x v="1"/>
    <x v="0"/>
    <x v="4"/>
    <x v="6"/>
    <x v="0"/>
    <n v="-5482"/>
    <x v="101"/>
  </r>
  <r>
    <s v="GOGIZWW6"/>
    <x v="24"/>
    <x v="3"/>
    <x v="59"/>
    <x v="0"/>
    <x v="259"/>
    <x v="174"/>
    <x v="770"/>
    <x v="1"/>
    <x v="0"/>
    <x v="3"/>
    <x v="3"/>
    <x v="0"/>
    <n v="-254"/>
    <x v="59"/>
  </r>
  <r>
    <s v="DOPOI0R5"/>
    <x v="9"/>
    <x v="3"/>
    <x v="11"/>
    <x v="0"/>
    <x v="259"/>
    <x v="219"/>
    <x v="1125"/>
    <x v="3"/>
    <x v="1"/>
    <x v="3"/>
    <x v="8"/>
    <x v="0"/>
    <n v="10"/>
    <x v="113"/>
  </r>
  <r>
    <s v="XRWMLGOG"/>
    <x v="7"/>
    <x v="3"/>
    <x v="7"/>
    <x v="1"/>
    <x v="259"/>
    <x v="5"/>
    <x v="8"/>
    <x v="2"/>
    <x v="1"/>
    <x v="3"/>
    <x v="5"/>
    <x v="1"/>
    <m/>
    <x v="7"/>
  </r>
  <r>
    <s v="69V1WQLK"/>
    <x v="7"/>
    <x v="4"/>
    <x v="42"/>
    <x v="0"/>
    <x v="259"/>
    <x v="218"/>
    <x v="1126"/>
    <x v="2"/>
    <x v="1"/>
    <x v="4"/>
    <x v="4"/>
    <x v="0"/>
    <n v="-42"/>
    <x v="114"/>
  </r>
  <r>
    <s v="FEDXQCKJ"/>
    <x v="20"/>
    <x v="4"/>
    <x v="57"/>
    <x v="0"/>
    <x v="259"/>
    <x v="215"/>
    <x v="811"/>
    <x v="1"/>
    <x v="0"/>
    <x v="4"/>
    <x v="10"/>
    <x v="9"/>
    <n v="216"/>
    <x v="116"/>
  </r>
  <r>
    <s v="MIXJ9F4F"/>
    <x v="8"/>
    <x v="0"/>
    <x v="7"/>
    <x v="1"/>
    <x v="259"/>
    <x v="5"/>
    <x v="8"/>
    <x v="2"/>
    <x v="1"/>
    <x v="0"/>
    <x v="5"/>
    <x v="1"/>
    <m/>
    <x v="7"/>
  </r>
  <r>
    <s v="RSP75BOI"/>
    <x v="0"/>
    <x v="4"/>
    <x v="81"/>
    <x v="2"/>
    <x v="259"/>
    <x v="206"/>
    <x v="13"/>
    <x v="0"/>
    <x v="0"/>
    <x v="4"/>
    <x v="0"/>
    <x v="14"/>
    <n v="-5482"/>
    <x v="127"/>
  </r>
  <r>
    <s v="CKDPWHTZ"/>
    <x v="0"/>
    <x v="2"/>
    <x v="30"/>
    <x v="0"/>
    <x v="259"/>
    <x v="219"/>
    <x v="319"/>
    <x v="0"/>
    <x v="0"/>
    <x v="2"/>
    <x v="0"/>
    <x v="6"/>
    <n v="13"/>
    <x v="113"/>
  </r>
  <r>
    <s v="ECBFFQL0"/>
    <x v="6"/>
    <x v="2"/>
    <x v="28"/>
    <x v="2"/>
    <x v="259"/>
    <x v="219"/>
    <x v="13"/>
    <x v="1"/>
    <x v="0"/>
    <x v="2"/>
    <x v="9"/>
    <x v="0"/>
    <n v="-550"/>
    <x v="113"/>
  </r>
  <r>
    <s v="Z8HW4Z9W"/>
    <x v="15"/>
    <x v="2"/>
    <x v="39"/>
    <x v="2"/>
    <x v="259"/>
    <x v="215"/>
    <x v="13"/>
    <x v="4"/>
    <x v="2"/>
    <x v="2"/>
    <x v="1"/>
    <x v="0"/>
    <n v="-550"/>
    <x v="116"/>
  </r>
  <r>
    <s v="0KVZKA5T"/>
    <x v="4"/>
    <x v="1"/>
    <x v="53"/>
    <x v="2"/>
    <x v="259"/>
    <x v="213"/>
    <x v="13"/>
    <x v="3"/>
    <x v="1"/>
    <x v="1"/>
    <x v="10"/>
    <x v="0"/>
    <n v="-55"/>
    <x v="117"/>
  </r>
  <r>
    <s v="944H7LRC"/>
    <x v="4"/>
    <x v="4"/>
    <x v="10"/>
    <x v="0"/>
    <x v="259"/>
    <x v="218"/>
    <x v="1127"/>
    <x v="3"/>
    <x v="1"/>
    <x v="4"/>
    <x v="7"/>
    <x v="0"/>
    <n v="-809"/>
    <x v="114"/>
  </r>
  <r>
    <s v="F0OWRRLN"/>
    <x v="4"/>
    <x v="3"/>
    <x v="53"/>
    <x v="0"/>
    <x v="259"/>
    <x v="219"/>
    <x v="1128"/>
    <x v="3"/>
    <x v="1"/>
    <x v="3"/>
    <x v="10"/>
    <x v="0"/>
    <n v="12"/>
    <x v="113"/>
  </r>
  <r>
    <s v="39EYEBMK"/>
    <x v="13"/>
    <x v="2"/>
    <x v="7"/>
    <x v="1"/>
    <x v="259"/>
    <x v="5"/>
    <x v="8"/>
    <x v="4"/>
    <x v="2"/>
    <x v="2"/>
    <x v="5"/>
    <x v="1"/>
    <m/>
    <x v="7"/>
  </r>
  <r>
    <s v="P4RLJHR3"/>
    <x v="13"/>
    <x v="2"/>
    <x v="49"/>
    <x v="0"/>
    <x v="259"/>
    <x v="224"/>
    <x v="45"/>
    <x v="4"/>
    <x v="2"/>
    <x v="2"/>
    <x v="9"/>
    <x v="0"/>
    <n v="16"/>
    <x v="26"/>
  </r>
  <r>
    <s v="M10S36W3"/>
    <x v="18"/>
    <x v="4"/>
    <x v="53"/>
    <x v="0"/>
    <x v="259"/>
    <x v="205"/>
    <x v="1129"/>
    <x v="4"/>
    <x v="2"/>
    <x v="4"/>
    <x v="10"/>
    <x v="0"/>
    <n v="77"/>
    <x v="20"/>
  </r>
  <r>
    <s v="LAYVBSH4"/>
    <x v="3"/>
    <x v="2"/>
    <x v="7"/>
    <x v="1"/>
    <x v="260"/>
    <x v="5"/>
    <x v="8"/>
    <x v="0"/>
    <x v="0"/>
    <x v="2"/>
    <x v="5"/>
    <x v="1"/>
    <m/>
    <x v="7"/>
  </r>
  <r>
    <s v="055Z2OAS"/>
    <x v="3"/>
    <x v="1"/>
    <x v="52"/>
    <x v="1"/>
    <x v="260"/>
    <x v="5"/>
    <x v="8"/>
    <x v="0"/>
    <x v="0"/>
    <x v="1"/>
    <x v="1"/>
    <x v="0"/>
    <m/>
    <x v="7"/>
  </r>
  <r>
    <s v="Q9VC6GV0"/>
    <x v="3"/>
    <x v="1"/>
    <x v="29"/>
    <x v="1"/>
    <x v="260"/>
    <x v="5"/>
    <x v="8"/>
    <x v="0"/>
    <x v="0"/>
    <x v="1"/>
    <x v="6"/>
    <x v="0"/>
    <m/>
    <x v="7"/>
  </r>
  <r>
    <s v="G11DEJSL"/>
    <x v="3"/>
    <x v="1"/>
    <x v="52"/>
    <x v="2"/>
    <x v="260"/>
    <x v="223"/>
    <x v="13"/>
    <x v="0"/>
    <x v="0"/>
    <x v="1"/>
    <x v="1"/>
    <x v="0"/>
    <n v="-55"/>
    <x v="112"/>
  </r>
  <r>
    <s v="BP45IP77"/>
    <x v="3"/>
    <x v="1"/>
    <x v="72"/>
    <x v="0"/>
    <x v="260"/>
    <x v="213"/>
    <x v="9"/>
    <x v="0"/>
    <x v="0"/>
    <x v="1"/>
    <x v="3"/>
    <x v="10"/>
    <n v="-2"/>
    <x v="121"/>
  </r>
  <r>
    <s v="3XJI7AD8"/>
    <x v="25"/>
    <x v="3"/>
    <x v="21"/>
    <x v="2"/>
    <x v="260"/>
    <x v="174"/>
    <x v="13"/>
    <x v="5"/>
    <x v="2"/>
    <x v="3"/>
    <x v="1"/>
    <x v="0"/>
    <n v="-3393"/>
    <x v="65"/>
  </r>
  <r>
    <s v="8D8JOXP6"/>
    <x v="27"/>
    <x v="1"/>
    <x v="7"/>
    <x v="1"/>
    <x v="260"/>
    <x v="5"/>
    <x v="8"/>
    <x v="0"/>
    <x v="0"/>
    <x v="1"/>
    <x v="5"/>
    <x v="1"/>
    <m/>
    <x v="7"/>
  </r>
  <r>
    <s v="IPHP2GVT"/>
    <x v="27"/>
    <x v="1"/>
    <x v="7"/>
    <x v="1"/>
    <x v="260"/>
    <x v="5"/>
    <x v="8"/>
    <x v="0"/>
    <x v="0"/>
    <x v="1"/>
    <x v="5"/>
    <x v="1"/>
    <m/>
    <x v="7"/>
  </r>
  <r>
    <s v="XP7YG96H"/>
    <x v="23"/>
    <x v="0"/>
    <x v="56"/>
    <x v="0"/>
    <x v="260"/>
    <x v="223"/>
    <x v="1130"/>
    <x v="4"/>
    <x v="2"/>
    <x v="0"/>
    <x v="10"/>
    <x v="0"/>
    <n v="-141"/>
    <x v="112"/>
  </r>
  <r>
    <s v="GP4JNSJY"/>
    <x v="26"/>
    <x v="4"/>
    <x v="68"/>
    <x v="2"/>
    <x v="260"/>
    <x v="223"/>
    <x v="13"/>
    <x v="5"/>
    <x v="2"/>
    <x v="4"/>
    <x v="0"/>
    <x v="0"/>
    <n v="-5482"/>
    <x v="112"/>
  </r>
  <r>
    <s v="X8M3SCVF"/>
    <x v="1"/>
    <x v="2"/>
    <x v="7"/>
    <x v="1"/>
    <x v="260"/>
    <x v="5"/>
    <x v="8"/>
    <x v="1"/>
    <x v="0"/>
    <x v="2"/>
    <x v="5"/>
    <x v="1"/>
    <m/>
    <x v="7"/>
  </r>
  <r>
    <s v="I3KQNE9V"/>
    <x v="1"/>
    <x v="4"/>
    <x v="70"/>
    <x v="1"/>
    <x v="260"/>
    <x v="5"/>
    <x v="8"/>
    <x v="1"/>
    <x v="0"/>
    <x v="4"/>
    <x v="3"/>
    <x v="0"/>
    <m/>
    <x v="7"/>
  </r>
  <r>
    <s v="NDHQMBA0"/>
    <x v="1"/>
    <x v="0"/>
    <x v="57"/>
    <x v="0"/>
    <x v="260"/>
    <x v="124"/>
    <x v="467"/>
    <x v="1"/>
    <x v="0"/>
    <x v="0"/>
    <x v="10"/>
    <x v="9"/>
    <n v="-36"/>
    <x v="118"/>
  </r>
  <r>
    <s v="FQ5A489H"/>
    <x v="19"/>
    <x v="4"/>
    <x v="39"/>
    <x v="0"/>
    <x v="260"/>
    <x v="215"/>
    <x v="1131"/>
    <x v="4"/>
    <x v="2"/>
    <x v="4"/>
    <x v="1"/>
    <x v="0"/>
    <n v="-587"/>
    <x v="117"/>
  </r>
  <r>
    <s v="3PZ6Y6AJ"/>
    <x v="24"/>
    <x v="4"/>
    <x v="13"/>
    <x v="0"/>
    <x v="260"/>
    <x v="207"/>
    <x v="1132"/>
    <x v="1"/>
    <x v="0"/>
    <x v="4"/>
    <x v="7"/>
    <x v="0"/>
    <n v="-575"/>
    <x v="126"/>
  </r>
  <r>
    <s v="LDK61ORQ"/>
    <x v="9"/>
    <x v="1"/>
    <x v="20"/>
    <x v="1"/>
    <x v="260"/>
    <x v="5"/>
    <x v="8"/>
    <x v="3"/>
    <x v="1"/>
    <x v="1"/>
    <x v="4"/>
    <x v="0"/>
    <m/>
    <x v="7"/>
  </r>
  <r>
    <s v="564Y2IOV"/>
    <x v="9"/>
    <x v="3"/>
    <x v="47"/>
    <x v="2"/>
    <x v="260"/>
    <x v="221"/>
    <x v="13"/>
    <x v="3"/>
    <x v="1"/>
    <x v="3"/>
    <x v="8"/>
    <x v="0"/>
    <n v="-3393"/>
    <x v="113"/>
  </r>
  <r>
    <s v="W7VULS00"/>
    <x v="9"/>
    <x v="0"/>
    <x v="9"/>
    <x v="0"/>
    <x v="260"/>
    <x v="182"/>
    <x v="28"/>
    <x v="3"/>
    <x v="1"/>
    <x v="0"/>
    <x v="6"/>
    <x v="3"/>
    <n v="74"/>
    <x v="75"/>
  </r>
  <r>
    <s v="PLW3NMLJ"/>
    <x v="9"/>
    <x v="3"/>
    <x v="51"/>
    <x v="0"/>
    <x v="260"/>
    <x v="219"/>
    <x v="1133"/>
    <x v="3"/>
    <x v="1"/>
    <x v="3"/>
    <x v="7"/>
    <x v="0"/>
    <n v="-675"/>
    <x v="114"/>
  </r>
  <r>
    <s v="MMVGTXDB"/>
    <x v="7"/>
    <x v="1"/>
    <x v="42"/>
    <x v="2"/>
    <x v="260"/>
    <x v="154"/>
    <x v="13"/>
    <x v="2"/>
    <x v="1"/>
    <x v="1"/>
    <x v="4"/>
    <x v="0"/>
    <n v="-55"/>
    <x v="92"/>
  </r>
  <r>
    <s v="6UCZ36IC"/>
    <x v="14"/>
    <x v="2"/>
    <x v="39"/>
    <x v="2"/>
    <x v="260"/>
    <x v="217"/>
    <x v="13"/>
    <x v="2"/>
    <x v="1"/>
    <x v="2"/>
    <x v="1"/>
    <x v="0"/>
    <n v="-550"/>
    <x v="25"/>
  </r>
  <r>
    <s v="4IC989F8"/>
    <x v="16"/>
    <x v="2"/>
    <x v="24"/>
    <x v="2"/>
    <x v="260"/>
    <x v="223"/>
    <x v="13"/>
    <x v="2"/>
    <x v="1"/>
    <x v="2"/>
    <x v="2"/>
    <x v="0"/>
    <n v="-550"/>
    <x v="112"/>
  </r>
  <r>
    <s v="Y5FM7TJT"/>
    <x v="16"/>
    <x v="1"/>
    <x v="33"/>
    <x v="2"/>
    <x v="260"/>
    <x v="207"/>
    <x v="13"/>
    <x v="2"/>
    <x v="1"/>
    <x v="1"/>
    <x v="0"/>
    <x v="0"/>
    <n v="-55"/>
    <x v="126"/>
  </r>
  <r>
    <s v="OB3K0SVW"/>
    <x v="16"/>
    <x v="2"/>
    <x v="37"/>
    <x v="0"/>
    <x v="260"/>
    <x v="142"/>
    <x v="468"/>
    <x v="2"/>
    <x v="1"/>
    <x v="2"/>
    <x v="6"/>
    <x v="0"/>
    <n v="74"/>
    <x v="101"/>
  </r>
  <r>
    <s v="LORMJLTE"/>
    <x v="21"/>
    <x v="0"/>
    <x v="29"/>
    <x v="1"/>
    <x v="260"/>
    <x v="5"/>
    <x v="8"/>
    <x v="0"/>
    <x v="0"/>
    <x v="0"/>
    <x v="6"/>
    <x v="0"/>
    <m/>
    <x v="7"/>
  </r>
  <r>
    <s v="HIVUC1C4"/>
    <x v="21"/>
    <x v="1"/>
    <x v="7"/>
    <x v="1"/>
    <x v="260"/>
    <x v="5"/>
    <x v="8"/>
    <x v="0"/>
    <x v="0"/>
    <x v="1"/>
    <x v="5"/>
    <x v="1"/>
    <m/>
    <x v="7"/>
  </r>
  <r>
    <s v="WWOCI25Z"/>
    <x v="21"/>
    <x v="4"/>
    <x v="70"/>
    <x v="2"/>
    <x v="260"/>
    <x v="223"/>
    <x v="13"/>
    <x v="0"/>
    <x v="0"/>
    <x v="4"/>
    <x v="3"/>
    <x v="0"/>
    <n v="-5482"/>
    <x v="112"/>
  </r>
  <r>
    <s v="1UFFP5T3"/>
    <x v="21"/>
    <x v="3"/>
    <x v="0"/>
    <x v="2"/>
    <x v="260"/>
    <x v="110"/>
    <x v="13"/>
    <x v="0"/>
    <x v="0"/>
    <x v="3"/>
    <x v="0"/>
    <x v="0"/>
    <n v="-3393"/>
    <x v="109"/>
  </r>
  <r>
    <s v="ALMZ6ZUI"/>
    <x v="21"/>
    <x v="2"/>
    <x v="30"/>
    <x v="0"/>
    <x v="260"/>
    <x v="221"/>
    <x v="125"/>
    <x v="0"/>
    <x v="0"/>
    <x v="2"/>
    <x v="0"/>
    <x v="6"/>
    <n v="-13"/>
    <x v="113"/>
  </r>
  <r>
    <s v="B4UIGJRX"/>
    <x v="21"/>
    <x v="0"/>
    <x v="52"/>
    <x v="0"/>
    <x v="260"/>
    <x v="223"/>
    <x v="260"/>
    <x v="0"/>
    <x v="0"/>
    <x v="0"/>
    <x v="1"/>
    <x v="0"/>
    <n v="-7"/>
    <x v="112"/>
  </r>
  <r>
    <s v="ZCAEQT06"/>
    <x v="21"/>
    <x v="3"/>
    <x v="1"/>
    <x v="0"/>
    <x v="260"/>
    <x v="218"/>
    <x v="1134"/>
    <x v="0"/>
    <x v="0"/>
    <x v="3"/>
    <x v="1"/>
    <x v="0"/>
    <n v="-41"/>
    <x v="116"/>
  </r>
  <r>
    <s v="U1SBKB0U"/>
    <x v="5"/>
    <x v="2"/>
    <x v="67"/>
    <x v="0"/>
    <x v="260"/>
    <x v="208"/>
    <x v="451"/>
    <x v="3"/>
    <x v="1"/>
    <x v="2"/>
    <x v="0"/>
    <x v="0"/>
    <n v="-15"/>
    <x v="125"/>
  </r>
  <r>
    <s v="E3XLWCWX"/>
    <x v="20"/>
    <x v="4"/>
    <x v="44"/>
    <x v="1"/>
    <x v="260"/>
    <x v="5"/>
    <x v="8"/>
    <x v="1"/>
    <x v="0"/>
    <x v="4"/>
    <x v="8"/>
    <x v="0"/>
    <m/>
    <x v="7"/>
  </r>
  <r>
    <s v="7LD79NYD"/>
    <x v="20"/>
    <x v="3"/>
    <x v="7"/>
    <x v="1"/>
    <x v="260"/>
    <x v="5"/>
    <x v="8"/>
    <x v="1"/>
    <x v="0"/>
    <x v="3"/>
    <x v="5"/>
    <x v="1"/>
    <m/>
    <x v="7"/>
  </r>
  <r>
    <s v="8S7IAR2D"/>
    <x v="20"/>
    <x v="2"/>
    <x v="38"/>
    <x v="0"/>
    <x v="260"/>
    <x v="170"/>
    <x v="170"/>
    <x v="1"/>
    <x v="0"/>
    <x v="2"/>
    <x v="10"/>
    <x v="7"/>
    <n v="21"/>
    <x v="73"/>
  </r>
  <r>
    <s v="RWQKOD1W"/>
    <x v="8"/>
    <x v="3"/>
    <x v="5"/>
    <x v="0"/>
    <x v="260"/>
    <x v="181"/>
    <x v="1135"/>
    <x v="2"/>
    <x v="1"/>
    <x v="3"/>
    <x v="4"/>
    <x v="0"/>
    <n v="142"/>
    <x v="63"/>
  </r>
  <r>
    <s v="BKOWQMMV"/>
    <x v="0"/>
    <x v="2"/>
    <x v="7"/>
    <x v="1"/>
    <x v="260"/>
    <x v="5"/>
    <x v="8"/>
    <x v="0"/>
    <x v="0"/>
    <x v="2"/>
    <x v="5"/>
    <x v="1"/>
    <m/>
    <x v="7"/>
  </r>
  <r>
    <s v="6TOOTFQV"/>
    <x v="0"/>
    <x v="3"/>
    <x v="8"/>
    <x v="0"/>
    <x v="260"/>
    <x v="218"/>
    <x v="1136"/>
    <x v="0"/>
    <x v="0"/>
    <x v="3"/>
    <x v="3"/>
    <x v="2"/>
    <n v="592"/>
    <x v="116"/>
  </r>
  <r>
    <s v="2WDSO6PG"/>
    <x v="6"/>
    <x v="2"/>
    <x v="2"/>
    <x v="1"/>
    <x v="260"/>
    <x v="5"/>
    <x v="8"/>
    <x v="1"/>
    <x v="0"/>
    <x v="2"/>
    <x v="2"/>
    <x v="0"/>
    <m/>
    <x v="7"/>
  </r>
  <r>
    <s v="I776MNA8"/>
    <x v="15"/>
    <x v="3"/>
    <x v="85"/>
    <x v="0"/>
    <x v="260"/>
    <x v="207"/>
    <x v="1137"/>
    <x v="4"/>
    <x v="2"/>
    <x v="3"/>
    <x v="4"/>
    <x v="0"/>
    <n v="175"/>
    <x v="126"/>
  </r>
  <r>
    <s v="IQFDPIND"/>
    <x v="11"/>
    <x v="2"/>
    <x v="7"/>
    <x v="1"/>
    <x v="260"/>
    <x v="5"/>
    <x v="8"/>
    <x v="0"/>
    <x v="0"/>
    <x v="2"/>
    <x v="5"/>
    <x v="1"/>
    <m/>
    <x v="7"/>
  </r>
  <r>
    <s v="VG17J29L"/>
    <x v="11"/>
    <x v="1"/>
    <x v="8"/>
    <x v="2"/>
    <x v="260"/>
    <x v="221"/>
    <x v="13"/>
    <x v="0"/>
    <x v="0"/>
    <x v="1"/>
    <x v="3"/>
    <x v="2"/>
    <n v="-55"/>
    <x v="113"/>
  </r>
  <r>
    <s v="F7R8ICT8"/>
    <x v="11"/>
    <x v="1"/>
    <x v="63"/>
    <x v="0"/>
    <x v="260"/>
    <x v="218"/>
    <x v="57"/>
    <x v="0"/>
    <x v="0"/>
    <x v="1"/>
    <x v="9"/>
    <x v="0"/>
    <n v="10"/>
    <x v="116"/>
  </r>
  <r>
    <s v="KULR6FMD"/>
    <x v="11"/>
    <x v="1"/>
    <x v="63"/>
    <x v="0"/>
    <x v="260"/>
    <x v="213"/>
    <x v="105"/>
    <x v="0"/>
    <x v="0"/>
    <x v="1"/>
    <x v="9"/>
    <x v="0"/>
    <n v="-8"/>
    <x v="121"/>
  </r>
  <r>
    <s v="DMG5EOFC"/>
    <x v="13"/>
    <x v="3"/>
    <x v="46"/>
    <x v="1"/>
    <x v="260"/>
    <x v="5"/>
    <x v="8"/>
    <x v="4"/>
    <x v="2"/>
    <x v="3"/>
    <x v="3"/>
    <x v="0"/>
    <m/>
    <x v="7"/>
  </r>
  <r>
    <s v="ZGFB0IF1"/>
    <x v="3"/>
    <x v="0"/>
    <x v="7"/>
    <x v="1"/>
    <x v="261"/>
    <x v="5"/>
    <x v="8"/>
    <x v="0"/>
    <x v="0"/>
    <x v="0"/>
    <x v="5"/>
    <x v="1"/>
    <m/>
    <x v="7"/>
  </r>
  <r>
    <s v="LD4F6QTP"/>
    <x v="3"/>
    <x v="4"/>
    <x v="79"/>
    <x v="1"/>
    <x v="261"/>
    <x v="5"/>
    <x v="8"/>
    <x v="0"/>
    <x v="0"/>
    <x v="4"/>
    <x v="0"/>
    <x v="0"/>
    <m/>
    <x v="7"/>
  </r>
  <r>
    <s v="1FEHFRKX"/>
    <x v="3"/>
    <x v="4"/>
    <x v="69"/>
    <x v="1"/>
    <x v="261"/>
    <x v="5"/>
    <x v="8"/>
    <x v="0"/>
    <x v="0"/>
    <x v="4"/>
    <x v="3"/>
    <x v="0"/>
    <m/>
    <x v="7"/>
  </r>
  <r>
    <s v="DNBR1VHP"/>
    <x v="3"/>
    <x v="1"/>
    <x v="36"/>
    <x v="1"/>
    <x v="261"/>
    <x v="5"/>
    <x v="8"/>
    <x v="0"/>
    <x v="0"/>
    <x v="1"/>
    <x v="3"/>
    <x v="0"/>
    <m/>
    <x v="7"/>
  </r>
  <r>
    <s v="1R2CLEGQ"/>
    <x v="3"/>
    <x v="1"/>
    <x v="7"/>
    <x v="1"/>
    <x v="261"/>
    <x v="5"/>
    <x v="8"/>
    <x v="0"/>
    <x v="0"/>
    <x v="1"/>
    <x v="5"/>
    <x v="1"/>
    <m/>
    <x v="7"/>
  </r>
  <r>
    <s v="KOG75BRP"/>
    <x v="3"/>
    <x v="0"/>
    <x v="3"/>
    <x v="2"/>
    <x v="261"/>
    <x v="209"/>
    <x v="13"/>
    <x v="0"/>
    <x v="0"/>
    <x v="0"/>
    <x v="3"/>
    <x v="0"/>
    <n v="-1096"/>
    <x v="15"/>
  </r>
  <r>
    <s v="SV3T5L5N"/>
    <x v="3"/>
    <x v="0"/>
    <x v="3"/>
    <x v="0"/>
    <x v="261"/>
    <x v="207"/>
    <x v="714"/>
    <x v="0"/>
    <x v="0"/>
    <x v="0"/>
    <x v="3"/>
    <x v="0"/>
    <n v="64"/>
    <x v="127"/>
  </r>
  <r>
    <s v="THRXY3SV"/>
    <x v="3"/>
    <x v="4"/>
    <x v="28"/>
    <x v="0"/>
    <x v="261"/>
    <x v="146"/>
    <x v="1138"/>
    <x v="0"/>
    <x v="0"/>
    <x v="4"/>
    <x v="9"/>
    <x v="0"/>
    <n v="365"/>
    <x v="128"/>
  </r>
  <r>
    <s v="9BFHDZOK"/>
    <x v="28"/>
    <x v="3"/>
    <x v="39"/>
    <x v="2"/>
    <x v="261"/>
    <x v="223"/>
    <x v="13"/>
    <x v="5"/>
    <x v="2"/>
    <x v="3"/>
    <x v="1"/>
    <x v="0"/>
    <n v="-3393"/>
    <x v="113"/>
  </r>
  <r>
    <s v="IHOU09D6"/>
    <x v="28"/>
    <x v="0"/>
    <x v="68"/>
    <x v="0"/>
    <x v="261"/>
    <x v="168"/>
    <x v="1108"/>
    <x v="5"/>
    <x v="2"/>
    <x v="0"/>
    <x v="0"/>
    <x v="0"/>
    <n v="-67"/>
    <x v="74"/>
  </r>
  <r>
    <s v="BJWS06GX"/>
    <x v="23"/>
    <x v="4"/>
    <x v="44"/>
    <x v="2"/>
    <x v="261"/>
    <x v="207"/>
    <x v="13"/>
    <x v="4"/>
    <x v="2"/>
    <x v="4"/>
    <x v="8"/>
    <x v="0"/>
    <n v="-5482"/>
    <x v="127"/>
  </r>
  <r>
    <s v="NSO0UHK1"/>
    <x v="26"/>
    <x v="0"/>
    <x v="7"/>
    <x v="1"/>
    <x v="261"/>
    <x v="5"/>
    <x v="8"/>
    <x v="5"/>
    <x v="2"/>
    <x v="0"/>
    <x v="5"/>
    <x v="1"/>
    <m/>
    <x v="7"/>
  </r>
  <r>
    <s v="ROSYV895"/>
    <x v="26"/>
    <x v="3"/>
    <x v="53"/>
    <x v="2"/>
    <x v="261"/>
    <x v="210"/>
    <x v="13"/>
    <x v="5"/>
    <x v="2"/>
    <x v="3"/>
    <x v="10"/>
    <x v="0"/>
    <n v="-3393"/>
    <x v="17"/>
  </r>
  <r>
    <s v="LHBWJAD3"/>
    <x v="1"/>
    <x v="0"/>
    <x v="7"/>
    <x v="1"/>
    <x v="261"/>
    <x v="5"/>
    <x v="8"/>
    <x v="1"/>
    <x v="0"/>
    <x v="0"/>
    <x v="5"/>
    <x v="1"/>
    <m/>
    <x v="7"/>
  </r>
  <r>
    <s v="KRWKDPWW"/>
    <x v="1"/>
    <x v="0"/>
    <x v="7"/>
    <x v="1"/>
    <x v="261"/>
    <x v="5"/>
    <x v="8"/>
    <x v="1"/>
    <x v="0"/>
    <x v="0"/>
    <x v="5"/>
    <x v="1"/>
    <m/>
    <x v="7"/>
  </r>
  <r>
    <s v="FCBBJJIJ"/>
    <x v="1"/>
    <x v="3"/>
    <x v="8"/>
    <x v="2"/>
    <x v="261"/>
    <x v="208"/>
    <x v="13"/>
    <x v="1"/>
    <x v="0"/>
    <x v="3"/>
    <x v="3"/>
    <x v="2"/>
    <n v="-3393"/>
    <x v="123"/>
  </r>
  <r>
    <s v="L2P99XIG"/>
    <x v="22"/>
    <x v="0"/>
    <x v="64"/>
    <x v="2"/>
    <x v="261"/>
    <x v="173"/>
    <x v="13"/>
    <x v="5"/>
    <x v="2"/>
    <x v="0"/>
    <x v="0"/>
    <x v="0"/>
    <n v="-1096"/>
    <x v="67"/>
  </r>
  <r>
    <s v="PCTOIQZA"/>
    <x v="24"/>
    <x v="3"/>
    <x v="38"/>
    <x v="0"/>
    <x v="261"/>
    <x v="225"/>
    <x v="807"/>
    <x v="1"/>
    <x v="0"/>
    <x v="3"/>
    <x v="10"/>
    <x v="7"/>
    <n v="159"/>
    <x v="40"/>
  </r>
  <r>
    <s v="OI3UIKVF"/>
    <x v="9"/>
    <x v="0"/>
    <x v="29"/>
    <x v="1"/>
    <x v="261"/>
    <x v="5"/>
    <x v="8"/>
    <x v="3"/>
    <x v="1"/>
    <x v="0"/>
    <x v="6"/>
    <x v="0"/>
    <m/>
    <x v="7"/>
  </r>
  <r>
    <s v="8AK1G9IT"/>
    <x v="9"/>
    <x v="4"/>
    <x v="39"/>
    <x v="0"/>
    <x v="261"/>
    <x v="226"/>
    <x v="1139"/>
    <x v="3"/>
    <x v="1"/>
    <x v="4"/>
    <x v="1"/>
    <x v="0"/>
    <n v="44"/>
    <x v="20"/>
  </r>
  <r>
    <s v="GY10EROJ"/>
    <x v="29"/>
    <x v="2"/>
    <x v="5"/>
    <x v="1"/>
    <x v="261"/>
    <x v="5"/>
    <x v="8"/>
    <x v="1"/>
    <x v="0"/>
    <x v="2"/>
    <x v="4"/>
    <x v="0"/>
    <m/>
    <x v="7"/>
  </r>
  <r>
    <s v="90G292UY"/>
    <x v="29"/>
    <x v="2"/>
    <x v="7"/>
    <x v="1"/>
    <x v="261"/>
    <x v="5"/>
    <x v="8"/>
    <x v="1"/>
    <x v="0"/>
    <x v="2"/>
    <x v="5"/>
    <x v="1"/>
    <m/>
    <x v="7"/>
  </r>
  <r>
    <s v="JDHHDOX8"/>
    <x v="29"/>
    <x v="2"/>
    <x v="7"/>
    <x v="1"/>
    <x v="261"/>
    <x v="5"/>
    <x v="8"/>
    <x v="1"/>
    <x v="0"/>
    <x v="2"/>
    <x v="5"/>
    <x v="1"/>
    <m/>
    <x v="7"/>
  </r>
  <r>
    <s v="KTWP0SMT"/>
    <x v="29"/>
    <x v="2"/>
    <x v="7"/>
    <x v="1"/>
    <x v="261"/>
    <x v="5"/>
    <x v="8"/>
    <x v="1"/>
    <x v="0"/>
    <x v="2"/>
    <x v="5"/>
    <x v="1"/>
    <m/>
    <x v="7"/>
  </r>
  <r>
    <s v="29W6WPLA"/>
    <x v="29"/>
    <x v="0"/>
    <x v="64"/>
    <x v="1"/>
    <x v="261"/>
    <x v="5"/>
    <x v="8"/>
    <x v="1"/>
    <x v="0"/>
    <x v="0"/>
    <x v="0"/>
    <x v="0"/>
    <m/>
    <x v="7"/>
  </r>
  <r>
    <s v="CDVDL9I5"/>
    <x v="29"/>
    <x v="0"/>
    <x v="7"/>
    <x v="1"/>
    <x v="261"/>
    <x v="5"/>
    <x v="8"/>
    <x v="1"/>
    <x v="0"/>
    <x v="0"/>
    <x v="5"/>
    <x v="1"/>
    <m/>
    <x v="7"/>
  </r>
  <r>
    <s v="0NSRB3EO"/>
    <x v="29"/>
    <x v="1"/>
    <x v="7"/>
    <x v="1"/>
    <x v="261"/>
    <x v="5"/>
    <x v="8"/>
    <x v="1"/>
    <x v="0"/>
    <x v="1"/>
    <x v="5"/>
    <x v="1"/>
    <m/>
    <x v="7"/>
  </r>
  <r>
    <s v="TDJ3N8EJ"/>
    <x v="14"/>
    <x v="3"/>
    <x v="45"/>
    <x v="1"/>
    <x v="261"/>
    <x v="5"/>
    <x v="8"/>
    <x v="2"/>
    <x v="1"/>
    <x v="3"/>
    <x v="0"/>
    <x v="0"/>
    <m/>
    <x v="7"/>
  </r>
  <r>
    <s v="6GLF0PU0"/>
    <x v="8"/>
    <x v="2"/>
    <x v="67"/>
    <x v="0"/>
    <x v="261"/>
    <x v="218"/>
    <x v="50"/>
    <x v="2"/>
    <x v="1"/>
    <x v="2"/>
    <x v="0"/>
    <x v="0"/>
    <n v="-27"/>
    <x v="117"/>
  </r>
  <r>
    <s v="3JW6CZ7K"/>
    <x v="0"/>
    <x v="2"/>
    <x v="7"/>
    <x v="1"/>
    <x v="261"/>
    <x v="5"/>
    <x v="8"/>
    <x v="0"/>
    <x v="0"/>
    <x v="2"/>
    <x v="5"/>
    <x v="1"/>
    <m/>
    <x v="7"/>
  </r>
  <r>
    <s v="F3EOBN5A"/>
    <x v="0"/>
    <x v="4"/>
    <x v="30"/>
    <x v="1"/>
    <x v="261"/>
    <x v="5"/>
    <x v="8"/>
    <x v="0"/>
    <x v="0"/>
    <x v="4"/>
    <x v="0"/>
    <x v="6"/>
    <m/>
    <x v="7"/>
  </r>
  <r>
    <s v="AERVH1AC"/>
    <x v="6"/>
    <x v="0"/>
    <x v="7"/>
    <x v="1"/>
    <x v="261"/>
    <x v="5"/>
    <x v="8"/>
    <x v="1"/>
    <x v="0"/>
    <x v="0"/>
    <x v="5"/>
    <x v="1"/>
    <m/>
    <x v="7"/>
  </r>
  <r>
    <s v="BBOWBQA6"/>
    <x v="6"/>
    <x v="4"/>
    <x v="76"/>
    <x v="1"/>
    <x v="261"/>
    <x v="5"/>
    <x v="8"/>
    <x v="1"/>
    <x v="0"/>
    <x v="4"/>
    <x v="0"/>
    <x v="0"/>
    <m/>
    <x v="7"/>
  </r>
  <r>
    <s v="908W84Y6"/>
    <x v="17"/>
    <x v="0"/>
    <x v="26"/>
    <x v="2"/>
    <x v="261"/>
    <x v="216"/>
    <x v="13"/>
    <x v="5"/>
    <x v="2"/>
    <x v="0"/>
    <x v="6"/>
    <x v="5"/>
    <n v="-1096"/>
    <x v="126"/>
  </r>
  <r>
    <s v="48CVYAIE"/>
    <x v="17"/>
    <x v="4"/>
    <x v="58"/>
    <x v="2"/>
    <x v="261"/>
    <x v="223"/>
    <x v="13"/>
    <x v="5"/>
    <x v="2"/>
    <x v="4"/>
    <x v="0"/>
    <x v="0"/>
    <n v="-5482"/>
    <x v="113"/>
  </r>
  <r>
    <s v="IYDR200I"/>
    <x v="4"/>
    <x v="2"/>
    <x v="11"/>
    <x v="2"/>
    <x v="261"/>
    <x v="218"/>
    <x v="13"/>
    <x v="3"/>
    <x v="1"/>
    <x v="2"/>
    <x v="8"/>
    <x v="0"/>
    <n v="-550"/>
    <x v="117"/>
  </r>
  <r>
    <s v="2QHB4SYK"/>
    <x v="13"/>
    <x v="1"/>
    <x v="78"/>
    <x v="0"/>
    <x v="261"/>
    <x v="219"/>
    <x v="103"/>
    <x v="4"/>
    <x v="2"/>
    <x v="1"/>
    <x v="10"/>
    <x v="13"/>
    <n v="0"/>
    <x v="116"/>
  </r>
  <r>
    <s v="GEQ7KT9J"/>
    <x v="18"/>
    <x v="0"/>
    <x v="58"/>
    <x v="1"/>
    <x v="261"/>
    <x v="5"/>
    <x v="8"/>
    <x v="4"/>
    <x v="2"/>
    <x v="0"/>
    <x v="0"/>
    <x v="0"/>
    <m/>
    <x v="7"/>
  </r>
  <r>
    <s v="S50ETCN7"/>
    <x v="3"/>
    <x v="0"/>
    <x v="7"/>
    <x v="1"/>
    <x v="262"/>
    <x v="5"/>
    <x v="8"/>
    <x v="0"/>
    <x v="0"/>
    <x v="0"/>
    <x v="5"/>
    <x v="1"/>
    <m/>
    <x v="7"/>
  </r>
  <r>
    <s v="0KRVN3V5"/>
    <x v="3"/>
    <x v="3"/>
    <x v="2"/>
    <x v="1"/>
    <x v="262"/>
    <x v="5"/>
    <x v="8"/>
    <x v="0"/>
    <x v="0"/>
    <x v="3"/>
    <x v="2"/>
    <x v="0"/>
    <m/>
    <x v="7"/>
  </r>
  <r>
    <s v="JNDSA5B4"/>
    <x v="3"/>
    <x v="2"/>
    <x v="13"/>
    <x v="2"/>
    <x v="262"/>
    <x v="205"/>
    <x v="13"/>
    <x v="0"/>
    <x v="0"/>
    <x v="2"/>
    <x v="7"/>
    <x v="0"/>
    <n v="-550"/>
    <x v="25"/>
  </r>
  <r>
    <s v="OCMCRBJR"/>
    <x v="28"/>
    <x v="3"/>
    <x v="26"/>
    <x v="0"/>
    <x v="262"/>
    <x v="152"/>
    <x v="1140"/>
    <x v="5"/>
    <x v="2"/>
    <x v="3"/>
    <x v="6"/>
    <x v="5"/>
    <n v="437"/>
    <x v="70"/>
  </r>
  <r>
    <s v="II0SKLFO"/>
    <x v="25"/>
    <x v="2"/>
    <x v="80"/>
    <x v="0"/>
    <x v="262"/>
    <x v="223"/>
    <x v="466"/>
    <x v="5"/>
    <x v="2"/>
    <x v="2"/>
    <x v="6"/>
    <x v="0"/>
    <n v="-56"/>
    <x v="114"/>
  </r>
  <r>
    <s v="UJ58VMZT"/>
    <x v="27"/>
    <x v="0"/>
    <x v="7"/>
    <x v="1"/>
    <x v="262"/>
    <x v="5"/>
    <x v="8"/>
    <x v="0"/>
    <x v="0"/>
    <x v="0"/>
    <x v="5"/>
    <x v="1"/>
    <m/>
    <x v="7"/>
  </r>
  <r>
    <s v="E8GD44YC"/>
    <x v="27"/>
    <x v="0"/>
    <x v="7"/>
    <x v="1"/>
    <x v="262"/>
    <x v="5"/>
    <x v="8"/>
    <x v="0"/>
    <x v="0"/>
    <x v="0"/>
    <x v="5"/>
    <x v="1"/>
    <m/>
    <x v="7"/>
  </r>
  <r>
    <s v="A3T91VUM"/>
    <x v="27"/>
    <x v="1"/>
    <x v="7"/>
    <x v="1"/>
    <x v="262"/>
    <x v="5"/>
    <x v="8"/>
    <x v="0"/>
    <x v="0"/>
    <x v="1"/>
    <x v="5"/>
    <x v="1"/>
    <m/>
    <x v="7"/>
  </r>
  <r>
    <s v="LIYJSU0E"/>
    <x v="26"/>
    <x v="4"/>
    <x v="53"/>
    <x v="0"/>
    <x v="262"/>
    <x v="216"/>
    <x v="1141"/>
    <x v="5"/>
    <x v="2"/>
    <x v="4"/>
    <x v="10"/>
    <x v="0"/>
    <n v="-364"/>
    <x v="127"/>
  </r>
  <r>
    <s v="T9QD8U1Y"/>
    <x v="1"/>
    <x v="1"/>
    <x v="54"/>
    <x v="1"/>
    <x v="262"/>
    <x v="5"/>
    <x v="8"/>
    <x v="1"/>
    <x v="0"/>
    <x v="1"/>
    <x v="3"/>
    <x v="0"/>
    <m/>
    <x v="7"/>
  </r>
  <r>
    <s v="WLDFQR7Z"/>
    <x v="1"/>
    <x v="3"/>
    <x v="50"/>
    <x v="1"/>
    <x v="262"/>
    <x v="5"/>
    <x v="8"/>
    <x v="1"/>
    <x v="0"/>
    <x v="3"/>
    <x v="1"/>
    <x v="0"/>
    <m/>
    <x v="7"/>
  </r>
  <r>
    <s v="JHCA115A"/>
    <x v="4"/>
    <x v="6"/>
    <x v="24"/>
    <x v="1"/>
    <x v="260"/>
    <x v="5"/>
    <x v="8"/>
    <x v="3"/>
    <x v="1"/>
    <x v="6"/>
    <x v="2"/>
    <x v="0"/>
    <m/>
    <x v="7"/>
  </r>
  <r>
    <s v="PNISVWNN"/>
    <x v="1"/>
    <x v="3"/>
    <x v="12"/>
    <x v="1"/>
    <x v="262"/>
    <x v="5"/>
    <x v="8"/>
    <x v="1"/>
    <x v="0"/>
    <x v="3"/>
    <x v="1"/>
    <x v="0"/>
    <m/>
    <x v="7"/>
  </r>
  <r>
    <s v="SEDTNUD7"/>
    <x v="1"/>
    <x v="0"/>
    <x v="43"/>
    <x v="0"/>
    <x v="262"/>
    <x v="219"/>
    <x v="1142"/>
    <x v="1"/>
    <x v="0"/>
    <x v="0"/>
    <x v="0"/>
    <x v="0"/>
    <n v="-96"/>
    <x v="117"/>
  </r>
  <r>
    <s v="GN16L9RW"/>
    <x v="22"/>
    <x v="2"/>
    <x v="19"/>
    <x v="2"/>
    <x v="262"/>
    <x v="216"/>
    <x v="13"/>
    <x v="5"/>
    <x v="2"/>
    <x v="2"/>
    <x v="0"/>
    <x v="4"/>
    <n v="-550"/>
    <x v="127"/>
  </r>
  <r>
    <s v="GVRA1VJJ"/>
    <x v="22"/>
    <x v="2"/>
    <x v="77"/>
    <x v="2"/>
    <x v="262"/>
    <x v="221"/>
    <x v="13"/>
    <x v="5"/>
    <x v="2"/>
    <x v="2"/>
    <x v="0"/>
    <x v="12"/>
    <n v="-550"/>
    <x v="116"/>
  </r>
  <r>
    <s v="TBXMDI2Q"/>
    <x v="22"/>
    <x v="4"/>
    <x v="58"/>
    <x v="0"/>
    <x v="262"/>
    <x v="146"/>
    <x v="1143"/>
    <x v="5"/>
    <x v="2"/>
    <x v="4"/>
    <x v="0"/>
    <x v="0"/>
    <n v="-142"/>
    <x v="131"/>
  </r>
  <r>
    <s v="0HVUV9OY"/>
    <x v="24"/>
    <x v="2"/>
    <x v="7"/>
    <x v="1"/>
    <x v="262"/>
    <x v="5"/>
    <x v="8"/>
    <x v="1"/>
    <x v="0"/>
    <x v="2"/>
    <x v="5"/>
    <x v="1"/>
    <m/>
    <x v="7"/>
  </r>
  <r>
    <s v="GVJFKHNL"/>
    <x v="24"/>
    <x v="1"/>
    <x v="36"/>
    <x v="1"/>
    <x v="262"/>
    <x v="5"/>
    <x v="8"/>
    <x v="1"/>
    <x v="0"/>
    <x v="1"/>
    <x v="3"/>
    <x v="0"/>
    <m/>
    <x v="7"/>
  </r>
  <r>
    <s v="COSC7XVA"/>
    <x v="24"/>
    <x v="3"/>
    <x v="7"/>
    <x v="1"/>
    <x v="262"/>
    <x v="5"/>
    <x v="8"/>
    <x v="1"/>
    <x v="0"/>
    <x v="3"/>
    <x v="5"/>
    <x v="1"/>
    <m/>
    <x v="7"/>
  </r>
  <r>
    <s v="L6CE1E4L"/>
    <x v="24"/>
    <x v="2"/>
    <x v="81"/>
    <x v="2"/>
    <x v="262"/>
    <x v="227"/>
    <x v="13"/>
    <x v="1"/>
    <x v="0"/>
    <x v="2"/>
    <x v="0"/>
    <x v="14"/>
    <n v="-550"/>
    <x v="10"/>
  </r>
  <r>
    <s v="RNCYPVJO"/>
    <x v="24"/>
    <x v="3"/>
    <x v="28"/>
    <x v="0"/>
    <x v="262"/>
    <x v="222"/>
    <x v="268"/>
    <x v="1"/>
    <x v="0"/>
    <x v="3"/>
    <x v="9"/>
    <x v="0"/>
    <n v="-423"/>
    <x v="113"/>
  </r>
  <r>
    <s v="WARBRUXU"/>
    <x v="29"/>
    <x v="2"/>
    <x v="28"/>
    <x v="1"/>
    <x v="262"/>
    <x v="5"/>
    <x v="8"/>
    <x v="1"/>
    <x v="0"/>
    <x v="2"/>
    <x v="9"/>
    <x v="0"/>
    <m/>
    <x v="7"/>
  </r>
  <r>
    <s v="02K37JAK"/>
    <x v="29"/>
    <x v="0"/>
    <x v="7"/>
    <x v="1"/>
    <x v="262"/>
    <x v="5"/>
    <x v="8"/>
    <x v="1"/>
    <x v="0"/>
    <x v="0"/>
    <x v="5"/>
    <x v="1"/>
    <m/>
    <x v="7"/>
  </r>
  <r>
    <s v="6F5TIV66"/>
    <x v="29"/>
    <x v="0"/>
    <x v="7"/>
    <x v="1"/>
    <x v="262"/>
    <x v="5"/>
    <x v="8"/>
    <x v="1"/>
    <x v="0"/>
    <x v="0"/>
    <x v="5"/>
    <x v="1"/>
    <m/>
    <x v="7"/>
  </r>
  <r>
    <s v="HTEAOHFO"/>
    <x v="14"/>
    <x v="2"/>
    <x v="7"/>
    <x v="1"/>
    <x v="262"/>
    <x v="5"/>
    <x v="8"/>
    <x v="2"/>
    <x v="1"/>
    <x v="2"/>
    <x v="5"/>
    <x v="1"/>
    <m/>
    <x v="7"/>
  </r>
  <r>
    <s v="PAUXUGK3"/>
    <x v="16"/>
    <x v="0"/>
    <x v="10"/>
    <x v="0"/>
    <x v="262"/>
    <x v="223"/>
    <x v="639"/>
    <x v="2"/>
    <x v="1"/>
    <x v="0"/>
    <x v="7"/>
    <x v="0"/>
    <n v="-99"/>
    <x v="114"/>
  </r>
  <r>
    <s v="VJ9K12PY"/>
    <x v="21"/>
    <x v="1"/>
    <x v="7"/>
    <x v="1"/>
    <x v="262"/>
    <x v="5"/>
    <x v="8"/>
    <x v="0"/>
    <x v="0"/>
    <x v="1"/>
    <x v="5"/>
    <x v="1"/>
    <m/>
    <x v="7"/>
  </r>
  <r>
    <s v="HWY9HTK2"/>
    <x v="21"/>
    <x v="0"/>
    <x v="63"/>
    <x v="2"/>
    <x v="262"/>
    <x v="221"/>
    <x v="13"/>
    <x v="0"/>
    <x v="0"/>
    <x v="0"/>
    <x v="9"/>
    <x v="0"/>
    <n v="-1096"/>
    <x v="116"/>
  </r>
  <r>
    <s v="983QHALZ"/>
    <x v="21"/>
    <x v="3"/>
    <x v="28"/>
    <x v="2"/>
    <x v="262"/>
    <x v="223"/>
    <x v="13"/>
    <x v="0"/>
    <x v="0"/>
    <x v="3"/>
    <x v="9"/>
    <x v="0"/>
    <n v="-3393"/>
    <x v="114"/>
  </r>
  <r>
    <s v="MV7I9RKH"/>
    <x v="20"/>
    <x v="0"/>
    <x v="13"/>
    <x v="1"/>
    <x v="262"/>
    <x v="5"/>
    <x v="8"/>
    <x v="1"/>
    <x v="0"/>
    <x v="0"/>
    <x v="7"/>
    <x v="0"/>
    <m/>
    <x v="7"/>
  </r>
  <r>
    <s v="CBQRKYZP"/>
    <x v="20"/>
    <x v="4"/>
    <x v="36"/>
    <x v="1"/>
    <x v="262"/>
    <x v="5"/>
    <x v="8"/>
    <x v="1"/>
    <x v="0"/>
    <x v="4"/>
    <x v="3"/>
    <x v="0"/>
    <m/>
    <x v="7"/>
  </r>
  <r>
    <s v="ETLF2H4K"/>
    <x v="8"/>
    <x v="0"/>
    <x v="7"/>
    <x v="1"/>
    <x v="262"/>
    <x v="5"/>
    <x v="8"/>
    <x v="2"/>
    <x v="1"/>
    <x v="0"/>
    <x v="5"/>
    <x v="1"/>
    <m/>
    <x v="7"/>
  </r>
  <r>
    <s v="GE4QGOCI"/>
    <x v="0"/>
    <x v="1"/>
    <x v="7"/>
    <x v="1"/>
    <x v="262"/>
    <x v="5"/>
    <x v="8"/>
    <x v="0"/>
    <x v="0"/>
    <x v="1"/>
    <x v="5"/>
    <x v="1"/>
    <m/>
    <x v="7"/>
  </r>
  <r>
    <s v="P5B6BZWO"/>
    <x v="0"/>
    <x v="2"/>
    <x v="35"/>
    <x v="0"/>
    <x v="262"/>
    <x v="223"/>
    <x v="494"/>
    <x v="0"/>
    <x v="0"/>
    <x v="2"/>
    <x v="9"/>
    <x v="0"/>
    <n v="-24"/>
    <x v="114"/>
  </r>
  <r>
    <s v="F7ZPP0C4"/>
    <x v="6"/>
    <x v="4"/>
    <x v="1"/>
    <x v="2"/>
    <x v="262"/>
    <x v="219"/>
    <x v="13"/>
    <x v="1"/>
    <x v="0"/>
    <x v="4"/>
    <x v="1"/>
    <x v="0"/>
    <n v="-5482"/>
    <x v="117"/>
  </r>
  <r>
    <s v="N0UCNVKJ"/>
    <x v="6"/>
    <x v="2"/>
    <x v="52"/>
    <x v="0"/>
    <x v="262"/>
    <x v="223"/>
    <x v="1144"/>
    <x v="1"/>
    <x v="0"/>
    <x v="2"/>
    <x v="1"/>
    <x v="0"/>
    <n v="-132"/>
    <x v="114"/>
  </r>
  <r>
    <s v="5OAWTEIU"/>
    <x v="6"/>
    <x v="1"/>
    <x v="81"/>
    <x v="0"/>
    <x v="262"/>
    <x v="219"/>
    <x v="80"/>
    <x v="1"/>
    <x v="0"/>
    <x v="1"/>
    <x v="0"/>
    <x v="14"/>
    <n v="-1"/>
    <x v="117"/>
  </r>
  <r>
    <s v="55NG8O95"/>
    <x v="10"/>
    <x v="2"/>
    <x v="79"/>
    <x v="0"/>
    <x v="262"/>
    <x v="165"/>
    <x v="191"/>
    <x v="3"/>
    <x v="1"/>
    <x v="2"/>
    <x v="0"/>
    <x v="0"/>
    <n v="72"/>
    <x v="103"/>
  </r>
  <r>
    <s v="DL3Q5HAD"/>
    <x v="15"/>
    <x v="4"/>
    <x v="49"/>
    <x v="0"/>
    <x v="262"/>
    <x v="146"/>
    <x v="1145"/>
    <x v="4"/>
    <x v="2"/>
    <x v="4"/>
    <x v="9"/>
    <x v="0"/>
    <n v="-552"/>
    <x v="131"/>
  </r>
  <r>
    <s v="3YDXZ4FA"/>
    <x v="11"/>
    <x v="4"/>
    <x v="7"/>
    <x v="1"/>
    <x v="262"/>
    <x v="5"/>
    <x v="8"/>
    <x v="0"/>
    <x v="0"/>
    <x v="4"/>
    <x v="5"/>
    <x v="1"/>
    <m/>
    <x v="7"/>
  </r>
  <r>
    <s v="EUBMHJGQ"/>
    <x v="11"/>
    <x v="1"/>
    <x v="74"/>
    <x v="1"/>
    <x v="262"/>
    <x v="5"/>
    <x v="8"/>
    <x v="0"/>
    <x v="0"/>
    <x v="1"/>
    <x v="10"/>
    <x v="11"/>
    <m/>
    <x v="7"/>
  </r>
  <r>
    <s v="0T9EBKZL"/>
    <x v="11"/>
    <x v="1"/>
    <x v="62"/>
    <x v="0"/>
    <x v="262"/>
    <x v="219"/>
    <x v="47"/>
    <x v="0"/>
    <x v="0"/>
    <x v="1"/>
    <x v="6"/>
    <x v="0"/>
    <n v="-4"/>
    <x v="117"/>
  </r>
  <r>
    <s v="6KOHYTT4"/>
    <x v="11"/>
    <x v="3"/>
    <x v="72"/>
    <x v="0"/>
    <x v="262"/>
    <x v="223"/>
    <x v="473"/>
    <x v="0"/>
    <x v="0"/>
    <x v="3"/>
    <x v="3"/>
    <x v="10"/>
    <n v="-226"/>
    <x v="114"/>
  </r>
  <r>
    <s v="3L8ECZK8"/>
    <x v="11"/>
    <x v="3"/>
    <x v="57"/>
    <x v="0"/>
    <x v="262"/>
    <x v="174"/>
    <x v="1146"/>
    <x v="0"/>
    <x v="0"/>
    <x v="3"/>
    <x v="10"/>
    <x v="9"/>
    <n v="-355"/>
    <x v="73"/>
  </r>
  <r>
    <s v="JAH8NGC2"/>
    <x v="4"/>
    <x v="3"/>
    <x v="66"/>
    <x v="0"/>
    <x v="262"/>
    <x v="172"/>
    <x v="1147"/>
    <x v="3"/>
    <x v="1"/>
    <x v="3"/>
    <x v="9"/>
    <x v="0"/>
    <n v="-542"/>
    <x v="79"/>
  </r>
  <r>
    <s v="I9SPENCQ"/>
    <x v="13"/>
    <x v="0"/>
    <x v="5"/>
    <x v="1"/>
    <x v="262"/>
    <x v="5"/>
    <x v="8"/>
    <x v="4"/>
    <x v="2"/>
    <x v="0"/>
    <x v="4"/>
    <x v="0"/>
    <m/>
    <x v="7"/>
  </r>
  <r>
    <s v="REAFB3C3"/>
    <x v="2"/>
    <x v="2"/>
    <x v="7"/>
    <x v="1"/>
    <x v="262"/>
    <x v="5"/>
    <x v="8"/>
    <x v="2"/>
    <x v="1"/>
    <x v="2"/>
    <x v="5"/>
    <x v="1"/>
    <m/>
    <x v="7"/>
  </r>
  <r>
    <s v="0Z8ZAS2M"/>
    <x v="2"/>
    <x v="2"/>
    <x v="7"/>
    <x v="1"/>
    <x v="262"/>
    <x v="5"/>
    <x v="8"/>
    <x v="2"/>
    <x v="1"/>
    <x v="2"/>
    <x v="5"/>
    <x v="1"/>
    <m/>
    <x v="7"/>
  </r>
  <r>
    <s v="VRCYXSP1"/>
    <x v="2"/>
    <x v="2"/>
    <x v="7"/>
    <x v="1"/>
    <x v="262"/>
    <x v="5"/>
    <x v="8"/>
    <x v="2"/>
    <x v="1"/>
    <x v="2"/>
    <x v="5"/>
    <x v="1"/>
    <m/>
    <x v="7"/>
  </r>
  <r>
    <s v="93818DZF"/>
    <x v="2"/>
    <x v="2"/>
    <x v="73"/>
    <x v="2"/>
    <x v="262"/>
    <x v="228"/>
    <x v="13"/>
    <x v="2"/>
    <x v="1"/>
    <x v="2"/>
    <x v="1"/>
    <x v="0"/>
    <n v="-550"/>
    <x v="26"/>
  </r>
  <r>
    <s v="DZAFN4I1"/>
    <x v="2"/>
    <x v="1"/>
    <x v="61"/>
    <x v="0"/>
    <x v="262"/>
    <x v="208"/>
    <x v="4"/>
    <x v="2"/>
    <x v="1"/>
    <x v="1"/>
    <x v="10"/>
    <x v="0"/>
    <n v="-6"/>
    <x v="126"/>
  </r>
  <r>
    <s v="QRR70537"/>
    <x v="3"/>
    <x v="2"/>
    <x v="7"/>
    <x v="1"/>
    <x v="263"/>
    <x v="5"/>
    <x v="8"/>
    <x v="0"/>
    <x v="0"/>
    <x v="2"/>
    <x v="5"/>
    <x v="1"/>
    <m/>
    <x v="7"/>
  </r>
  <r>
    <s v="T4AW06MM"/>
    <x v="3"/>
    <x v="4"/>
    <x v="7"/>
    <x v="1"/>
    <x v="263"/>
    <x v="5"/>
    <x v="8"/>
    <x v="0"/>
    <x v="0"/>
    <x v="4"/>
    <x v="5"/>
    <x v="1"/>
    <m/>
    <x v="7"/>
  </r>
  <r>
    <s v="FEFNNXH1"/>
    <x v="3"/>
    <x v="1"/>
    <x v="67"/>
    <x v="1"/>
    <x v="263"/>
    <x v="5"/>
    <x v="8"/>
    <x v="0"/>
    <x v="0"/>
    <x v="1"/>
    <x v="0"/>
    <x v="0"/>
    <m/>
    <x v="7"/>
  </r>
  <r>
    <s v="3DATPTEH"/>
    <x v="3"/>
    <x v="1"/>
    <x v="7"/>
    <x v="1"/>
    <x v="263"/>
    <x v="5"/>
    <x v="8"/>
    <x v="0"/>
    <x v="0"/>
    <x v="1"/>
    <x v="5"/>
    <x v="1"/>
    <m/>
    <x v="7"/>
  </r>
  <r>
    <s v="FT5U6NIG"/>
    <x v="3"/>
    <x v="1"/>
    <x v="7"/>
    <x v="1"/>
    <x v="263"/>
    <x v="5"/>
    <x v="8"/>
    <x v="0"/>
    <x v="0"/>
    <x v="1"/>
    <x v="5"/>
    <x v="1"/>
    <m/>
    <x v="7"/>
  </r>
  <r>
    <s v="RQF6II3D"/>
    <x v="3"/>
    <x v="1"/>
    <x v="7"/>
    <x v="1"/>
    <x v="263"/>
    <x v="5"/>
    <x v="8"/>
    <x v="0"/>
    <x v="0"/>
    <x v="1"/>
    <x v="5"/>
    <x v="1"/>
    <m/>
    <x v="7"/>
  </r>
  <r>
    <s v="E9J482PX"/>
    <x v="3"/>
    <x v="3"/>
    <x v="7"/>
    <x v="1"/>
    <x v="263"/>
    <x v="5"/>
    <x v="8"/>
    <x v="0"/>
    <x v="0"/>
    <x v="3"/>
    <x v="5"/>
    <x v="1"/>
    <m/>
    <x v="7"/>
  </r>
  <r>
    <s v="RZYCBSQN"/>
    <x v="3"/>
    <x v="0"/>
    <x v="59"/>
    <x v="2"/>
    <x v="263"/>
    <x v="221"/>
    <x v="13"/>
    <x v="0"/>
    <x v="0"/>
    <x v="0"/>
    <x v="3"/>
    <x v="0"/>
    <n v="-1096"/>
    <x v="117"/>
  </r>
  <r>
    <s v="84BIAFGY"/>
    <x v="3"/>
    <x v="3"/>
    <x v="48"/>
    <x v="2"/>
    <x v="263"/>
    <x v="197"/>
    <x v="13"/>
    <x v="0"/>
    <x v="0"/>
    <x v="3"/>
    <x v="8"/>
    <x v="0"/>
    <n v="-3393"/>
    <x v="29"/>
  </r>
  <r>
    <s v="YQACOZV4"/>
    <x v="25"/>
    <x v="0"/>
    <x v="20"/>
    <x v="2"/>
    <x v="263"/>
    <x v="179"/>
    <x v="13"/>
    <x v="5"/>
    <x v="2"/>
    <x v="0"/>
    <x v="4"/>
    <x v="0"/>
    <n v="-1096"/>
    <x v="82"/>
  </r>
  <r>
    <s v="DNIX6FCG"/>
    <x v="25"/>
    <x v="1"/>
    <x v="64"/>
    <x v="2"/>
    <x v="263"/>
    <x v="218"/>
    <x v="13"/>
    <x v="5"/>
    <x v="2"/>
    <x v="1"/>
    <x v="0"/>
    <x v="0"/>
    <n v="-55"/>
    <x v="119"/>
  </r>
  <r>
    <s v="6U7RD3TG"/>
    <x v="25"/>
    <x v="3"/>
    <x v="65"/>
    <x v="0"/>
    <x v="263"/>
    <x v="208"/>
    <x v="1148"/>
    <x v="5"/>
    <x v="2"/>
    <x v="3"/>
    <x v="7"/>
    <x v="0"/>
    <n v="291"/>
    <x v="127"/>
  </r>
  <r>
    <s v="610D6711"/>
    <x v="25"/>
    <x v="3"/>
    <x v="36"/>
    <x v="0"/>
    <x v="263"/>
    <x v="229"/>
    <x v="1149"/>
    <x v="5"/>
    <x v="2"/>
    <x v="3"/>
    <x v="3"/>
    <x v="0"/>
    <n v="-407"/>
    <x v="13"/>
  </r>
  <r>
    <s v="8QDSXHQ8"/>
    <x v="27"/>
    <x v="2"/>
    <x v="7"/>
    <x v="1"/>
    <x v="263"/>
    <x v="5"/>
    <x v="8"/>
    <x v="0"/>
    <x v="0"/>
    <x v="2"/>
    <x v="5"/>
    <x v="1"/>
    <m/>
    <x v="7"/>
  </r>
  <r>
    <s v="5DQZSOBE"/>
    <x v="27"/>
    <x v="0"/>
    <x v="7"/>
    <x v="1"/>
    <x v="263"/>
    <x v="5"/>
    <x v="8"/>
    <x v="0"/>
    <x v="0"/>
    <x v="0"/>
    <x v="5"/>
    <x v="1"/>
    <m/>
    <x v="7"/>
  </r>
  <r>
    <s v="OT5G3M9A"/>
    <x v="27"/>
    <x v="3"/>
    <x v="13"/>
    <x v="1"/>
    <x v="263"/>
    <x v="5"/>
    <x v="8"/>
    <x v="0"/>
    <x v="0"/>
    <x v="3"/>
    <x v="7"/>
    <x v="0"/>
    <m/>
    <x v="7"/>
  </r>
  <r>
    <s v="3Z5NBGAT"/>
    <x v="27"/>
    <x v="1"/>
    <x v="28"/>
    <x v="0"/>
    <x v="263"/>
    <x v="208"/>
    <x v="1"/>
    <x v="0"/>
    <x v="0"/>
    <x v="1"/>
    <x v="9"/>
    <x v="0"/>
    <n v="-5"/>
    <x v="127"/>
  </r>
  <r>
    <s v="TQQDICC6"/>
    <x v="1"/>
    <x v="2"/>
    <x v="7"/>
    <x v="1"/>
    <x v="263"/>
    <x v="5"/>
    <x v="8"/>
    <x v="1"/>
    <x v="0"/>
    <x v="2"/>
    <x v="5"/>
    <x v="1"/>
    <m/>
    <x v="7"/>
  </r>
  <r>
    <s v="P66UXGPS"/>
    <x v="1"/>
    <x v="0"/>
    <x v="7"/>
    <x v="1"/>
    <x v="263"/>
    <x v="5"/>
    <x v="8"/>
    <x v="1"/>
    <x v="0"/>
    <x v="0"/>
    <x v="5"/>
    <x v="1"/>
    <m/>
    <x v="7"/>
  </r>
  <r>
    <s v="UAX2OR58"/>
    <x v="1"/>
    <x v="1"/>
    <x v="7"/>
    <x v="1"/>
    <x v="263"/>
    <x v="5"/>
    <x v="8"/>
    <x v="1"/>
    <x v="0"/>
    <x v="1"/>
    <x v="5"/>
    <x v="1"/>
    <m/>
    <x v="7"/>
  </r>
  <r>
    <s v="676KO0LG"/>
    <x v="1"/>
    <x v="0"/>
    <x v="27"/>
    <x v="0"/>
    <x v="263"/>
    <x v="221"/>
    <x v="1150"/>
    <x v="1"/>
    <x v="0"/>
    <x v="0"/>
    <x v="7"/>
    <x v="0"/>
    <n v="-169"/>
    <x v="117"/>
  </r>
  <r>
    <s v="MHMD41XY"/>
    <x v="12"/>
    <x v="1"/>
    <x v="76"/>
    <x v="0"/>
    <x v="263"/>
    <x v="208"/>
    <x v="47"/>
    <x v="3"/>
    <x v="1"/>
    <x v="1"/>
    <x v="0"/>
    <x v="0"/>
    <n v="-4"/>
    <x v="127"/>
  </r>
  <r>
    <s v="YBY3PA1S"/>
    <x v="24"/>
    <x v="2"/>
    <x v="7"/>
    <x v="1"/>
    <x v="263"/>
    <x v="5"/>
    <x v="8"/>
    <x v="1"/>
    <x v="0"/>
    <x v="2"/>
    <x v="5"/>
    <x v="1"/>
    <m/>
    <x v="7"/>
  </r>
  <r>
    <s v="751V8OFM"/>
    <x v="24"/>
    <x v="0"/>
    <x v="63"/>
    <x v="1"/>
    <x v="263"/>
    <x v="5"/>
    <x v="8"/>
    <x v="1"/>
    <x v="0"/>
    <x v="0"/>
    <x v="9"/>
    <x v="0"/>
    <m/>
    <x v="7"/>
  </r>
  <r>
    <s v="33BMGHPN"/>
    <x v="24"/>
    <x v="1"/>
    <x v="60"/>
    <x v="1"/>
    <x v="263"/>
    <x v="5"/>
    <x v="8"/>
    <x v="1"/>
    <x v="0"/>
    <x v="1"/>
    <x v="9"/>
    <x v="0"/>
    <m/>
    <x v="7"/>
  </r>
  <r>
    <s v="XNHTLVT1"/>
    <x v="24"/>
    <x v="1"/>
    <x v="7"/>
    <x v="1"/>
    <x v="263"/>
    <x v="5"/>
    <x v="8"/>
    <x v="1"/>
    <x v="0"/>
    <x v="1"/>
    <x v="5"/>
    <x v="1"/>
    <m/>
    <x v="7"/>
  </r>
  <r>
    <s v="8TFYRWZ6"/>
    <x v="24"/>
    <x v="3"/>
    <x v="26"/>
    <x v="1"/>
    <x v="263"/>
    <x v="5"/>
    <x v="8"/>
    <x v="1"/>
    <x v="0"/>
    <x v="3"/>
    <x v="6"/>
    <x v="5"/>
    <m/>
    <x v="7"/>
  </r>
  <r>
    <s v="LRLER1XS"/>
    <x v="9"/>
    <x v="1"/>
    <x v="11"/>
    <x v="0"/>
    <x v="263"/>
    <x v="160"/>
    <x v="141"/>
    <x v="3"/>
    <x v="1"/>
    <x v="1"/>
    <x v="8"/>
    <x v="0"/>
    <n v="9"/>
    <x v="99"/>
  </r>
  <r>
    <s v="E26Z10W7"/>
    <x v="7"/>
    <x v="1"/>
    <x v="7"/>
    <x v="1"/>
    <x v="263"/>
    <x v="5"/>
    <x v="8"/>
    <x v="2"/>
    <x v="1"/>
    <x v="1"/>
    <x v="5"/>
    <x v="1"/>
    <m/>
    <x v="7"/>
  </r>
  <r>
    <s v="ZTQD4PLQ"/>
    <x v="29"/>
    <x v="0"/>
    <x v="7"/>
    <x v="1"/>
    <x v="263"/>
    <x v="5"/>
    <x v="8"/>
    <x v="1"/>
    <x v="0"/>
    <x v="0"/>
    <x v="5"/>
    <x v="1"/>
    <m/>
    <x v="7"/>
  </r>
  <r>
    <s v="4RWE00T8"/>
    <x v="29"/>
    <x v="2"/>
    <x v="34"/>
    <x v="2"/>
    <x v="263"/>
    <x v="212"/>
    <x v="13"/>
    <x v="1"/>
    <x v="0"/>
    <x v="2"/>
    <x v="10"/>
    <x v="0"/>
    <n v="-550"/>
    <x v="27"/>
  </r>
  <r>
    <s v="P3XN6SXX"/>
    <x v="29"/>
    <x v="0"/>
    <x v="55"/>
    <x v="2"/>
    <x v="263"/>
    <x v="214"/>
    <x v="13"/>
    <x v="1"/>
    <x v="0"/>
    <x v="0"/>
    <x v="4"/>
    <x v="0"/>
    <n v="-1096"/>
    <x v="126"/>
  </r>
  <r>
    <s v="12HRYJQH"/>
    <x v="16"/>
    <x v="2"/>
    <x v="53"/>
    <x v="0"/>
    <x v="263"/>
    <x v="208"/>
    <x v="1151"/>
    <x v="2"/>
    <x v="1"/>
    <x v="2"/>
    <x v="10"/>
    <x v="0"/>
    <n v="-108"/>
    <x v="127"/>
  </r>
  <r>
    <s v="2CZUU9E0"/>
    <x v="21"/>
    <x v="2"/>
    <x v="7"/>
    <x v="1"/>
    <x v="263"/>
    <x v="5"/>
    <x v="8"/>
    <x v="0"/>
    <x v="0"/>
    <x v="2"/>
    <x v="5"/>
    <x v="1"/>
    <m/>
    <x v="7"/>
  </r>
  <r>
    <s v="I2ESAAIK"/>
    <x v="21"/>
    <x v="0"/>
    <x v="7"/>
    <x v="1"/>
    <x v="263"/>
    <x v="5"/>
    <x v="8"/>
    <x v="0"/>
    <x v="0"/>
    <x v="0"/>
    <x v="5"/>
    <x v="1"/>
    <m/>
    <x v="7"/>
  </r>
  <r>
    <s v="IMLG35AP"/>
    <x v="21"/>
    <x v="4"/>
    <x v="7"/>
    <x v="1"/>
    <x v="263"/>
    <x v="5"/>
    <x v="8"/>
    <x v="0"/>
    <x v="0"/>
    <x v="4"/>
    <x v="5"/>
    <x v="1"/>
    <m/>
    <x v="7"/>
  </r>
  <r>
    <s v="0T2CY70E"/>
    <x v="21"/>
    <x v="3"/>
    <x v="7"/>
    <x v="1"/>
    <x v="263"/>
    <x v="5"/>
    <x v="8"/>
    <x v="0"/>
    <x v="0"/>
    <x v="3"/>
    <x v="5"/>
    <x v="1"/>
    <m/>
    <x v="7"/>
  </r>
  <r>
    <s v="Y7AC2LSL"/>
    <x v="5"/>
    <x v="3"/>
    <x v="76"/>
    <x v="0"/>
    <x v="263"/>
    <x v="182"/>
    <x v="1152"/>
    <x v="3"/>
    <x v="1"/>
    <x v="3"/>
    <x v="0"/>
    <x v="0"/>
    <n v="-378"/>
    <x v="65"/>
  </r>
  <r>
    <s v="ME2X1TEG"/>
    <x v="20"/>
    <x v="3"/>
    <x v="0"/>
    <x v="2"/>
    <x v="263"/>
    <x v="214"/>
    <x v="13"/>
    <x v="1"/>
    <x v="0"/>
    <x v="3"/>
    <x v="0"/>
    <x v="0"/>
    <n v="-3393"/>
    <x v="126"/>
  </r>
  <r>
    <s v="30KP0JMN"/>
    <x v="8"/>
    <x v="4"/>
    <x v="66"/>
    <x v="2"/>
    <x v="263"/>
    <x v="208"/>
    <x v="13"/>
    <x v="2"/>
    <x v="1"/>
    <x v="4"/>
    <x v="9"/>
    <x v="0"/>
    <n v="-5482"/>
    <x v="127"/>
  </r>
  <r>
    <s v="AWCGYWTE"/>
    <x v="0"/>
    <x v="1"/>
    <x v="45"/>
    <x v="1"/>
    <x v="263"/>
    <x v="5"/>
    <x v="8"/>
    <x v="0"/>
    <x v="0"/>
    <x v="1"/>
    <x v="0"/>
    <x v="0"/>
    <m/>
    <x v="7"/>
  </r>
  <r>
    <s v="UJTU7DUB"/>
    <x v="0"/>
    <x v="1"/>
    <x v="7"/>
    <x v="1"/>
    <x v="263"/>
    <x v="5"/>
    <x v="8"/>
    <x v="0"/>
    <x v="0"/>
    <x v="1"/>
    <x v="5"/>
    <x v="1"/>
    <m/>
    <x v="7"/>
  </r>
  <r>
    <s v="JOLNKYNH"/>
    <x v="0"/>
    <x v="3"/>
    <x v="7"/>
    <x v="1"/>
    <x v="263"/>
    <x v="5"/>
    <x v="8"/>
    <x v="0"/>
    <x v="0"/>
    <x v="3"/>
    <x v="5"/>
    <x v="1"/>
    <m/>
    <x v="7"/>
  </r>
  <r>
    <s v="TV2M081C"/>
    <x v="0"/>
    <x v="3"/>
    <x v="7"/>
    <x v="1"/>
    <x v="263"/>
    <x v="5"/>
    <x v="8"/>
    <x v="0"/>
    <x v="0"/>
    <x v="3"/>
    <x v="5"/>
    <x v="1"/>
    <m/>
    <x v="7"/>
  </r>
  <r>
    <s v="SJGOQMLT"/>
    <x v="0"/>
    <x v="3"/>
    <x v="7"/>
    <x v="1"/>
    <x v="263"/>
    <x v="5"/>
    <x v="8"/>
    <x v="0"/>
    <x v="0"/>
    <x v="3"/>
    <x v="5"/>
    <x v="1"/>
    <m/>
    <x v="7"/>
  </r>
  <r>
    <s v="BG156UAV"/>
    <x v="0"/>
    <x v="3"/>
    <x v="59"/>
    <x v="2"/>
    <x v="263"/>
    <x v="208"/>
    <x v="13"/>
    <x v="0"/>
    <x v="0"/>
    <x v="3"/>
    <x v="3"/>
    <x v="0"/>
    <n v="-3393"/>
    <x v="127"/>
  </r>
  <r>
    <s v="S7T5AHQH"/>
    <x v="0"/>
    <x v="0"/>
    <x v="28"/>
    <x v="0"/>
    <x v="263"/>
    <x v="208"/>
    <x v="1153"/>
    <x v="0"/>
    <x v="0"/>
    <x v="0"/>
    <x v="9"/>
    <x v="0"/>
    <n v="78"/>
    <x v="127"/>
  </r>
  <r>
    <s v="48UPZJ45"/>
    <x v="6"/>
    <x v="3"/>
    <x v="38"/>
    <x v="0"/>
    <x v="263"/>
    <x v="183"/>
    <x v="1154"/>
    <x v="1"/>
    <x v="0"/>
    <x v="3"/>
    <x v="10"/>
    <x v="7"/>
    <n v="303"/>
    <x v="73"/>
  </r>
  <r>
    <s v="T0SO96YG"/>
    <x v="17"/>
    <x v="2"/>
    <x v="26"/>
    <x v="2"/>
    <x v="263"/>
    <x v="223"/>
    <x v="13"/>
    <x v="5"/>
    <x v="2"/>
    <x v="2"/>
    <x v="6"/>
    <x v="5"/>
    <n v="-550"/>
    <x v="116"/>
  </r>
  <r>
    <s v="YCQABCDI"/>
    <x v="17"/>
    <x v="3"/>
    <x v="54"/>
    <x v="0"/>
    <x v="263"/>
    <x v="197"/>
    <x v="1047"/>
    <x v="5"/>
    <x v="2"/>
    <x v="3"/>
    <x v="3"/>
    <x v="0"/>
    <n v="-141"/>
    <x v="29"/>
  </r>
  <r>
    <s v="MM79TSUR"/>
    <x v="11"/>
    <x v="1"/>
    <x v="7"/>
    <x v="1"/>
    <x v="263"/>
    <x v="5"/>
    <x v="8"/>
    <x v="0"/>
    <x v="0"/>
    <x v="1"/>
    <x v="5"/>
    <x v="1"/>
    <m/>
    <x v="7"/>
  </r>
  <r>
    <s v="INLVV78V"/>
    <x v="11"/>
    <x v="1"/>
    <x v="7"/>
    <x v="1"/>
    <x v="263"/>
    <x v="5"/>
    <x v="8"/>
    <x v="0"/>
    <x v="0"/>
    <x v="1"/>
    <x v="5"/>
    <x v="1"/>
    <m/>
    <x v="7"/>
  </r>
  <r>
    <s v="4JTH72JR"/>
    <x v="11"/>
    <x v="1"/>
    <x v="7"/>
    <x v="1"/>
    <x v="263"/>
    <x v="5"/>
    <x v="8"/>
    <x v="0"/>
    <x v="0"/>
    <x v="1"/>
    <x v="5"/>
    <x v="1"/>
    <m/>
    <x v="7"/>
  </r>
  <r>
    <s v="TTKPNDTP"/>
    <x v="11"/>
    <x v="3"/>
    <x v="7"/>
    <x v="1"/>
    <x v="263"/>
    <x v="5"/>
    <x v="8"/>
    <x v="0"/>
    <x v="0"/>
    <x v="3"/>
    <x v="5"/>
    <x v="1"/>
    <m/>
    <x v="7"/>
  </r>
  <r>
    <s v="8JZ4R9BW"/>
    <x v="11"/>
    <x v="1"/>
    <x v="30"/>
    <x v="2"/>
    <x v="263"/>
    <x v="217"/>
    <x v="13"/>
    <x v="0"/>
    <x v="0"/>
    <x v="1"/>
    <x v="0"/>
    <x v="6"/>
    <n v="-55"/>
    <x v="38"/>
  </r>
  <r>
    <s v="PTFOEUO4"/>
    <x v="11"/>
    <x v="1"/>
    <x v="57"/>
    <x v="2"/>
    <x v="263"/>
    <x v="208"/>
    <x v="13"/>
    <x v="0"/>
    <x v="0"/>
    <x v="1"/>
    <x v="10"/>
    <x v="9"/>
    <n v="-55"/>
    <x v="127"/>
  </r>
  <r>
    <s v="1TJ6WP5R"/>
    <x v="4"/>
    <x v="1"/>
    <x v="74"/>
    <x v="0"/>
    <x v="263"/>
    <x v="175"/>
    <x v="57"/>
    <x v="3"/>
    <x v="1"/>
    <x v="1"/>
    <x v="10"/>
    <x v="11"/>
    <n v="10"/>
    <x v="67"/>
  </r>
  <r>
    <s v="QELHQ898"/>
    <x v="2"/>
    <x v="0"/>
    <x v="48"/>
    <x v="1"/>
    <x v="263"/>
    <x v="5"/>
    <x v="8"/>
    <x v="2"/>
    <x v="1"/>
    <x v="0"/>
    <x v="8"/>
    <x v="0"/>
    <m/>
    <x v="7"/>
  </r>
  <r>
    <s v="J732416R"/>
    <x v="3"/>
    <x v="1"/>
    <x v="7"/>
    <x v="1"/>
    <x v="264"/>
    <x v="5"/>
    <x v="8"/>
    <x v="0"/>
    <x v="0"/>
    <x v="1"/>
    <x v="5"/>
    <x v="1"/>
    <m/>
    <x v="7"/>
  </r>
  <r>
    <s v="IAUXJ05J"/>
    <x v="3"/>
    <x v="1"/>
    <x v="7"/>
    <x v="1"/>
    <x v="264"/>
    <x v="5"/>
    <x v="8"/>
    <x v="0"/>
    <x v="0"/>
    <x v="1"/>
    <x v="5"/>
    <x v="1"/>
    <m/>
    <x v="7"/>
  </r>
  <r>
    <s v="G7H64S20"/>
    <x v="3"/>
    <x v="3"/>
    <x v="7"/>
    <x v="1"/>
    <x v="264"/>
    <x v="5"/>
    <x v="8"/>
    <x v="0"/>
    <x v="0"/>
    <x v="3"/>
    <x v="5"/>
    <x v="1"/>
    <m/>
    <x v="7"/>
  </r>
  <r>
    <s v="9Q7NSPTF"/>
    <x v="25"/>
    <x v="4"/>
    <x v="7"/>
    <x v="1"/>
    <x v="264"/>
    <x v="5"/>
    <x v="8"/>
    <x v="5"/>
    <x v="2"/>
    <x v="4"/>
    <x v="5"/>
    <x v="1"/>
    <m/>
    <x v="7"/>
  </r>
  <r>
    <s v="WHF75273"/>
    <x v="25"/>
    <x v="0"/>
    <x v="68"/>
    <x v="0"/>
    <x v="264"/>
    <x v="156"/>
    <x v="1155"/>
    <x v="5"/>
    <x v="2"/>
    <x v="0"/>
    <x v="0"/>
    <x v="0"/>
    <n v="-192"/>
    <x v="100"/>
  </r>
  <r>
    <s v="AH58AQ3B"/>
    <x v="27"/>
    <x v="2"/>
    <x v="43"/>
    <x v="0"/>
    <x v="264"/>
    <x v="214"/>
    <x v="602"/>
    <x v="0"/>
    <x v="0"/>
    <x v="2"/>
    <x v="0"/>
    <x v="0"/>
    <n v="-9"/>
    <x v="127"/>
  </r>
  <r>
    <s v="292W4P09"/>
    <x v="23"/>
    <x v="2"/>
    <x v="45"/>
    <x v="0"/>
    <x v="264"/>
    <x v="213"/>
    <x v="1156"/>
    <x v="4"/>
    <x v="2"/>
    <x v="2"/>
    <x v="0"/>
    <x v="0"/>
    <n v="80"/>
    <x v="126"/>
  </r>
  <r>
    <s v="MG0LTCCE"/>
    <x v="26"/>
    <x v="0"/>
    <x v="20"/>
    <x v="0"/>
    <x v="264"/>
    <x v="223"/>
    <x v="1157"/>
    <x v="5"/>
    <x v="2"/>
    <x v="0"/>
    <x v="4"/>
    <x v="0"/>
    <n v="135"/>
    <x v="117"/>
  </r>
  <r>
    <s v="ZRCQXB38"/>
    <x v="1"/>
    <x v="2"/>
    <x v="7"/>
    <x v="1"/>
    <x v="264"/>
    <x v="5"/>
    <x v="8"/>
    <x v="1"/>
    <x v="0"/>
    <x v="2"/>
    <x v="5"/>
    <x v="1"/>
    <m/>
    <x v="7"/>
  </r>
  <r>
    <s v="EJJCUJ3P"/>
    <x v="1"/>
    <x v="0"/>
    <x v="7"/>
    <x v="1"/>
    <x v="264"/>
    <x v="5"/>
    <x v="8"/>
    <x v="1"/>
    <x v="0"/>
    <x v="0"/>
    <x v="5"/>
    <x v="1"/>
    <m/>
    <x v="7"/>
  </r>
  <r>
    <s v="ODFL6HOF"/>
    <x v="1"/>
    <x v="0"/>
    <x v="7"/>
    <x v="1"/>
    <x v="264"/>
    <x v="5"/>
    <x v="8"/>
    <x v="1"/>
    <x v="0"/>
    <x v="0"/>
    <x v="5"/>
    <x v="1"/>
    <m/>
    <x v="7"/>
  </r>
  <r>
    <s v="ANNUH4KM"/>
    <x v="1"/>
    <x v="2"/>
    <x v="55"/>
    <x v="0"/>
    <x v="264"/>
    <x v="230"/>
    <x v="23"/>
    <x v="1"/>
    <x v="0"/>
    <x v="2"/>
    <x v="4"/>
    <x v="0"/>
    <n v="6"/>
    <x v="26"/>
  </r>
  <r>
    <s v="L3V8UK9H"/>
    <x v="1"/>
    <x v="0"/>
    <x v="28"/>
    <x v="0"/>
    <x v="264"/>
    <x v="222"/>
    <x v="87"/>
    <x v="1"/>
    <x v="0"/>
    <x v="0"/>
    <x v="9"/>
    <x v="0"/>
    <n v="-26"/>
    <x v="116"/>
  </r>
  <r>
    <s v="2CRE26AC"/>
    <x v="12"/>
    <x v="1"/>
    <x v="83"/>
    <x v="0"/>
    <x v="264"/>
    <x v="213"/>
    <x v="5"/>
    <x v="3"/>
    <x v="1"/>
    <x v="1"/>
    <x v="2"/>
    <x v="15"/>
    <n v="2"/>
    <x v="126"/>
  </r>
  <r>
    <s v="6GG9CSTV"/>
    <x v="24"/>
    <x v="1"/>
    <x v="7"/>
    <x v="1"/>
    <x v="264"/>
    <x v="5"/>
    <x v="8"/>
    <x v="1"/>
    <x v="0"/>
    <x v="1"/>
    <x v="5"/>
    <x v="1"/>
    <m/>
    <x v="7"/>
  </r>
  <r>
    <s v="5WSQ6D2E"/>
    <x v="24"/>
    <x v="1"/>
    <x v="7"/>
    <x v="1"/>
    <x v="264"/>
    <x v="5"/>
    <x v="8"/>
    <x v="1"/>
    <x v="0"/>
    <x v="1"/>
    <x v="5"/>
    <x v="1"/>
    <m/>
    <x v="7"/>
  </r>
  <r>
    <s v="3J1LNCA4"/>
    <x v="9"/>
    <x v="0"/>
    <x v="2"/>
    <x v="2"/>
    <x v="264"/>
    <x v="222"/>
    <x v="13"/>
    <x v="3"/>
    <x v="1"/>
    <x v="0"/>
    <x v="2"/>
    <x v="0"/>
    <n v="-1096"/>
    <x v="116"/>
  </r>
  <r>
    <s v="4PDYHVX1"/>
    <x v="7"/>
    <x v="4"/>
    <x v="4"/>
    <x v="0"/>
    <x v="264"/>
    <x v="213"/>
    <x v="1158"/>
    <x v="2"/>
    <x v="1"/>
    <x v="4"/>
    <x v="0"/>
    <x v="0"/>
    <n v="-658"/>
    <x v="126"/>
  </r>
  <r>
    <s v="BICJY3FZ"/>
    <x v="29"/>
    <x v="4"/>
    <x v="81"/>
    <x v="0"/>
    <x v="264"/>
    <x v="231"/>
    <x v="1159"/>
    <x v="1"/>
    <x v="0"/>
    <x v="4"/>
    <x v="0"/>
    <x v="14"/>
    <n v="567"/>
    <x v="10"/>
  </r>
  <r>
    <s v="4P12PLQA"/>
    <x v="14"/>
    <x v="1"/>
    <x v="61"/>
    <x v="0"/>
    <x v="264"/>
    <x v="219"/>
    <x v="20"/>
    <x v="2"/>
    <x v="1"/>
    <x v="1"/>
    <x v="10"/>
    <x v="0"/>
    <n v="3"/>
    <x v="119"/>
  </r>
  <r>
    <s v="4942W0E7"/>
    <x v="14"/>
    <x v="3"/>
    <x v="53"/>
    <x v="0"/>
    <x v="264"/>
    <x v="134"/>
    <x v="1160"/>
    <x v="2"/>
    <x v="1"/>
    <x v="3"/>
    <x v="10"/>
    <x v="0"/>
    <n v="-58"/>
    <x v="130"/>
  </r>
  <r>
    <s v="TGTJ0NBT"/>
    <x v="16"/>
    <x v="0"/>
    <x v="61"/>
    <x v="2"/>
    <x v="264"/>
    <x v="223"/>
    <x v="13"/>
    <x v="2"/>
    <x v="1"/>
    <x v="0"/>
    <x v="10"/>
    <x v="0"/>
    <n v="-1096"/>
    <x v="117"/>
  </r>
  <r>
    <s v="K6MTPSB5"/>
    <x v="21"/>
    <x v="2"/>
    <x v="7"/>
    <x v="1"/>
    <x v="264"/>
    <x v="5"/>
    <x v="8"/>
    <x v="0"/>
    <x v="0"/>
    <x v="2"/>
    <x v="5"/>
    <x v="1"/>
    <m/>
    <x v="7"/>
  </r>
  <r>
    <s v="D2QPN9LN"/>
    <x v="21"/>
    <x v="2"/>
    <x v="7"/>
    <x v="1"/>
    <x v="264"/>
    <x v="5"/>
    <x v="8"/>
    <x v="0"/>
    <x v="0"/>
    <x v="2"/>
    <x v="5"/>
    <x v="1"/>
    <m/>
    <x v="7"/>
  </r>
  <r>
    <s v="021Z2J9L"/>
    <x v="5"/>
    <x v="5"/>
    <x v="34"/>
    <x v="1"/>
    <x v="264"/>
    <x v="5"/>
    <x v="8"/>
    <x v="3"/>
    <x v="1"/>
    <x v="5"/>
    <x v="10"/>
    <x v="0"/>
    <m/>
    <x v="7"/>
  </r>
  <r>
    <s v="SEF4LOIS"/>
    <x v="20"/>
    <x v="0"/>
    <x v="52"/>
    <x v="2"/>
    <x v="264"/>
    <x v="213"/>
    <x v="13"/>
    <x v="1"/>
    <x v="0"/>
    <x v="0"/>
    <x v="1"/>
    <x v="0"/>
    <n v="-1096"/>
    <x v="126"/>
  </r>
  <r>
    <s v="BNIU5YZ2"/>
    <x v="20"/>
    <x v="0"/>
    <x v="43"/>
    <x v="0"/>
    <x v="264"/>
    <x v="109"/>
    <x v="1161"/>
    <x v="1"/>
    <x v="0"/>
    <x v="0"/>
    <x v="0"/>
    <x v="0"/>
    <n v="-90"/>
    <x v="118"/>
  </r>
  <r>
    <s v="CPK36NED"/>
    <x v="20"/>
    <x v="3"/>
    <x v="81"/>
    <x v="0"/>
    <x v="264"/>
    <x v="110"/>
    <x v="619"/>
    <x v="1"/>
    <x v="0"/>
    <x v="3"/>
    <x v="0"/>
    <x v="14"/>
    <n v="-26"/>
    <x v="113"/>
  </r>
  <r>
    <s v="VYWQ3U5S"/>
    <x v="8"/>
    <x v="2"/>
    <x v="11"/>
    <x v="2"/>
    <x v="264"/>
    <x v="232"/>
    <x v="13"/>
    <x v="2"/>
    <x v="1"/>
    <x v="2"/>
    <x v="8"/>
    <x v="0"/>
    <n v="-550"/>
    <x v="16"/>
  </r>
  <r>
    <s v="HDWQM6JT"/>
    <x v="8"/>
    <x v="0"/>
    <x v="10"/>
    <x v="2"/>
    <x v="264"/>
    <x v="219"/>
    <x v="13"/>
    <x v="2"/>
    <x v="1"/>
    <x v="0"/>
    <x v="7"/>
    <x v="0"/>
    <n v="-1096"/>
    <x v="119"/>
  </r>
  <r>
    <s v="EYBMEX1Z"/>
    <x v="0"/>
    <x v="2"/>
    <x v="7"/>
    <x v="1"/>
    <x v="264"/>
    <x v="5"/>
    <x v="8"/>
    <x v="0"/>
    <x v="0"/>
    <x v="2"/>
    <x v="5"/>
    <x v="1"/>
    <m/>
    <x v="7"/>
  </r>
  <r>
    <s v="T0MUE2H7"/>
    <x v="0"/>
    <x v="1"/>
    <x v="48"/>
    <x v="2"/>
    <x v="264"/>
    <x v="112"/>
    <x v="13"/>
    <x v="0"/>
    <x v="0"/>
    <x v="1"/>
    <x v="8"/>
    <x v="0"/>
    <n v="-55"/>
    <x v="109"/>
  </r>
  <r>
    <s v="G1M1KVHU"/>
    <x v="6"/>
    <x v="0"/>
    <x v="20"/>
    <x v="1"/>
    <x v="264"/>
    <x v="5"/>
    <x v="8"/>
    <x v="1"/>
    <x v="0"/>
    <x v="0"/>
    <x v="4"/>
    <x v="0"/>
    <m/>
    <x v="7"/>
  </r>
  <r>
    <s v="LXS3Z82E"/>
    <x v="6"/>
    <x v="3"/>
    <x v="7"/>
    <x v="1"/>
    <x v="264"/>
    <x v="5"/>
    <x v="8"/>
    <x v="1"/>
    <x v="0"/>
    <x v="3"/>
    <x v="5"/>
    <x v="1"/>
    <m/>
    <x v="7"/>
  </r>
  <r>
    <s v="ZDRRL61D"/>
    <x v="6"/>
    <x v="0"/>
    <x v="0"/>
    <x v="2"/>
    <x v="264"/>
    <x v="213"/>
    <x v="13"/>
    <x v="1"/>
    <x v="0"/>
    <x v="0"/>
    <x v="0"/>
    <x v="0"/>
    <n v="-1096"/>
    <x v="126"/>
  </r>
  <r>
    <s v="YT5I3AUS"/>
    <x v="17"/>
    <x v="2"/>
    <x v="20"/>
    <x v="0"/>
    <x v="264"/>
    <x v="222"/>
    <x v="466"/>
    <x v="5"/>
    <x v="2"/>
    <x v="2"/>
    <x v="4"/>
    <x v="0"/>
    <n v="-56"/>
    <x v="116"/>
  </r>
  <r>
    <s v="S3LATQVJ"/>
    <x v="11"/>
    <x v="0"/>
    <x v="45"/>
    <x v="1"/>
    <x v="264"/>
    <x v="5"/>
    <x v="8"/>
    <x v="0"/>
    <x v="0"/>
    <x v="0"/>
    <x v="0"/>
    <x v="0"/>
    <m/>
    <x v="7"/>
  </r>
  <r>
    <s v="P3Z2LYCL"/>
    <x v="11"/>
    <x v="1"/>
    <x v="7"/>
    <x v="1"/>
    <x v="264"/>
    <x v="5"/>
    <x v="8"/>
    <x v="0"/>
    <x v="0"/>
    <x v="1"/>
    <x v="5"/>
    <x v="1"/>
    <m/>
    <x v="7"/>
  </r>
  <r>
    <s v="LPR6G7AE"/>
    <x v="11"/>
    <x v="1"/>
    <x v="13"/>
    <x v="2"/>
    <x v="264"/>
    <x v="219"/>
    <x v="13"/>
    <x v="0"/>
    <x v="0"/>
    <x v="1"/>
    <x v="7"/>
    <x v="0"/>
    <n v="-55"/>
    <x v="119"/>
  </r>
  <r>
    <s v="CJAQVPDP"/>
    <x v="11"/>
    <x v="3"/>
    <x v="6"/>
    <x v="2"/>
    <x v="264"/>
    <x v="156"/>
    <x v="13"/>
    <x v="0"/>
    <x v="0"/>
    <x v="3"/>
    <x v="3"/>
    <x v="0"/>
    <n v="-3393"/>
    <x v="100"/>
  </r>
  <r>
    <s v="757V8R2Z"/>
    <x v="13"/>
    <x v="1"/>
    <x v="65"/>
    <x v="0"/>
    <x v="264"/>
    <x v="169"/>
    <x v="80"/>
    <x v="4"/>
    <x v="2"/>
    <x v="1"/>
    <x v="7"/>
    <x v="0"/>
    <n v="-1"/>
    <x v="91"/>
  </r>
  <r>
    <s v="7KUYF1U3"/>
    <x v="13"/>
    <x v="1"/>
    <x v="39"/>
    <x v="0"/>
    <x v="264"/>
    <x v="112"/>
    <x v="107"/>
    <x v="4"/>
    <x v="2"/>
    <x v="1"/>
    <x v="1"/>
    <x v="0"/>
    <n v="-7"/>
    <x v="109"/>
  </r>
  <r>
    <s v="7QE84GCH"/>
    <x v="13"/>
    <x v="3"/>
    <x v="80"/>
    <x v="0"/>
    <x v="264"/>
    <x v="179"/>
    <x v="1162"/>
    <x v="4"/>
    <x v="2"/>
    <x v="3"/>
    <x v="6"/>
    <x v="0"/>
    <n v="-538"/>
    <x v="80"/>
  </r>
  <r>
    <s v="1WA46LC9"/>
    <x v="18"/>
    <x v="2"/>
    <x v="45"/>
    <x v="0"/>
    <x v="264"/>
    <x v="223"/>
    <x v="61"/>
    <x v="4"/>
    <x v="2"/>
    <x v="2"/>
    <x v="0"/>
    <x v="0"/>
    <n v="-12"/>
    <x v="117"/>
  </r>
  <r>
    <s v="MIGDLH14"/>
    <x v="2"/>
    <x v="2"/>
    <x v="7"/>
    <x v="1"/>
    <x v="264"/>
    <x v="5"/>
    <x v="8"/>
    <x v="2"/>
    <x v="1"/>
    <x v="2"/>
    <x v="5"/>
    <x v="1"/>
    <m/>
    <x v="7"/>
  </r>
  <r>
    <s v="L9CJZZ59"/>
    <x v="2"/>
    <x v="4"/>
    <x v="4"/>
    <x v="2"/>
    <x v="264"/>
    <x v="181"/>
    <x v="13"/>
    <x v="2"/>
    <x v="1"/>
    <x v="4"/>
    <x v="0"/>
    <x v="0"/>
    <n v="-5482"/>
    <x v="73"/>
  </r>
  <r>
    <s v="7FZ9CBZ3"/>
    <x v="3"/>
    <x v="4"/>
    <x v="12"/>
    <x v="1"/>
    <x v="265"/>
    <x v="5"/>
    <x v="8"/>
    <x v="0"/>
    <x v="0"/>
    <x v="4"/>
    <x v="1"/>
    <x v="0"/>
    <m/>
    <x v="7"/>
  </r>
  <r>
    <s v="513PSPBN"/>
    <x v="3"/>
    <x v="4"/>
    <x v="7"/>
    <x v="1"/>
    <x v="265"/>
    <x v="5"/>
    <x v="8"/>
    <x v="0"/>
    <x v="0"/>
    <x v="4"/>
    <x v="5"/>
    <x v="1"/>
    <m/>
    <x v="7"/>
  </r>
  <r>
    <s v="JWUWBI4D"/>
    <x v="3"/>
    <x v="4"/>
    <x v="63"/>
    <x v="2"/>
    <x v="265"/>
    <x v="137"/>
    <x v="13"/>
    <x v="0"/>
    <x v="0"/>
    <x v="4"/>
    <x v="9"/>
    <x v="0"/>
    <n v="-5482"/>
    <x v="85"/>
  </r>
  <r>
    <s v="11LIZUQE"/>
    <x v="25"/>
    <x v="3"/>
    <x v="7"/>
    <x v="1"/>
    <x v="265"/>
    <x v="5"/>
    <x v="8"/>
    <x v="5"/>
    <x v="2"/>
    <x v="3"/>
    <x v="5"/>
    <x v="1"/>
    <m/>
    <x v="7"/>
  </r>
  <r>
    <s v="GHB3UIDV"/>
    <x v="23"/>
    <x v="2"/>
    <x v="21"/>
    <x v="0"/>
    <x v="265"/>
    <x v="215"/>
    <x v="285"/>
    <x v="4"/>
    <x v="2"/>
    <x v="2"/>
    <x v="1"/>
    <x v="0"/>
    <n v="-92"/>
    <x v="126"/>
  </r>
  <r>
    <s v="WSQHC199"/>
    <x v="1"/>
    <x v="1"/>
    <x v="7"/>
    <x v="1"/>
    <x v="265"/>
    <x v="5"/>
    <x v="8"/>
    <x v="1"/>
    <x v="0"/>
    <x v="1"/>
    <x v="5"/>
    <x v="1"/>
    <m/>
    <x v="7"/>
  </r>
  <r>
    <s v="VV6T07G4"/>
    <x v="1"/>
    <x v="3"/>
    <x v="7"/>
    <x v="1"/>
    <x v="265"/>
    <x v="5"/>
    <x v="8"/>
    <x v="1"/>
    <x v="0"/>
    <x v="3"/>
    <x v="5"/>
    <x v="1"/>
    <m/>
    <x v="7"/>
  </r>
  <r>
    <s v="23R03LTJ"/>
    <x v="1"/>
    <x v="0"/>
    <x v="17"/>
    <x v="0"/>
    <x v="265"/>
    <x v="109"/>
    <x v="699"/>
    <x v="1"/>
    <x v="0"/>
    <x v="0"/>
    <x v="2"/>
    <x v="0"/>
    <n v="-100"/>
    <x v="109"/>
  </r>
  <r>
    <s v="J5DVK5F3"/>
    <x v="22"/>
    <x v="3"/>
    <x v="64"/>
    <x v="0"/>
    <x v="265"/>
    <x v="199"/>
    <x v="1163"/>
    <x v="5"/>
    <x v="2"/>
    <x v="3"/>
    <x v="0"/>
    <x v="0"/>
    <n v="-133"/>
    <x v="33"/>
  </r>
  <r>
    <s v="M3PCMYJ0"/>
    <x v="12"/>
    <x v="2"/>
    <x v="61"/>
    <x v="0"/>
    <x v="265"/>
    <x v="112"/>
    <x v="325"/>
    <x v="3"/>
    <x v="1"/>
    <x v="2"/>
    <x v="10"/>
    <x v="0"/>
    <n v="34"/>
    <x v="110"/>
  </r>
  <r>
    <s v="H5RRJOD9"/>
    <x v="12"/>
    <x v="3"/>
    <x v="39"/>
    <x v="0"/>
    <x v="265"/>
    <x v="223"/>
    <x v="1164"/>
    <x v="3"/>
    <x v="1"/>
    <x v="3"/>
    <x v="1"/>
    <x v="0"/>
    <n v="-22"/>
    <x v="121"/>
  </r>
  <r>
    <s v="7OZ7L8BB"/>
    <x v="24"/>
    <x v="2"/>
    <x v="7"/>
    <x v="1"/>
    <x v="265"/>
    <x v="5"/>
    <x v="8"/>
    <x v="1"/>
    <x v="0"/>
    <x v="2"/>
    <x v="5"/>
    <x v="1"/>
    <m/>
    <x v="7"/>
  </r>
  <r>
    <s v="RTWAUR7C"/>
    <x v="24"/>
    <x v="4"/>
    <x v="47"/>
    <x v="1"/>
    <x v="265"/>
    <x v="5"/>
    <x v="8"/>
    <x v="1"/>
    <x v="0"/>
    <x v="4"/>
    <x v="8"/>
    <x v="0"/>
    <m/>
    <x v="7"/>
  </r>
  <r>
    <s v="QDNA6HW3"/>
    <x v="24"/>
    <x v="3"/>
    <x v="38"/>
    <x v="0"/>
    <x v="265"/>
    <x v="109"/>
    <x v="1165"/>
    <x v="1"/>
    <x v="0"/>
    <x v="3"/>
    <x v="10"/>
    <x v="7"/>
    <n v="-122"/>
    <x v="109"/>
  </r>
  <r>
    <s v="QGXJLNK1"/>
    <x v="29"/>
    <x v="2"/>
    <x v="7"/>
    <x v="1"/>
    <x v="265"/>
    <x v="5"/>
    <x v="8"/>
    <x v="1"/>
    <x v="0"/>
    <x v="2"/>
    <x v="5"/>
    <x v="1"/>
    <m/>
    <x v="7"/>
  </r>
  <r>
    <s v="E3Z74U5K"/>
    <x v="21"/>
    <x v="2"/>
    <x v="7"/>
    <x v="1"/>
    <x v="265"/>
    <x v="5"/>
    <x v="8"/>
    <x v="0"/>
    <x v="0"/>
    <x v="2"/>
    <x v="5"/>
    <x v="1"/>
    <m/>
    <x v="7"/>
  </r>
  <r>
    <s v="7R0TEEHW"/>
    <x v="21"/>
    <x v="1"/>
    <x v="59"/>
    <x v="2"/>
    <x v="265"/>
    <x v="145"/>
    <x v="13"/>
    <x v="0"/>
    <x v="0"/>
    <x v="1"/>
    <x v="3"/>
    <x v="0"/>
    <n v="-55"/>
    <x v="111"/>
  </r>
  <r>
    <s v="Q3HHDSDS"/>
    <x v="20"/>
    <x v="2"/>
    <x v="7"/>
    <x v="1"/>
    <x v="265"/>
    <x v="5"/>
    <x v="8"/>
    <x v="1"/>
    <x v="0"/>
    <x v="2"/>
    <x v="5"/>
    <x v="1"/>
    <m/>
    <x v="7"/>
  </r>
  <r>
    <s v="0S6OQ9AO"/>
    <x v="20"/>
    <x v="0"/>
    <x v="7"/>
    <x v="1"/>
    <x v="265"/>
    <x v="5"/>
    <x v="8"/>
    <x v="1"/>
    <x v="0"/>
    <x v="0"/>
    <x v="5"/>
    <x v="1"/>
    <m/>
    <x v="7"/>
  </r>
  <r>
    <s v="CA3BRUJO"/>
    <x v="20"/>
    <x v="0"/>
    <x v="29"/>
    <x v="0"/>
    <x v="265"/>
    <x v="213"/>
    <x v="540"/>
    <x v="1"/>
    <x v="0"/>
    <x v="0"/>
    <x v="6"/>
    <x v="0"/>
    <n v="75"/>
    <x v="127"/>
  </r>
  <r>
    <s v="7AFBJFP5"/>
    <x v="8"/>
    <x v="1"/>
    <x v="7"/>
    <x v="1"/>
    <x v="265"/>
    <x v="5"/>
    <x v="8"/>
    <x v="2"/>
    <x v="1"/>
    <x v="1"/>
    <x v="5"/>
    <x v="1"/>
    <m/>
    <x v="7"/>
  </r>
  <r>
    <s v="7MP6KLZO"/>
    <x v="0"/>
    <x v="2"/>
    <x v="37"/>
    <x v="1"/>
    <x v="265"/>
    <x v="5"/>
    <x v="8"/>
    <x v="0"/>
    <x v="0"/>
    <x v="2"/>
    <x v="6"/>
    <x v="0"/>
    <m/>
    <x v="7"/>
  </r>
  <r>
    <s v="2TYZRE2R"/>
    <x v="0"/>
    <x v="1"/>
    <x v="85"/>
    <x v="1"/>
    <x v="265"/>
    <x v="5"/>
    <x v="8"/>
    <x v="0"/>
    <x v="0"/>
    <x v="1"/>
    <x v="4"/>
    <x v="0"/>
    <m/>
    <x v="7"/>
  </r>
  <r>
    <s v="U5K1Y35J"/>
    <x v="0"/>
    <x v="1"/>
    <x v="75"/>
    <x v="0"/>
    <x v="265"/>
    <x v="213"/>
    <x v="20"/>
    <x v="0"/>
    <x v="0"/>
    <x v="1"/>
    <x v="6"/>
    <x v="0"/>
    <n v="3"/>
    <x v="127"/>
  </r>
  <r>
    <s v="Y7TVU9AY"/>
    <x v="6"/>
    <x v="2"/>
    <x v="81"/>
    <x v="2"/>
    <x v="265"/>
    <x v="205"/>
    <x v="13"/>
    <x v="1"/>
    <x v="0"/>
    <x v="2"/>
    <x v="0"/>
    <x v="14"/>
    <n v="-550"/>
    <x v="38"/>
  </r>
  <r>
    <s v="IT2UBEW4"/>
    <x v="15"/>
    <x v="1"/>
    <x v="21"/>
    <x v="0"/>
    <x v="265"/>
    <x v="213"/>
    <x v="77"/>
    <x v="4"/>
    <x v="2"/>
    <x v="1"/>
    <x v="1"/>
    <x v="0"/>
    <n v="4"/>
    <x v="127"/>
  </r>
  <r>
    <s v="806KPNNN"/>
    <x v="11"/>
    <x v="2"/>
    <x v="71"/>
    <x v="1"/>
    <x v="265"/>
    <x v="5"/>
    <x v="8"/>
    <x v="0"/>
    <x v="0"/>
    <x v="2"/>
    <x v="0"/>
    <x v="0"/>
    <m/>
    <x v="7"/>
  </r>
  <r>
    <s v="8Y4LJOJ0"/>
    <x v="11"/>
    <x v="0"/>
    <x v="7"/>
    <x v="1"/>
    <x v="265"/>
    <x v="5"/>
    <x v="8"/>
    <x v="0"/>
    <x v="0"/>
    <x v="0"/>
    <x v="5"/>
    <x v="1"/>
    <m/>
    <x v="7"/>
  </r>
  <r>
    <s v="Z7EBMMAE"/>
    <x v="11"/>
    <x v="1"/>
    <x v="7"/>
    <x v="1"/>
    <x v="265"/>
    <x v="5"/>
    <x v="8"/>
    <x v="0"/>
    <x v="0"/>
    <x v="1"/>
    <x v="5"/>
    <x v="1"/>
    <m/>
    <x v="7"/>
  </r>
  <r>
    <s v="KT4OEP4X"/>
    <x v="11"/>
    <x v="1"/>
    <x v="7"/>
    <x v="1"/>
    <x v="265"/>
    <x v="5"/>
    <x v="8"/>
    <x v="0"/>
    <x v="0"/>
    <x v="1"/>
    <x v="5"/>
    <x v="1"/>
    <m/>
    <x v="7"/>
  </r>
  <r>
    <s v="ODHVHXKS"/>
    <x v="11"/>
    <x v="1"/>
    <x v="7"/>
    <x v="1"/>
    <x v="265"/>
    <x v="5"/>
    <x v="8"/>
    <x v="0"/>
    <x v="0"/>
    <x v="1"/>
    <x v="5"/>
    <x v="1"/>
    <m/>
    <x v="7"/>
  </r>
  <r>
    <s v="SZS2IPM3"/>
    <x v="11"/>
    <x v="3"/>
    <x v="61"/>
    <x v="1"/>
    <x v="265"/>
    <x v="5"/>
    <x v="8"/>
    <x v="0"/>
    <x v="0"/>
    <x v="3"/>
    <x v="10"/>
    <x v="0"/>
    <m/>
    <x v="7"/>
  </r>
  <r>
    <s v="YY2DWBG5"/>
    <x v="11"/>
    <x v="3"/>
    <x v="3"/>
    <x v="1"/>
    <x v="265"/>
    <x v="5"/>
    <x v="8"/>
    <x v="0"/>
    <x v="0"/>
    <x v="3"/>
    <x v="3"/>
    <x v="0"/>
    <m/>
    <x v="7"/>
  </r>
  <r>
    <s v="X19CKKZ1"/>
    <x v="11"/>
    <x v="1"/>
    <x v="74"/>
    <x v="0"/>
    <x v="265"/>
    <x v="222"/>
    <x v="1"/>
    <x v="0"/>
    <x v="0"/>
    <x v="1"/>
    <x v="10"/>
    <x v="11"/>
    <n v="-5"/>
    <x v="117"/>
  </r>
  <r>
    <s v="DZOLKFK6"/>
    <x v="4"/>
    <x v="4"/>
    <x v="2"/>
    <x v="2"/>
    <x v="265"/>
    <x v="233"/>
    <x v="13"/>
    <x v="3"/>
    <x v="1"/>
    <x v="4"/>
    <x v="2"/>
    <x v="0"/>
    <n v="-5482"/>
    <x v="26"/>
  </r>
  <r>
    <s v="H5E0GSHQ"/>
    <x v="13"/>
    <x v="1"/>
    <x v="45"/>
    <x v="2"/>
    <x v="265"/>
    <x v="223"/>
    <x v="13"/>
    <x v="4"/>
    <x v="2"/>
    <x v="1"/>
    <x v="0"/>
    <x v="0"/>
    <n v="-55"/>
    <x v="121"/>
  </r>
  <r>
    <s v="P91SQBST"/>
    <x v="3"/>
    <x v="1"/>
    <x v="73"/>
    <x v="1"/>
    <x v="266"/>
    <x v="5"/>
    <x v="8"/>
    <x v="0"/>
    <x v="0"/>
    <x v="1"/>
    <x v="1"/>
    <x v="0"/>
    <m/>
    <x v="7"/>
  </r>
  <r>
    <s v="4DLY9ZDH"/>
    <x v="3"/>
    <x v="3"/>
    <x v="73"/>
    <x v="1"/>
    <x v="266"/>
    <x v="5"/>
    <x v="8"/>
    <x v="0"/>
    <x v="0"/>
    <x v="3"/>
    <x v="1"/>
    <x v="0"/>
    <m/>
    <x v="7"/>
  </r>
  <r>
    <s v="ZNEQXZZK"/>
    <x v="3"/>
    <x v="3"/>
    <x v="56"/>
    <x v="1"/>
    <x v="266"/>
    <x v="5"/>
    <x v="8"/>
    <x v="0"/>
    <x v="0"/>
    <x v="3"/>
    <x v="10"/>
    <x v="0"/>
    <m/>
    <x v="7"/>
  </r>
  <r>
    <s v="CBPVAIQ7"/>
    <x v="28"/>
    <x v="2"/>
    <x v="60"/>
    <x v="2"/>
    <x v="266"/>
    <x v="124"/>
    <x v="13"/>
    <x v="5"/>
    <x v="2"/>
    <x v="2"/>
    <x v="9"/>
    <x v="0"/>
    <n v="-550"/>
    <x v="114"/>
  </r>
  <r>
    <s v="JND57DH5"/>
    <x v="28"/>
    <x v="1"/>
    <x v="82"/>
    <x v="0"/>
    <x v="266"/>
    <x v="135"/>
    <x v="107"/>
    <x v="5"/>
    <x v="2"/>
    <x v="1"/>
    <x v="10"/>
    <x v="0"/>
    <n v="-7"/>
    <x v="117"/>
  </r>
  <r>
    <s v="8PUH80YZ"/>
    <x v="25"/>
    <x v="2"/>
    <x v="50"/>
    <x v="0"/>
    <x v="266"/>
    <x v="132"/>
    <x v="220"/>
    <x v="5"/>
    <x v="2"/>
    <x v="2"/>
    <x v="1"/>
    <x v="0"/>
    <n v="-39"/>
    <x v="115"/>
  </r>
  <r>
    <s v="22WVAXR2"/>
    <x v="25"/>
    <x v="0"/>
    <x v="85"/>
    <x v="0"/>
    <x v="266"/>
    <x v="221"/>
    <x v="1166"/>
    <x v="5"/>
    <x v="2"/>
    <x v="0"/>
    <x v="4"/>
    <x v="0"/>
    <n v="215"/>
    <x v="125"/>
  </r>
  <r>
    <s v="VVO21D4Z"/>
    <x v="27"/>
    <x v="2"/>
    <x v="7"/>
    <x v="1"/>
    <x v="266"/>
    <x v="5"/>
    <x v="8"/>
    <x v="0"/>
    <x v="0"/>
    <x v="2"/>
    <x v="5"/>
    <x v="1"/>
    <m/>
    <x v="7"/>
  </r>
  <r>
    <s v="SXFE42KG"/>
    <x v="27"/>
    <x v="3"/>
    <x v="27"/>
    <x v="1"/>
    <x v="266"/>
    <x v="5"/>
    <x v="8"/>
    <x v="0"/>
    <x v="0"/>
    <x v="3"/>
    <x v="7"/>
    <x v="0"/>
    <m/>
    <x v="7"/>
  </r>
  <r>
    <s v="MA9SBSLE"/>
    <x v="27"/>
    <x v="1"/>
    <x v="52"/>
    <x v="2"/>
    <x v="266"/>
    <x v="218"/>
    <x v="13"/>
    <x v="0"/>
    <x v="0"/>
    <x v="1"/>
    <x v="1"/>
    <x v="0"/>
    <n v="-55"/>
    <x v="126"/>
  </r>
  <r>
    <s v="PKRDEUWE"/>
    <x v="23"/>
    <x v="2"/>
    <x v="39"/>
    <x v="2"/>
    <x v="266"/>
    <x v="110"/>
    <x v="13"/>
    <x v="4"/>
    <x v="2"/>
    <x v="2"/>
    <x v="1"/>
    <x v="0"/>
    <n v="-550"/>
    <x v="116"/>
  </r>
  <r>
    <s v="LJ5FQGLZ"/>
    <x v="26"/>
    <x v="4"/>
    <x v="58"/>
    <x v="0"/>
    <x v="266"/>
    <x v="218"/>
    <x v="1167"/>
    <x v="5"/>
    <x v="2"/>
    <x v="4"/>
    <x v="0"/>
    <x v="0"/>
    <n v="618"/>
    <x v="126"/>
  </r>
  <r>
    <s v="KMJMLQ4P"/>
    <x v="26"/>
    <x v="1"/>
    <x v="36"/>
    <x v="0"/>
    <x v="266"/>
    <x v="135"/>
    <x v="15"/>
    <x v="5"/>
    <x v="2"/>
    <x v="1"/>
    <x v="3"/>
    <x v="0"/>
    <n v="6"/>
    <x v="117"/>
  </r>
  <r>
    <s v="APIB681L"/>
    <x v="1"/>
    <x v="2"/>
    <x v="7"/>
    <x v="1"/>
    <x v="266"/>
    <x v="5"/>
    <x v="8"/>
    <x v="1"/>
    <x v="0"/>
    <x v="2"/>
    <x v="5"/>
    <x v="1"/>
    <m/>
    <x v="7"/>
  </r>
  <r>
    <s v="TFSKOBH7"/>
    <x v="1"/>
    <x v="2"/>
    <x v="7"/>
    <x v="1"/>
    <x v="266"/>
    <x v="5"/>
    <x v="8"/>
    <x v="1"/>
    <x v="0"/>
    <x v="2"/>
    <x v="5"/>
    <x v="1"/>
    <m/>
    <x v="7"/>
  </r>
  <r>
    <s v="XFCKQ7RI"/>
    <x v="1"/>
    <x v="3"/>
    <x v="7"/>
    <x v="1"/>
    <x v="266"/>
    <x v="5"/>
    <x v="8"/>
    <x v="1"/>
    <x v="0"/>
    <x v="3"/>
    <x v="5"/>
    <x v="1"/>
    <m/>
    <x v="7"/>
  </r>
  <r>
    <s v="94E71JAP"/>
    <x v="1"/>
    <x v="0"/>
    <x v="70"/>
    <x v="2"/>
    <x v="266"/>
    <x v="220"/>
    <x v="13"/>
    <x v="1"/>
    <x v="0"/>
    <x v="0"/>
    <x v="3"/>
    <x v="0"/>
    <n v="-1096"/>
    <x v="20"/>
  </r>
  <r>
    <s v="6UUZ4IJ5"/>
    <x v="1"/>
    <x v="2"/>
    <x v="3"/>
    <x v="0"/>
    <x v="266"/>
    <x v="124"/>
    <x v="343"/>
    <x v="1"/>
    <x v="0"/>
    <x v="2"/>
    <x v="3"/>
    <x v="0"/>
    <n v="-22"/>
    <x v="114"/>
  </r>
  <r>
    <s v="6EXXL6M4"/>
    <x v="1"/>
    <x v="2"/>
    <x v="28"/>
    <x v="0"/>
    <x v="266"/>
    <x v="222"/>
    <x v="206"/>
    <x v="1"/>
    <x v="0"/>
    <x v="2"/>
    <x v="9"/>
    <x v="0"/>
    <n v="31"/>
    <x v="121"/>
  </r>
  <r>
    <s v="L9BTE2RA"/>
    <x v="1"/>
    <x v="4"/>
    <x v="43"/>
    <x v="0"/>
    <x v="266"/>
    <x v="181"/>
    <x v="1168"/>
    <x v="1"/>
    <x v="0"/>
    <x v="4"/>
    <x v="0"/>
    <x v="0"/>
    <n v="465"/>
    <x v="66"/>
  </r>
  <r>
    <s v="EVU2E5ZZ"/>
    <x v="22"/>
    <x v="3"/>
    <x v="64"/>
    <x v="2"/>
    <x v="266"/>
    <x v="110"/>
    <x v="13"/>
    <x v="5"/>
    <x v="2"/>
    <x v="3"/>
    <x v="0"/>
    <x v="0"/>
    <n v="-3393"/>
    <x v="116"/>
  </r>
  <r>
    <s v="PQL5GITI"/>
    <x v="24"/>
    <x v="2"/>
    <x v="7"/>
    <x v="1"/>
    <x v="266"/>
    <x v="5"/>
    <x v="8"/>
    <x v="1"/>
    <x v="0"/>
    <x v="2"/>
    <x v="5"/>
    <x v="1"/>
    <m/>
    <x v="7"/>
  </r>
  <r>
    <s v="8AK3KGFA"/>
    <x v="24"/>
    <x v="3"/>
    <x v="7"/>
    <x v="1"/>
    <x v="266"/>
    <x v="5"/>
    <x v="8"/>
    <x v="1"/>
    <x v="0"/>
    <x v="3"/>
    <x v="5"/>
    <x v="1"/>
    <m/>
    <x v="7"/>
  </r>
  <r>
    <s v="7F2DDW3C"/>
    <x v="9"/>
    <x v="3"/>
    <x v="7"/>
    <x v="1"/>
    <x v="266"/>
    <x v="5"/>
    <x v="8"/>
    <x v="3"/>
    <x v="1"/>
    <x v="3"/>
    <x v="5"/>
    <x v="1"/>
    <m/>
    <x v="7"/>
  </r>
  <r>
    <s v="BEDNZXVE"/>
    <x v="29"/>
    <x v="2"/>
    <x v="7"/>
    <x v="1"/>
    <x v="266"/>
    <x v="5"/>
    <x v="8"/>
    <x v="1"/>
    <x v="0"/>
    <x v="2"/>
    <x v="5"/>
    <x v="1"/>
    <m/>
    <x v="7"/>
  </r>
  <r>
    <s v="D28ANNYX"/>
    <x v="14"/>
    <x v="2"/>
    <x v="24"/>
    <x v="0"/>
    <x v="266"/>
    <x v="234"/>
    <x v="46"/>
    <x v="2"/>
    <x v="1"/>
    <x v="2"/>
    <x v="2"/>
    <x v="0"/>
    <n v="-42"/>
    <x v="11"/>
  </r>
  <r>
    <s v="CGFLLZZI"/>
    <x v="16"/>
    <x v="1"/>
    <x v="7"/>
    <x v="1"/>
    <x v="266"/>
    <x v="5"/>
    <x v="8"/>
    <x v="2"/>
    <x v="1"/>
    <x v="1"/>
    <x v="5"/>
    <x v="1"/>
    <m/>
    <x v="7"/>
  </r>
  <r>
    <s v="GZ6SFRAT"/>
    <x v="21"/>
    <x v="1"/>
    <x v="74"/>
    <x v="1"/>
    <x v="266"/>
    <x v="5"/>
    <x v="8"/>
    <x v="0"/>
    <x v="0"/>
    <x v="1"/>
    <x v="10"/>
    <x v="11"/>
    <m/>
    <x v="7"/>
  </r>
  <r>
    <s v="JH643YRI"/>
    <x v="21"/>
    <x v="3"/>
    <x v="49"/>
    <x v="1"/>
    <x v="266"/>
    <x v="5"/>
    <x v="8"/>
    <x v="0"/>
    <x v="0"/>
    <x v="3"/>
    <x v="9"/>
    <x v="0"/>
    <m/>
    <x v="7"/>
  </r>
  <r>
    <s v="YCQTM2BQ"/>
    <x v="21"/>
    <x v="3"/>
    <x v="7"/>
    <x v="1"/>
    <x v="266"/>
    <x v="5"/>
    <x v="8"/>
    <x v="0"/>
    <x v="0"/>
    <x v="3"/>
    <x v="5"/>
    <x v="1"/>
    <m/>
    <x v="7"/>
  </r>
  <r>
    <s v="30OFYJUN"/>
    <x v="21"/>
    <x v="2"/>
    <x v="52"/>
    <x v="2"/>
    <x v="266"/>
    <x v="222"/>
    <x v="13"/>
    <x v="0"/>
    <x v="0"/>
    <x v="2"/>
    <x v="1"/>
    <x v="0"/>
    <n v="-550"/>
    <x v="121"/>
  </r>
  <r>
    <s v="10ICDVM2"/>
    <x v="21"/>
    <x v="2"/>
    <x v="29"/>
    <x v="0"/>
    <x v="266"/>
    <x v="223"/>
    <x v="125"/>
    <x v="0"/>
    <x v="0"/>
    <x v="2"/>
    <x v="6"/>
    <x v="0"/>
    <n v="-13"/>
    <x v="119"/>
  </r>
  <r>
    <s v="KUAZF4E7"/>
    <x v="5"/>
    <x v="0"/>
    <x v="76"/>
    <x v="2"/>
    <x v="266"/>
    <x v="235"/>
    <x v="13"/>
    <x v="3"/>
    <x v="1"/>
    <x v="0"/>
    <x v="0"/>
    <x v="0"/>
    <n v="-1096"/>
    <x v="24"/>
  </r>
  <r>
    <s v="Y3TOQUQI"/>
    <x v="20"/>
    <x v="2"/>
    <x v="21"/>
    <x v="1"/>
    <x v="266"/>
    <x v="5"/>
    <x v="8"/>
    <x v="1"/>
    <x v="0"/>
    <x v="2"/>
    <x v="1"/>
    <x v="0"/>
    <m/>
    <x v="7"/>
  </r>
  <r>
    <s v="RV5Y8DRY"/>
    <x v="20"/>
    <x v="4"/>
    <x v="7"/>
    <x v="1"/>
    <x v="266"/>
    <x v="5"/>
    <x v="8"/>
    <x v="1"/>
    <x v="0"/>
    <x v="4"/>
    <x v="5"/>
    <x v="1"/>
    <m/>
    <x v="7"/>
  </r>
  <r>
    <s v="HJRM13DI"/>
    <x v="20"/>
    <x v="1"/>
    <x v="13"/>
    <x v="1"/>
    <x v="266"/>
    <x v="5"/>
    <x v="8"/>
    <x v="1"/>
    <x v="0"/>
    <x v="1"/>
    <x v="7"/>
    <x v="0"/>
    <m/>
    <x v="7"/>
  </r>
  <r>
    <s v="IVANA47K"/>
    <x v="20"/>
    <x v="0"/>
    <x v="0"/>
    <x v="0"/>
    <x v="266"/>
    <x v="218"/>
    <x v="1169"/>
    <x v="1"/>
    <x v="0"/>
    <x v="0"/>
    <x v="0"/>
    <x v="0"/>
    <n v="-65"/>
    <x v="126"/>
  </r>
  <r>
    <s v="G2XP6IGJ"/>
    <x v="0"/>
    <x v="2"/>
    <x v="7"/>
    <x v="1"/>
    <x v="266"/>
    <x v="5"/>
    <x v="8"/>
    <x v="0"/>
    <x v="0"/>
    <x v="2"/>
    <x v="5"/>
    <x v="1"/>
    <m/>
    <x v="7"/>
  </r>
  <r>
    <s v="MLD3WEJC"/>
    <x v="0"/>
    <x v="3"/>
    <x v="66"/>
    <x v="1"/>
    <x v="266"/>
    <x v="5"/>
    <x v="8"/>
    <x v="0"/>
    <x v="0"/>
    <x v="3"/>
    <x v="9"/>
    <x v="0"/>
    <m/>
    <x v="7"/>
  </r>
  <r>
    <s v="DZP0MNRM"/>
    <x v="6"/>
    <x v="0"/>
    <x v="53"/>
    <x v="1"/>
    <x v="266"/>
    <x v="5"/>
    <x v="8"/>
    <x v="1"/>
    <x v="0"/>
    <x v="0"/>
    <x v="10"/>
    <x v="0"/>
    <m/>
    <x v="7"/>
  </r>
  <r>
    <s v="OBC504T8"/>
    <x v="6"/>
    <x v="0"/>
    <x v="7"/>
    <x v="1"/>
    <x v="266"/>
    <x v="5"/>
    <x v="8"/>
    <x v="1"/>
    <x v="0"/>
    <x v="0"/>
    <x v="5"/>
    <x v="1"/>
    <m/>
    <x v="7"/>
  </r>
  <r>
    <s v="CMW6IQJI"/>
    <x v="6"/>
    <x v="3"/>
    <x v="51"/>
    <x v="1"/>
    <x v="266"/>
    <x v="5"/>
    <x v="8"/>
    <x v="1"/>
    <x v="0"/>
    <x v="3"/>
    <x v="7"/>
    <x v="0"/>
    <m/>
    <x v="7"/>
  </r>
  <r>
    <s v="4KP2GEFF"/>
    <x v="6"/>
    <x v="0"/>
    <x v="22"/>
    <x v="0"/>
    <x v="266"/>
    <x v="197"/>
    <x v="1170"/>
    <x v="1"/>
    <x v="0"/>
    <x v="0"/>
    <x v="6"/>
    <x v="0"/>
    <n v="-19"/>
    <x v="33"/>
  </r>
  <r>
    <s v="8ODHXBNE"/>
    <x v="10"/>
    <x v="1"/>
    <x v="7"/>
    <x v="1"/>
    <x v="266"/>
    <x v="5"/>
    <x v="8"/>
    <x v="3"/>
    <x v="1"/>
    <x v="1"/>
    <x v="5"/>
    <x v="1"/>
    <m/>
    <x v="7"/>
  </r>
  <r>
    <s v="VO1YR5CY"/>
    <x v="11"/>
    <x v="2"/>
    <x v="7"/>
    <x v="1"/>
    <x v="266"/>
    <x v="5"/>
    <x v="8"/>
    <x v="0"/>
    <x v="0"/>
    <x v="2"/>
    <x v="5"/>
    <x v="1"/>
    <m/>
    <x v="7"/>
  </r>
  <r>
    <s v="FHPRER2D"/>
    <x v="11"/>
    <x v="1"/>
    <x v="10"/>
    <x v="1"/>
    <x v="266"/>
    <x v="5"/>
    <x v="8"/>
    <x v="0"/>
    <x v="0"/>
    <x v="1"/>
    <x v="7"/>
    <x v="0"/>
    <m/>
    <x v="7"/>
  </r>
  <r>
    <s v="WOB1ULFR"/>
    <x v="11"/>
    <x v="3"/>
    <x v="52"/>
    <x v="0"/>
    <x v="266"/>
    <x v="217"/>
    <x v="967"/>
    <x v="0"/>
    <x v="0"/>
    <x v="3"/>
    <x v="1"/>
    <x v="0"/>
    <n v="-87"/>
    <x v="31"/>
  </r>
  <r>
    <s v="7IKDD9UG"/>
    <x v="13"/>
    <x v="2"/>
    <x v="41"/>
    <x v="0"/>
    <x v="266"/>
    <x v="215"/>
    <x v="503"/>
    <x v="4"/>
    <x v="2"/>
    <x v="2"/>
    <x v="3"/>
    <x v="0"/>
    <n v="-59"/>
    <x v="127"/>
  </r>
  <r>
    <s v="UVCHXUIG"/>
    <x v="3"/>
    <x v="1"/>
    <x v="29"/>
    <x v="1"/>
    <x v="267"/>
    <x v="5"/>
    <x v="8"/>
    <x v="0"/>
    <x v="0"/>
    <x v="1"/>
    <x v="6"/>
    <x v="0"/>
    <m/>
    <x v="7"/>
  </r>
  <r>
    <s v="V02WMIWK"/>
    <x v="3"/>
    <x v="1"/>
    <x v="7"/>
    <x v="1"/>
    <x v="267"/>
    <x v="5"/>
    <x v="8"/>
    <x v="0"/>
    <x v="0"/>
    <x v="1"/>
    <x v="5"/>
    <x v="1"/>
    <m/>
    <x v="7"/>
  </r>
  <r>
    <s v="59SUBXGP"/>
    <x v="3"/>
    <x v="1"/>
    <x v="81"/>
    <x v="0"/>
    <x v="267"/>
    <x v="234"/>
    <x v="9"/>
    <x v="0"/>
    <x v="0"/>
    <x v="1"/>
    <x v="0"/>
    <x v="14"/>
    <n v="-2"/>
    <x v="32"/>
  </r>
  <r>
    <s v="37UCYEDY"/>
    <x v="25"/>
    <x v="0"/>
    <x v="84"/>
    <x v="1"/>
    <x v="267"/>
    <x v="5"/>
    <x v="8"/>
    <x v="5"/>
    <x v="2"/>
    <x v="0"/>
    <x v="10"/>
    <x v="0"/>
    <m/>
    <x v="7"/>
  </r>
  <r>
    <s v="TFL3C3JS"/>
    <x v="25"/>
    <x v="4"/>
    <x v="65"/>
    <x v="0"/>
    <x v="267"/>
    <x v="174"/>
    <x v="154"/>
    <x v="5"/>
    <x v="2"/>
    <x v="4"/>
    <x v="7"/>
    <x v="0"/>
    <n v="-254"/>
    <x v="67"/>
  </r>
  <r>
    <s v="EM3NYEYC"/>
    <x v="27"/>
    <x v="4"/>
    <x v="55"/>
    <x v="2"/>
    <x v="267"/>
    <x v="222"/>
    <x v="13"/>
    <x v="0"/>
    <x v="0"/>
    <x v="4"/>
    <x v="4"/>
    <x v="0"/>
    <n v="-5482"/>
    <x v="119"/>
  </r>
  <r>
    <s v="1976N63N"/>
    <x v="1"/>
    <x v="0"/>
    <x v="45"/>
    <x v="1"/>
    <x v="267"/>
    <x v="5"/>
    <x v="8"/>
    <x v="1"/>
    <x v="0"/>
    <x v="0"/>
    <x v="0"/>
    <x v="0"/>
    <m/>
    <x v="7"/>
  </r>
  <r>
    <s v="7TFHGN6O"/>
    <x v="1"/>
    <x v="4"/>
    <x v="75"/>
    <x v="1"/>
    <x v="267"/>
    <x v="5"/>
    <x v="8"/>
    <x v="1"/>
    <x v="0"/>
    <x v="4"/>
    <x v="6"/>
    <x v="0"/>
    <m/>
    <x v="7"/>
  </r>
  <r>
    <s v="8TD2LLOF"/>
    <x v="1"/>
    <x v="3"/>
    <x v="7"/>
    <x v="1"/>
    <x v="267"/>
    <x v="5"/>
    <x v="8"/>
    <x v="1"/>
    <x v="0"/>
    <x v="3"/>
    <x v="5"/>
    <x v="1"/>
    <m/>
    <x v="7"/>
  </r>
  <r>
    <s v="DEVXF86R"/>
    <x v="22"/>
    <x v="0"/>
    <x v="23"/>
    <x v="2"/>
    <x v="267"/>
    <x v="181"/>
    <x v="13"/>
    <x v="5"/>
    <x v="2"/>
    <x v="0"/>
    <x v="10"/>
    <x v="0"/>
    <n v="-1096"/>
    <x v="79"/>
  </r>
  <r>
    <s v="0MKW8IPC"/>
    <x v="22"/>
    <x v="2"/>
    <x v="20"/>
    <x v="0"/>
    <x v="267"/>
    <x v="219"/>
    <x v="575"/>
    <x v="5"/>
    <x v="2"/>
    <x v="2"/>
    <x v="4"/>
    <x v="0"/>
    <n v="4"/>
    <x v="126"/>
  </r>
  <r>
    <s v="7RLLNAYC"/>
    <x v="24"/>
    <x v="1"/>
    <x v="7"/>
    <x v="1"/>
    <x v="267"/>
    <x v="5"/>
    <x v="8"/>
    <x v="1"/>
    <x v="0"/>
    <x v="1"/>
    <x v="5"/>
    <x v="1"/>
    <m/>
    <x v="7"/>
  </r>
  <r>
    <s v="BRDB1I76"/>
    <x v="24"/>
    <x v="1"/>
    <x v="7"/>
    <x v="1"/>
    <x v="267"/>
    <x v="5"/>
    <x v="8"/>
    <x v="1"/>
    <x v="0"/>
    <x v="1"/>
    <x v="5"/>
    <x v="1"/>
    <m/>
    <x v="7"/>
  </r>
  <r>
    <s v="EFKPYBI9"/>
    <x v="24"/>
    <x v="3"/>
    <x v="66"/>
    <x v="1"/>
    <x v="267"/>
    <x v="5"/>
    <x v="8"/>
    <x v="1"/>
    <x v="0"/>
    <x v="3"/>
    <x v="9"/>
    <x v="0"/>
    <m/>
    <x v="7"/>
  </r>
  <r>
    <s v="P8P9MKJL"/>
    <x v="24"/>
    <x v="4"/>
    <x v="22"/>
    <x v="0"/>
    <x v="267"/>
    <x v="175"/>
    <x v="437"/>
    <x v="1"/>
    <x v="0"/>
    <x v="4"/>
    <x v="6"/>
    <x v="0"/>
    <n v="66"/>
    <x v="70"/>
  </r>
  <r>
    <s v="S7PY8R2V"/>
    <x v="24"/>
    <x v="3"/>
    <x v="63"/>
    <x v="0"/>
    <x v="267"/>
    <x v="219"/>
    <x v="1171"/>
    <x v="1"/>
    <x v="0"/>
    <x v="3"/>
    <x v="9"/>
    <x v="0"/>
    <n v="416"/>
    <x v="126"/>
  </r>
  <r>
    <s v="G0DTQHIC"/>
    <x v="29"/>
    <x v="2"/>
    <x v="7"/>
    <x v="1"/>
    <x v="267"/>
    <x v="5"/>
    <x v="8"/>
    <x v="1"/>
    <x v="0"/>
    <x v="2"/>
    <x v="5"/>
    <x v="1"/>
    <m/>
    <x v="7"/>
  </r>
  <r>
    <s v="75WYC9TY"/>
    <x v="29"/>
    <x v="2"/>
    <x v="57"/>
    <x v="2"/>
    <x v="267"/>
    <x v="223"/>
    <x v="13"/>
    <x v="1"/>
    <x v="0"/>
    <x v="2"/>
    <x v="10"/>
    <x v="9"/>
    <n v="-550"/>
    <x v="125"/>
  </r>
  <r>
    <s v="FPLXC8Z3"/>
    <x v="16"/>
    <x v="4"/>
    <x v="7"/>
    <x v="1"/>
    <x v="267"/>
    <x v="5"/>
    <x v="8"/>
    <x v="2"/>
    <x v="1"/>
    <x v="4"/>
    <x v="5"/>
    <x v="1"/>
    <m/>
    <x v="7"/>
  </r>
  <r>
    <s v="CEWDZ3ZD"/>
    <x v="16"/>
    <x v="1"/>
    <x v="12"/>
    <x v="0"/>
    <x v="267"/>
    <x v="131"/>
    <x v="9"/>
    <x v="2"/>
    <x v="1"/>
    <x v="1"/>
    <x v="1"/>
    <x v="0"/>
    <n v="-2"/>
    <x v="118"/>
  </r>
  <r>
    <s v="OD895EQM"/>
    <x v="21"/>
    <x v="4"/>
    <x v="7"/>
    <x v="1"/>
    <x v="267"/>
    <x v="5"/>
    <x v="8"/>
    <x v="0"/>
    <x v="0"/>
    <x v="4"/>
    <x v="5"/>
    <x v="1"/>
    <m/>
    <x v="7"/>
  </r>
  <r>
    <s v="KPH05GU8"/>
    <x v="21"/>
    <x v="3"/>
    <x v="25"/>
    <x v="1"/>
    <x v="267"/>
    <x v="5"/>
    <x v="8"/>
    <x v="0"/>
    <x v="0"/>
    <x v="3"/>
    <x v="3"/>
    <x v="0"/>
    <m/>
    <x v="7"/>
  </r>
  <r>
    <s v="VBB0LCEN"/>
    <x v="21"/>
    <x v="3"/>
    <x v="7"/>
    <x v="1"/>
    <x v="267"/>
    <x v="5"/>
    <x v="8"/>
    <x v="0"/>
    <x v="0"/>
    <x v="3"/>
    <x v="5"/>
    <x v="1"/>
    <m/>
    <x v="7"/>
  </r>
  <r>
    <s v="F56MSU4B"/>
    <x v="21"/>
    <x v="3"/>
    <x v="72"/>
    <x v="2"/>
    <x v="267"/>
    <x v="223"/>
    <x v="13"/>
    <x v="0"/>
    <x v="0"/>
    <x v="3"/>
    <x v="3"/>
    <x v="10"/>
    <n v="-3393"/>
    <x v="125"/>
  </r>
  <r>
    <s v="BR18O9U1"/>
    <x v="20"/>
    <x v="0"/>
    <x v="3"/>
    <x v="0"/>
    <x v="267"/>
    <x v="219"/>
    <x v="434"/>
    <x v="1"/>
    <x v="0"/>
    <x v="0"/>
    <x v="3"/>
    <x v="0"/>
    <n v="-52"/>
    <x v="126"/>
  </r>
  <r>
    <s v="IK7LMFER"/>
    <x v="0"/>
    <x v="1"/>
    <x v="7"/>
    <x v="1"/>
    <x v="267"/>
    <x v="5"/>
    <x v="8"/>
    <x v="0"/>
    <x v="0"/>
    <x v="1"/>
    <x v="5"/>
    <x v="1"/>
    <m/>
    <x v="7"/>
  </r>
  <r>
    <s v="P3K1DVYB"/>
    <x v="0"/>
    <x v="3"/>
    <x v="7"/>
    <x v="1"/>
    <x v="267"/>
    <x v="5"/>
    <x v="8"/>
    <x v="0"/>
    <x v="0"/>
    <x v="3"/>
    <x v="5"/>
    <x v="1"/>
    <m/>
    <x v="7"/>
  </r>
  <r>
    <s v="BB1PRS3T"/>
    <x v="0"/>
    <x v="3"/>
    <x v="7"/>
    <x v="1"/>
    <x v="267"/>
    <x v="5"/>
    <x v="8"/>
    <x v="0"/>
    <x v="0"/>
    <x v="3"/>
    <x v="5"/>
    <x v="1"/>
    <m/>
    <x v="7"/>
  </r>
  <r>
    <s v="WQ5U8PPM"/>
    <x v="6"/>
    <x v="0"/>
    <x v="49"/>
    <x v="1"/>
    <x v="267"/>
    <x v="5"/>
    <x v="8"/>
    <x v="1"/>
    <x v="0"/>
    <x v="0"/>
    <x v="9"/>
    <x v="0"/>
    <m/>
    <x v="7"/>
  </r>
  <r>
    <s v="KO7UWLAU"/>
    <x v="18"/>
    <x v="3"/>
    <x v="20"/>
    <x v="0"/>
    <x v="267"/>
    <x v="219"/>
    <x v="1172"/>
    <x v="4"/>
    <x v="2"/>
    <x v="3"/>
    <x v="4"/>
    <x v="0"/>
    <n v="203"/>
    <x v="126"/>
  </r>
  <r>
    <s v="T50TV9SO"/>
    <x v="2"/>
    <x v="2"/>
    <x v="7"/>
    <x v="1"/>
    <x v="267"/>
    <x v="5"/>
    <x v="8"/>
    <x v="2"/>
    <x v="1"/>
    <x v="2"/>
    <x v="5"/>
    <x v="1"/>
    <m/>
    <x v="7"/>
  </r>
  <r>
    <s v="4SJGBWQL"/>
    <x v="2"/>
    <x v="0"/>
    <x v="74"/>
    <x v="2"/>
    <x v="267"/>
    <x v="218"/>
    <x v="13"/>
    <x v="2"/>
    <x v="1"/>
    <x v="0"/>
    <x v="10"/>
    <x v="11"/>
    <n v="-1096"/>
    <x v="127"/>
  </r>
  <r>
    <s v="AWFSNZ2U"/>
    <x v="2"/>
    <x v="0"/>
    <x v="67"/>
    <x v="0"/>
    <x v="267"/>
    <x v="236"/>
    <x v="209"/>
    <x v="2"/>
    <x v="1"/>
    <x v="0"/>
    <x v="0"/>
    <x v="0"/>
    <n v="-5"/>
    <x v="3"/>
  </r>
  <r>
    <s v="N9GIC5PC"/>
    <x v="3"/>
    <x v="4"/>
    <x v="7"/>
    <x v="1"/>
    <x v="268"/>
    <x v="5"/>
    <x v="8"/>
    <x v="0"/>
    <x v="0"/>
    <x v="4"/>
    <x v="5"/>
    <x v="1"/>
    <m/>
    <x v="7"/>
  </r>
  <r>
    <s v="1T5WFCEJ"/>
    <x v="3"/>
    <x v="4"/>
    <x v="7"/>
    <x v="1"/>
    <x v="268"/>
    <x v="5"/>
    <x v="8"/>
    <x v="0"/>
    <x v="0"/>
    <x v="4"/>
    <x v="5"/>
    <x v="1"/>
    <m/>
    <x v="7"/>
  </r>
  <r>
    <s v="1XJFMYCW"/>
    <x v="3"/>
    <x v="1"/>
    <x v="32"/>
    <x v="1"/>
    <x v="268"/>
    <x v="5"/>
    <x v="8"/>
    <x v="0"/>
    <x v="0"/>
    <x v="1"/>
    <x v="9"/>
    <x v="0"/>
    <m/>
    <x v="7"/>
  </r>
  <r>
    <s v="YYU1J6E1"/>
    <x v="3"/>
    <x v="1"/>
    <x v="7"/>
    <x v="1"/>
    <x v="268"/>
    <x v="5"/>
    <x v="8"/>
    <x v="0"/>
    <x v="0"/>
    <x v="1"/>
    <x v="5"/>
    <x v="1"/>
    <m/>
    <x v="7"/>
  </r>
  <r>
    <s v="SCR1IKLQ"/>
    <x v="3"/>
    <x v="4"/>
    <x v="8"/>
    <x v="0"/>
    <x v="268"/>
    <x v="221"/>
    <x v="1173"/>
    <x v="0"/>
    <x v="0"/>
    <x v="4"/>
    <x v="3"/>
    <x v="2"/>
    <n v="-414"/>
    <x v="126"/>
  </r>
  <r>
    <s v="IF8PILJR"/>
    <x v="3"/>
    <x v="1"/>
    <x v="57"/>
    <x v="0"/>
    <x v="268"/>
    <x v="221"/>
    <x v="16"/>
    <x v="0"/>
    <x v="0"/>
    <x v="1"/>
    <x v="10"/>
    <x v="9"/>
    <n v="-9"/>
    <x v="126"/>
  </r>
  <r>
    <s v="2K52EH11"/>
    <x v="25"/>
    <x v="3"/>
    <x v="16"/>
    <x v="2"/>
    <x v="268"/>
    <x v="237"/>
    <x v="13"/>
    <x v="5"/>
    <x v="2"/>
    <x v="3"/>
    <x v="9"/>
    <x v="0"/>
    <n v="-3393"/>
    <x v="14"/>
  </r>
  <r>
    <s v="KPYCCBQA"/>
    <x v="27"/>
    <x v="0"/>
    <x v="7"/>
    <x v="1"/>
    <x v="268"/>
    <x v="5"/>
    <x v="8"/>
    <x v="0"/>
    <x v="0"/>
    <x v="0"/>
    <x v="5"/>
    <x v="1"/>
    <m/>
    <x v="7"/>
  </r>
  <r>
    <s v="HTY5G7DI"/>
    <x v="27"/>
    <x v="3"/>
    <x v="62"/>
    <x v="0"/>
    <x v="268"/>
    <x v="110"/>
    <x v="392"/>
    <x v="0"/>
    <x v="0"/>
    <x v="3"/>
    <x v="6"/>
    <x v="0"/>
    <n v="-368"/>
    <x v="121"/>
  </r>
  <r>
    <s v="TX88GTDE"/>
    <x v="23"/>
    <x v="0"/>
    <x v="80"/>
    <x v="2"/>
    <x v="268"/>
    <x v="221"/>
    <x v="13"/>
    <x v="4"/>
    <x v="2"/>
    <x v="0"/>
    <x v="6"/>
    <x v="0"/>
    <n v="-1096"/>
    <x v="126"/>
  </r>
  <r>
    <s v="SSK95WLX"/>
    <x v="1"/>
    <x v="0"/>
    <x v="7"/>
    <x v="1"/>
    <x v="268"/>
    <x v="5"/>
    <x v="8"/>
    <x v="1"/>
    <x v="0"/>
    <x v="0"/>
    <x v="5"/>
    <x v="1"/>
    <m/>
    <x v="7"/>
  </r>
  <r>
    <s v="R7H0M07R"/>
    <x v="1"/>
    <x v="3"/>
    <x v="7"/>
    <x v="1"/>
    <x v="268"/>
    <x v="5"/>
    <x v="8"/>
    <x v="1"/>
    <x v="0"/>
    <x v="3"/>
    <x v="5"/>
    <x v="1"/>
    <m/>
    <x v="7"/>
  </r>
  <r>
    <s v="JQ5AOYQ8"/>
    <x v="1"/>
    <x v="3"/>
    <x v="7"/>
    <x v="1"/>
    <x v="268"/>
    <x v="5"/>
    <x v="8"/>
    <x v="1"/>
    <x v="0"/>
    <x v="3"/>
    <x v="5"/>
    <x v="1"/>
    <m/>
    <x v="7"/>
  </r>
  <r>
    <s v="G7RZTAMV"/>
    <x v="24"/>
    <x v="4"/>
    <x v="7"/>
    <x v="1"/>
    <x v="268"/>
    <x v="5"/>
    <x v="8"/>
    <x v="1"/>
    <x v="0"/>
    <x v="4"/>
    <x v="5"/>
    <x v="1"/>
    <m/>
    <x v="7"/>
  </r>
  <r>
    <s v="82K9NWKO"/>
    <x v="24"/>
    <x v="3"/>
    <x v="7"/>
    <x v="1"/>
    <x v="268"/>
    <x v="5"/>
    <x v="8"/>
    <x v="1"/>
    <x v="0"/>
    <x v="3"/>
    <x v="5"/>
    <x v="1"/>
    <m/>
    <x v="7"/>
  </r>
  <r>
    <s v="E41SDK40"/>
    <x v="24"/>
    <x v="2"/>
    <x v="0"/>
    <x v="2"/>
    <x v="268"/>
    <x v="151"/>
    <x v="13"/>
    <x v="1"/>
    <x v="0"/>
    <x v="2"/>
    <x v="0"/>
    <x v="0"/>
    <n v="-550"/>
    <x v="86"/>
  </r>
  <r>
    <s v="RFXH6VDX"/>
    <x v="9"/>
    <x v="0"/>
    <x v="7"/>
    <x v="1"/>
    <x v="268"/>
    <x v="5"/>
    <x v="8"/>
    <x v="3"/>
    <x v="1"/>
    <x v="0"/>
    <x v="5"/>
    <x v="1"/>
    <m/>
    <x v="7"/>
  </r>
  <r>
    <s v="RDFUGEA2"/>
    <x v="7"/>
    <x v="2"/>
    <x v="74"/>
    <x v="0"/>
    <x v="268"/>
    <x v="151"/>
    <x v="187"/>
    <x v="2"/>
    <x v="1"/>
    <x v="2"/>
    <x v="10"/>
    <x v="11"/>
    <n v="36"/>
    <x v="86"/>
  </r>
  <r>
    <s v="64KHY8MT"/>
    <x v="29"/>
    <x v="2"/>
    <x v="7"/>
    <x v="1"/>
    <x v="268"/>
    <x v="5"/>
    <x v="8"/>
    <x v="1"/>
    <x v="0"/>
    <x v="2"/>
    <x v="5"/>
    <x v="1"/>
    <m/>
    <x v="7"/>
  </r>
  <r>
    <s v="5PWO4RPC"/>
    <x v="29"/>
    <x v="2"/>
    <x v="7"/>
    <x v="1"/>
    <x v="268"/>
    <x v="5"/>
    <x v="8"/>
    <x v="1"/>
    <x v="0"/>
    <x v="2"/>
    <x v="5"/>
    <x v="1"/>
    <m/>
    <x v="7"/>
  </r>
  <r>
    <s v="PU62ZGX4"/>
    <x v="29"/>
    <x v="0"/>
    <x v="67"/>
    <x v="1"/>
    <x v="268"/>
    <x v="5"/>
    <x v="8"/>
    <x v="1"/>
    <x v="0"/>
    <x v="0"/>
    <x v="0"/>
    <x v="0"/>
    <m/>
    <x v="7"/>
  </r>
  <r>
    <s v="EVDKJDY3"/>
    <x v="29"/>
    <x v="0"/>
    <x v="7"/>
    <x v="1"/>
    <x v="268"/>
    <x v="5"/>
    <x v="8"/>
    <x v="1"/>
    <x v="0"/>
    <x v="0"/>
    <x v="5"/>
    <x v="1"/>
    <m/>
    <x v="7"/>
  </r>
  <r>
    <s v="I8TEUO2C"/>
    <x v="14"/>
    <x v="2"/>
    <x v="12"/>
    <x v="0"/>
    <x v="268"/>
    <x v="131"/>
    <x v="137"/>
    <x v="2"/>
    <x v="1"/>
    <x v="2"/>
    <x v="1"/>
    <x v="0"/>
    <n v="-36"/>
    <x v="109"/>
  </r>
  <r>
    <s v="WX546S1D"/>
    <x v="20"/>
    <x v="2"/>
    <x v="7"/>
    <x v="1"/>
    <x v="268"/>
    <x v="5"/>
    <x v="8"/>
    <x v="1"/>
    <x v="0"/>
    <x v="2"/>
    <x v="5"/>
    <x v="1"/>
    <m/>
    <x v="7"/>
  </r>
  <r>
    <s v="S2Y2Q1D2"/>
    <x v="20"/>
    <x v="0"/>
    <x v="67"/>
    <x v="1"/>
    <x v="268"/>
    <x v="5"/>
    <x v="8"/>
    <x v="1"/>
    <x v="0"/>
    <x v="0"/>
    <x v="0"/>
    <x v="0"/>
    <m/>
    <x v="7"/>
  </r>
  <r>
    <s v="PYRLUYIQ"/>
    <x v="20"/>
    <x v="0"/>
    <x v="47"/>
    <x v="1"/>
    <x v="268"/>
    <x v="5"/>
    <x v="8"/>
    <x v="1"/>
    <x v="0"/>
    <x v="0"/>
    <x v="8"/>
    <x v="0"/>
    <m/>
    <x v="7"/>
  </r>
  <r>
    <s v="2AMVTZLM"/>
    <x v="20"/>
    <x v="1"/>
    <x v="30"/>
    <x v="2"/>
    <x v="268"/>
    <x v="135"/>
    <x v="13"/>
    <x v="1"/>
    <x v="0"/>
    <x v="1"/>
    <x v="0"/>
    <x v="6"/>
    <n v="-55"/>
    <x v="119"/>
  </r>
  <r>
    <s v="8IOAX81S"/>
    <x v="20"/>
    <x v="0"/>
    <x v="55"/>
    <x v="0"/>
    <x v="268"/>
    <x v="109"/>
    <x v="1174"/>
    <x v="1"/>
    <x v="0"/>
    <x v="0"/>
    <x v="4"/>
    <x v="0"/>
    <n v="-131"/>
    <x v="112"/>
  </r>
  <r>
    <s v="EN8JHUXA"/>
    <x v="0"/>
    <x v="2"/>
    <x v="7"/>
    <x v="1"/>
    <x v="268"/>
    <x v="5"/>
    <x v="8"/>
    <x v="0"/>
    <x v="0"/>
    <x v="2"/>
    <x v="5"/>
    <x v="1"/>
    <m/>
    <x v="7"/>
  </r>
  <r>
    <s v="I3IRJZRL"/>
    <x v="6"/>
    <x v="2"/>
    <x v="7"/>
    <x v="1"/>
    <x v="268"/>
    <x v="5"/>
    <x v="8"/>
    <x v="1"/>
    <x v="0"/>
    <x v="2"/>
    <x v="5"/>
    <x v="1"/>
    <m/>
    <x v="7"/>
  </r>
  <r>
    <s v="51H02FX1"/>
    <x v="6"/>
    <x v="1"/>
    <x v="7"/>
    <x v="1"/>
    <x v="268"/>
    <x v="5"/>
    <x v="8"/>
    <x v="1"/>
    <x v="0"/>
    <x v="1"/>
    <x v="5"/>
    <x v="1"/>
    <m/>
    <x v="7"/>
  </r>
  <r>
    <s v="9SRD5NCR"/>
    <x v="10"/>
    <x v="5"/>
    <x v="7"/>
    <x v="1"/>
    <x v="268"/>
    <x v="5"/>
    <x v="8"/>
    <x v="3"/>
    <x v="1"/>
    <x v="5"/>
    <x v="5"/>
    <x v="1"/>
    <m/>
    <x v="7"/>
  </r>
  <r>
    <s v="EYWL3H5G"/>
    <x v="10"/>
    <x v="4"/>
    <x v="83"/>
    <x v="2"/>
    <x v="268"/>
    <x v="219"/>
    <x v="13"/>
    <x v="3"/>
    <x v="1"/>
    <x v="4"/>
    <x v="2"/>
    <x v="15"/>
    <n v="-5482"/>
    <x v="127"/>
  </r>
  <r>
    <s v="18YA4UUP"/>
    <x v="11"/>
    <x v="4"/>
    <x v="20"/>
    <x v="1"/>
    <x v="268"/>
    <x v="5"/>
    <x v="8"/>
    <x v="0"/>
    <x v="0"/>
    <x v="4"/>
    <x v="4"/>
    <x v="0"/>
    <m/>
    <x v="7"/>
  </r>
  <r>
    <s v="WVT3X6IC"/>
    <x v="11"/>
    <x v="1"/>
    <x v="7"/>
    <x v="1"/>
    <x v="268"/>
    <x v="5"/>
    <x v="8"/>
    <x v="0"/>
    <x v="0"/>
    <x v="1"/>
    <x v="5"/>
    <x v="1"/>
    <m/>
    <x v="7"/>
  </r>
  <r>
    <s v="YUGFGRUT"/>
    <x v="4"/>
    <x v="2"/>
    <x v="79"/>
    <x v="0"/>
    <x v="268"/>
    <x v="112"/>
    <x v="905"/>
    <x v="3"/>
    <x v="1"/>
    <x v="2"/>
    <x v="0"/>
    <x v="0"/>
    <n v="101"/>
    <x v="113"/>
  </r>
  <r>
    <s v="P7MSQO38"/>
    <x v="3"/>
    <x v="2"/>
    <x v="68"/>
    <x v="1"/>
    <x v="269"/>
    <x v="5"/>
    <x v="8"/>
    <x v="0"/>
    <x v="0"/>
    <x v="2"/>
    <x v="0"/>
    <x v="0"/>
    <m/>
    <x v="7"/>
  </r>
  <r>
    <s v="10QE4JCA"/>
    <x v="3"/>
    <x v="1"/>
    <x v="7"/>
    <x v="1"/>
    <x v="269"/>
    <x v="5"/>
    <x v="8"/>
    <x v="0"/>
    <x v="0"/>
    <x v="1"/>
    <x v="5"/>
    <x v="1"/>
    <m/>
    <x v="7"/>
  </r>
  <r>
    <s v="O6B0YK1X"/>
    <x v="3"/>
    <x v="3"/>
    <x v="31"/>
    <x v="2"/>
    <x v="269"/>
    <x v="124"/>
    <x v="13"/>
    <x v="0"/>
    <x v="0"/>
    <x v="3"/>
    <x v="10"/>
    <x v="0"/>
    <n v="-3393"/>
    <x v="121"/>
  </r>
  <r>
    <s v="DXRG254A"/>
    <x v="28"/>
    <x v="2"/>
    <x v="7"/>
    <x v="1"/>
    <x v="269"/>
    <x v="5"/>
    <x v="8"/>
    <x v="5"/>
    <x v="2"/>
    <x v="2"/>
    <x v="5"/>
    <x v="1"/>
    <m/>
    <x v="7"/>
  </r>
  <r>
    <s v="NLWICKPS"/>
    <x v="25"/>
    <x v="0"/>
    <x v="49"/>
    <x v="2"/>
    <x v="269"/>
    <x v="238"/>
    <x v="13"/>
    <x v="5"/>
    <x v="2"/>
    <x v="0"/>
    <x v="9"/>
    <x v="0"/>
    <n v="-1096"/>
    <x v="31"/>
  </r>
  <r>
    <s v="Z6FPHRV7"/>
    <x v="23"/>
    <x v="2"/>
    <x v="19"/>
    <x v="0"/>
    <x v="269"/>
    <x v="209"/>
    <x v="180"/>
    <x v="4"/>
    <x v="2"/>
    <x v="2"/>
    <x v="0"/>
    <x v="4"/>
    <n v="0"/>
    <x v="27"/>
  </r>
  <r>
    <s v="X33HL9WS"/>
    <x v="26"/>
    <x v="0"/>
    <x v="7"/>
    <x v="1"/>
    <x v="269"/>
    <x v="5"/>
    <x v="8"/>
    <x v="5"/>
    <x v="2"/>
    <x v="0"/>
    <x v="5"/>
    <x v="1"/>
    <m/>
    <x v="7"/>
  </r>
  <r>
    <s v="9Z2WTTNY"/>
    <x v="1"/>
    <x v="0"/>
    <x v="48"/>
    <x v="1"/>
    <x v="269"/>
    <x v="5"/>
    <x v="8"/>
    <x v="1"/>
    <x v="0"/>
    <x v="0"/>
    <x v="8"/>
    <x v="0"/>
    <m/>
    <x v="7"/>
  </r>
  <r>
    <s v="3PPHOXTT"/>
    <x v="1"/>
    <x v="1"/>
    <x v="7"/>
    <x v="1"/>
    <x v="269"/>
    <x v="5"/>
    <x v="8"/>
    <x v="1"/>
    <x v="0"/>
    <x v="1"/>
    <x v="5"/>
    <x v="1"/>
    <m/>
    <x v="7"/>
  </r>
  <r>
    <s v="80S3ED8B"/>
    <x v="1"/>
    <x v="2"/>
    <x v="31"/>
    <x v="0"/>
    <x v="269"/>
    <x v="146"/>
    <x v="127"/>
    <x v="1"/>
    <x v="0"/>
    <x v="2"/>
    <x v="10"/>
    <x v="0"/>
    <n v="39"/>
    <x v="137"/>
  </r>
  <r>
    <s v="9T954T67"/>
    <x v="12"/>
    <x v="2"/>
    <x v="24"/>
    <x v="0"/>
    <x v="269"/>
    <x v="221"/>
    <x v="137"/>
    <x v="3"/>
    <x v="1"/>
    <x v="2"/>
    <x v="2"/>
    <x v="0"/>
    <n v="-36"/>
    <x v="127"/>
  </r>
  <r>
    <s v="CEOEM2MY"/>
    <x v="9"/>
    <x v="0"/>
    <x v="40"/>
    <x v="2"/>
    <x v="269"/>
    <x v="221"/>
    <x v="13"/>
    <x v="3"/>
    <x v="1"/>
    <x v="0"/>
    <x v="2"/>
    <x v="8"/>
    <n v="-1096"/>
    <x v="127"/>
  </r>
  <r>
    <s v="VIFA2I18"/>
    <x v="29"/>
    <x v="2"/>
    <x v="7"/>
    <x v="1"/>
    <x v="269"/>
    <x v="5"/>
    <x v="8"/>
    <x v="1"/>
    <x v="0"/>
    <x v="2"/>
    <x v="5"/>
    <x v="1"/>
    <m/>
    <x v="7"/>
  </r>
  <r>
    <s v="WTG4IAG0"/>
    <x v="14"/>
    <x v="1"/>
    <x v="69"/>
    <x v="2"/>
    <x v="269"/>
    <x v="221"/>
    <x v="13"/>
    <x v="2"/>
    <x v="1"/>
    <x v="1"/>
    <x v="3"/>
    <x v="0"/>
    <n v="-55"/>
    <x v="127"/>
  </r>
  <r>
    <s v="NFKUICVA"/>
    <x v="14"/>
    <x v="2"/>
    <x v="67"/>
    <x v="0"/>
    <x v="269"/>
    <x v="224"/>
    <x v="331"/>
    <x v="2"/>
    <x v="1"/>
    <x v="2"/>
    <x v="0"/>
    <x v="0"/>
    <n v="-32"/>
    <x v="16"/>
  </r>
  <r>
    <s v="V3G1HBTZ"/>
    <x v="21"/>
    <x v="2"/>
    <x v="40"/>
    <x v="1"/>
    <x v="269"/>
    <x v="5"/>
    <x v="8"/>
    <x v="0"/>
    <x v="0"/>
    <x v="2"/>
    <x v="2"/>
    <x v="8"/>
    <m/>
    <x v="7"/>
  </r>
  <r>
    <s v="XV41LZYE"/>
    <x v="21"/>
    <x v="2"/>
    <x v="7"/>
    <x v="1"/>
    <x v="269"/>
    <x v="5"/>
    <x v="8"/>
    <x v="0"/>
    <x v="0"/>
    <x v="2"/>
    <x v="5"/>
    <x v="1"/>
    <m/>
    <x v="7"/>
  </r>
  <r>
    <s v="0RI2I8ZL"/>
    <x v="21"/>
    <x v="2"/>
    <x v="7"/>
    <x v="1"/>
    <x v="269"/>
    <x v="5"/>
    <x v="8"/>
    <x v="0"/>
    <x v="0"/>
    <x v="2"/>
    <x v="5"/>
    <x v="1"/>
    <m/>
    <x v="7"/>
  </r>
  <r>
    <s v="7W9S4DCZ"/>
    <x v="21"/>
    <x v="1"/>
    <x v="73"/>
    <x v="1"/>
    <x v="269"/>
    <x v="5"/>
    <x v="8"/>
    <x v="0"/>
    <x v="0"/>
    <x v="1"/>
    <x v="1"/>
    <x v="0"/>
    <m/>
    <x v="7"/>
  </r>
  <r>
    <s v="3L3W9W8I"/>
    <x v="20"/>
    <x v="2"/>
    <x v="7"/>
    <x v="1"/>
    <x v="269"/>
    <x v="5"/>
    <x v="8"/>
    <x v="1"/>
    <x v="0"/>
    <x v="2"/>
    <x v="5"/>
    <x v="1"/>
    <m/>
    <x v="7"/>
  </r>
  <r>
    <s v="WL6CZ7N4"/>
    <x v="20"/>
    <x v="0"/>
    <x v="7"/>
    <x v="1"/>
    <x v="269"/>
    <x v="5"/>
    <x v="8"/>
    <x v="1"/>
    <x v="0"/>
    <x v="0"/>
    <x v="5"/>
    <x v="1"/>
    <m/>
    <x v="7"/>
  </r>
  <r>
    <s v="M5FP7HGQ"/>
    <x v="0"/>
    <x v="1"/>
    <x v="7"/>
    <x v="1"/>
    <x v="269"/>
    <x v="5"/>
    <x v="8"/>
    <x v="0"/>
    <x v="0"/>
    <x v="1"/>
    <x v="5"/>
    <x v="1"/>
    <m/>
    <x v="7"/>
  </r>
  <r>
    <s v="Q8Q4R3SW"/>
    <x v="0"/>
    <x v="4"/>
    <x v="22"/>
    <x v="2"/>
    <x v="269"/>
    <x v="131"/>
    <x v="13"/>
    <x v="0"/>
    <x v="0"/>
    <x v="4"/>
    <x v="6"/>
    <x v="0"/>
    <n v="-5482"/>
    <x v="110"/>
  </r>
  <r>
    <s v="SJ3QA8KP"/>
    <x v="6"/>
    <x v="3"/>
    <x v="13"/>
    <x v="1"/>
    <x v="269"/>
    <x v="5"/>
    <x v="8"/>
    <x v="1"/>
    <x v="0"/>
    <x v="3"/>
    <x v="7"/>
    <x v="0"/>
    <m/>
    <x v="7"/>
  </r>
  <r>
    <s v="BZNGP0DN"/>
    <x v="17"/>
    <x v="1"/>
    <x v="85"/>
    <x v="0"/>
    <x v="269"/>
    <x v="131"/>
    <x v="9"/>
    <x v="5"/>
    <x v="2"/>
    <x v="1"/>
    <x v="4"/>
    <x v="0"/>
    <n v="-2"/>
    <x v="110"/>
  </r>
  <r>
    <s v="M2ZRU2UH"/>
    <x v="10"/>
    <x v="2"/>
    <x v="7"/>
    <x v="1"/>
    <x v="269"/>
    <x v="5"/>
    <x v="8"/>
    <x v="3"/>
    <x v="1"/>
    <x v="2"/>
    <x v="5"/>
    <x v="1"/>
    <m/>
    <x v="7"/>
  </r>
  <r>
    <s v="Z31RDLIF"/>
    <x v="15"/>
    <x v="3"/>
    <x v="64"/>
    <x v="2"/>
    <x v="269"/>
    <x v="235"/>
    <x v="13"/>
    <x v="4"/>
    <x v="2"/>
    <x v="3"/>
    <x v="0"/>
    <x v="0"/>
    <n v="-3393"/>
    <x v="6"/>
  </r>
  <r>
    <s v="NX2EICNQ"/>
    <x v="11"/>
    <x v="2"/>
    <x v="39"/>
    <x v="1"/>
    <x v="269"/>
    <x v="5"/>
    <x v="8"/>
    <x v="0"/>
    <x v="0"/>
    <x v="2"/>
    <x v="1"/>
    <x v="0"/>
    <m/>
    <x v="7"/>
  </r>
  <r>
    <s v="E4KNZB95"/>
    <x v="11"/>
    <x v="1"/>
    <x v="8"/>
    <x v="0"/>
    <x v="269"/>
    <x v="147"/>
    <x v="9"/>
    <x v="0"/>
    <x v="0"/>
    <x v="1"/>
    <x v="3"/>
    <x v="2"/>
    <n v="-2"/>
    <x v="122"/>
  </r>
  <r>
    <s v="PJDA3RWU"/>
    <x v="11"/>
    <x v="1"/>
    <x v="59"/>
    <x v="0"/>
    <x v="269"/>
    <x v="124"/>
    <x v="27"/>
    <x v="0"/>
    <x v="0"/>
    <x v="1"/>
    <x v="3"/>
    <x v="0"/>
    <n v="5"/>
    <x v="121"/>
  </r>
  <r>
    <s v="YUORNX7C"/>
    <x v="11"/>
    <x v="1"/>
    <x v="75"/>
    <x v="0"/>
    <x v="269"/>
    <x v="196"/>
    <x v="9"/>
    <x v="0"/>
    <x v="0"/>
    <x v="1"/>
    <x v="6"/>
    <x v="0"/>
    <n v="-2"/>
    <x v="36"/>
  </r>
  <r>
    <s v="7XP06LUZ"/>
    <x v="18"/>
    <x v="1"/>
    <x v="71"/>
    <x v="2"/>
    <x v="269"/>
    <x v="234"/>
    <x v="13"/>
    <x v="4"/>
    <x v="2"/>
    <x v="1"/>
    <x v="0"/>
    <x v="0"/>
    <n v="-55"/>
    <x v="18"/>
  </r>
  <r>
    <s v="5BT0Y4MB"/>
    <x v="2"/>
    <x v="2"/>
    <x v="24"/>
    <x v="2"/>
    <x v="269"/>
    <x v="223"/>
    <x v="13"/>
    <x v="2"/>
    <x v="1"/>
    <x v="2"/>
    <x v="2"/>
    <x v="0"/>
    <n v="-550"/>
    <x v="126"/>
  </r>
  <r>
    <s v="T0TDA2O1"/>
    <x v="3"/>
    <x v="4"/>
    <x v="7"/>
    <x v="1"/>
    <x v="270"/>
    <x v="5"/>
    <x v="8"/>
    <x v="0"/>
    <x v="0"/>
    <x v="4"/>
    <x v="5"/>
    <x v="1"/>
    <m/>
    <x v="7"/>
  </r>
  <r>
    <s v="B1ZN2CFP"/>
    <x v="3"/>
    <x v="3"/>
    <x v="7"/>
    <x v="1"/>
    <x v="270"/>
    <x v="5"/>
    <x v="8"/>
    <x v="0"/>
    <x v="0"/>
    <x v="3"/>
    <x v="5"/>
    <x v="1"/>
    <m/>
    <x v="7"/>
  </r>
  <r>
    <s v="WCCEBK6E"/>
    <x v="3"/>
    <x v="4"/>
    <x v="70"/>
    <x v="0"/>
    <x v="270"/>
    <x v="125"/>
    <x v="1175"/>
    <x v="0"/>
    <x v="0"/>
    <x v="4"/>
    <x v="3"/>
    <x v="0"/>
    <n v="-879"/>
    <x v="117"/>
  </r>
  <r>
    <s v="3A2CCWEG"/>
    <x v="27"/>
    <x v="1"/>
    <x v="7"/>
    <x v="1"/>
    <x v="270"/>
    <x v="5"/>
    <x v="8"/>
    <x v="0"/>
    <x v="0"/>
    <x v="1"/>
    <x v="5"/>
    <x v="1"/>
    <m/>
    <x v="7"/>
  </r>
  <r>
    <s v="5SCMRQ9N"/>
    <x v="27"/>
    <x v="2"/>
    <x v="35"/>
    <x v="0"/>
    <x v="270"/>
    <x v="156"/>
    <x v="213"/>
    <x v="0"/>
    <x v="0"/>
    <x v="2"/>
    <x v="9"/>
    <x v="0"/>
    <n v="60"/>
    <x v="94"/>
  </r>
  <r>
    <s v="4QQOSYGL"/>
    <x v="23"/>
    <x v="3"/>
    <x v="7"/>
    <x v="1"/>
    <x v="270"/>
    <x v="5"/>
    <x v="8"/>
    <x v="4"/>
    <x v="2"/>
    <x v="3"/>
    <x v="5"/>
    <x v="1"/>
    <m/>
    <x v="7"/>
  </r>
  <r>
    <s v="A3I4JHP0"/>
    <x v="26"/>
    <x v="0"/>
    <x v="53"/>
    <x v="0"/>
    <x v="270"/>
    <x v="112"/>
    <x v="322"/>
    <x v="5"/>
    <x v="2"/>
    <x v="0"/>
    <x v="10"/>
    <x v="0"/>
    <n v="93"/>
    <x v="116"/>
  </r>
  <r>
    <s v="NJNY07JZ"/>
    <x v="1"/>
    <x v="2"/>
    <x v="1"/>
    <x v="1"/>
    <x v="270"/>
    <x v="5"/>
    <x v="8"/>
    <x v="1"/>
    <x v="0"/>
    <x v="2"/>
    <x v="1"/>
    <x v="0"/>
    <m/>
    <x v="7"/>
  </r>
  <r>
    <s v="UWI771ZX"/>
    <x v="1"/>
    <x v="0"/>
    <x v="7"/>
    <x v="1"/>
    <x v="270"/>
    <x v="5"/>
    <x v="8"/>
    <x v="1"/>
    <x v="0"/>
    <x v="0"/>
    <x v="5"/>
    <x v="1"/>
    <m/>
    <x v="7"/>
  </r>
  <r>
    <s v="T1SITEI0"/>
    <x v="1"/>
    <x v="1"/>
    <x v="67"/>
    <x v="1"/>
    <x v="270"/>
    <x v="5"/>
    <x v="8"/>
    <x v="1"/>
    <x v="0"/>
    <x v="1"/>
    <x v="0"/>
    <x v="0"/>
    <m/>
    <x v="7"/>
  </r>
  <r>
    <s v="BC53PQMQ"/>
    <x v="22"/>
    <x v="4"/>
    <x v="77"/>
    <x v="0"/>
    <x v="270"/>
    <x v="222"/>
    <x v="1176"/>
    <x v="5"/>
    <x v="2"/>
    <x v="4"/>
    <x v="0"/>
    <x v="12"/>
    <n v="-2"/>
    <x v="126"/>
  </r>
  <r>
    <s v="AU1OZUN8"/>
    <x v="12"/>
    <x v="1"/>
    <x v="10"/>
    <x v="0"/>
    <x v="270"/>
    <x v="199"/>
    <x v="84"/>
    <x v="3"/>
    <x v="1"/>
    <x v="1"/>
    <x v="7"/>
    <x v="0"/>
    <n v="1"/>
    <x v="36"/>
  </r>
  <r>
    <s v="09GK47AY"/>
    <x v="19"/>
    <x v="0"/>
    <x v="44"/>
    <x v="2"/>
    <x v="270"/>
    <x v="110"/>
    <x v="13"/>
    <x v="4"/>
    <x v="2"/>
    <x v="0"/>
    <x v="8"/>
    <x v="0"/>
    <n v="-1096"/>
    <x v="125"/>
  </r>
  <r>
    <s v="D6CRJSEP"/>
    <x v="19"/>
    <x v="0"/>
    <x v="21"/>
    <x v="0"/>
    <x v="270"/>
    <x v="167"/>
    <x v="677"/>
    <x v="4"/>
    <x v="2"/>
    <x v="0"/>
    <x v="1"/>
    <x v="0"/>
    <n v="-113"/>
    <x v="93"/>
  </r>
  <r>
    <s v="3FI1J4VO"/>
    <x v="24"/>
    <x v="1"/>
    <x v="7"/>
    <x v="1"/>
    <x v="270"/>
    <x v="5"/>
    <x v="8"/>
    <x v="1"/>
    <x v="0"/>
    <x v="1"/>
    <x v="5"/>
    <x v="1"/>
    <m/>
    <x v="7"/>
  </r>
  <r>
    <s v="GJQFUUWI"/>
    <x v="7"/>
    <x v="3"/>
    <x v="9"/>
    <x v="0"/>
    <x v="270"/>
    <x v="110"/>
    <x v="1163"/>
    <x v="2"/>
    <x v="1"/>
    <x v="3"/>
    <x v="6"/>
    <x v="3"/>
    <n v="-133"/>
    <x v="125"/>
  </r>
  <r>
    <s v="7BKYKVF2"/>
    <x v="29"/>
    <x v="0"/>
    <x v="7"/>
    <x v="1"/>
    <x v="270"/>
    <x v="5"/>
    <x v="8"/>
    <x v="1"/>
    <x v="0"/>
    <x v="0"/>
    <x v="5"/>
    <x v="1"/>
    <m/>
    <x v="7"/>
  </r>
  <r>
    <s v="6US3WW0M"/>
    <x v="29"/>
    <x v="1"/>
    <x v="7"/>
    <x v="1"/>
    <x v="270"/>
    <x v="5"/>
    <x v="8"/>
    <x v="1"/>
    <x v="0"/>
    <x v="1"/>
    <x v="5"/>
    <x v="1"/>
    <m/>
    <x v="7"/>
  </r>
  <r>
    <s v="9M72KPA3"/>
    <x v="14"/>
    <x v="0"/>
    <x v="84"/>
    <x v="1"/>
    <x v="270"/>
    <x v="5"/>
    <x v="8"/>
    <x v="2"/>
    <x v="1"/>
    <x v="0"/>
    <x v="10"/>
    <x v="0"/>
    <m/>
    <x v="7"/>
  </r>
  <r>
    <s v="4OYGRQGO"/>
    <x v="14"/>
    <x v="3"/>
    <x v="7"/>
    <x v="1"/>
    <x v="270"/>
    <x v="5"/>
    <x v="8"/>
    <x v="2"/>
    <x v="1"/>
    <x v="3"/>
    <x v="5"/>
    <x v="1"/>
    <m/>
    <x v="7"/>
  </r>
  <r>
    <s v="7SO4NKFP"/>
    <x v="14"/>
    <x v="0"/>
    <x v="74"/>
    <x v="2"/>
    <x v="270"/>
    <x v="124"/>
    <x v="13"/>
    <x v="2"/>
    <x v="1"/>
    <x v="0"/>
    <x v="10"/>
    <x v="11"/>
    <n v="-1096"/>
    <x v="119"/>
  </r>
  <r>
    <s v="VZ1ETER5"/>
    <x v="14"/>
    <x v="4"/>
    <x v="37"/>
    <x v="0"/>
    <x v="270"/>
    <x v="222"/>
    <x v="1177"/>
    <x v="2"/>
    <x v="1"/>
    <x v="4"/>
    <x v="6"/>
    <x v="0"/>
    <n v="-640"/>
    <x v="126"/>
  </r>
  <r>
    <s v="YOFRJU68"/>
    <x v="14"/>
    <x v="3"/>
    <x v="76"/>
    <x v="0"/>
    <x v="270"/>
    <x v="181"/>
    <x v="72"/>
    <x v="2"/>
    <x v="1"/>
    <x v="3"/>
    <x v="0"/>
    <x v="0"/>
    <n v="70"/>
    <x v="74"/>
  </r>
  <r>
    <s v="SPMQ0BHA"/>
    <x v="21"/>
    <x v="2"/>
    <x v="7"/>
    <x v="1"/>
    <x v="270"/>
    <x v="5"/>
    <x v="8"/>
    <x v="0"/>
    <x v="0"/>
    <x v="2"/>
    <x v="5"/>
    <x v="1"/>
    <m/>
    <x v="7"/>
  </r>
  <r>
    <s v="ERTQ4SN3"/>
    <x v="21"/>
    <x v="1"/>
    <x v="6"/>
    <x v="1"/>
    <x v="270"/>
    <x v="5"/>
    <x v="8"/>
    <x v="0"/>
    <x v="0"/>
    <x v="1"/>
    <x v="3"/>
    <x v="0"/>
    <m/>
    <x v="7"/>
  </r>
  <r>
    <s v="F9V6EWDG"/>
    <x v="21"/>
    <x v="2"/>
    <x v="29"/>
    <x v="2"/>
    <x v="270"/>
    <x v="135"/>
    <x v="13"/>
    <x v="0"/>
    <x v="0"/>
    <x v="2"/>
    <x v="6"/>
    <x v="0"/>
    <n v="-550"/>
    <x v="123"/>
  </r>
  <r>
    <s v="FQI66XXN"/>
    <x v="20"/>
    <x v="2"/>
    <x v="7"/>
    <x v="1"/>
    <x v="270"/>
    <x v="5"/>
    <x v="8"/>
    <x v="1"/>
    <x v="0"/>
    <x v="2"/>
    <x v="5"/>
    <x v="1"/>
    <m/>
    <x v="7"/>
  </r>
  <r>
    <s v="5EFR0VAZ"/>
    <x v="8"/>
    <x v="2"/>
    <x v="83"/>
    <x v="2"/>
    <x v="270"/>
    <x v="223"/>
    <x v="13"/>
    <x v="2"/>
    <x v="1"/>
    <x v="2"/>
    <x v="2"/>
    <x v="15"/>
    <n v="-550"/>
    <x v="127"/>
  </r>
  <r>
    <s v="1RXGKOUE"/>
    <x v="11"/>
    <x v="4"/>
    <x v="7"/>
    <x v="1"/>
    <x v="270"/>
    <x v="5"/>
    <x v="8"/>
    <x v="0"/>
    <x v="0"/>
    <x v="4"/>
    <x v="5"/>
    <x v="1"/>
    <m/>
    <x v="7"/>
  </r>
  <r>
    <s v="G40058T1"/>
    <x v="11"/>
    <x v="1"/>
    <x v="68"/>
    <x v="1"/>
    <x v="270"/>
    <x v="5"/>
    <x v="8"/>
    <x v="0"/>
    <x v="0"/>
    <x v="1"/>
    <x v="0"/>
    <x v="0"/>
    <m/>
    <x v="7"/>
  </r>
  <r>
    <s v="TQZLDFIJ"/>
    <x v="11"/>
    <x v="1"/>
    <x v="7"/>
    <x v="1"/>
    <x v="270"/>
    <x v="5"/>
    <x v="8"/>
    <x v="0"/>
    <x v="0"/>
    <x v="1"/>
    <x v="5"/>
    <x v="1"/>
    <m/>
    <x v="7"/>
  </r>
  <r>
    <s v="4U2Z53VS"/>
    <x v="11"/>
    <x v="1"/>
    <x v="75"/>
    <x v="2"/>
    <x v="270"/>
    <x v="131"/>
    <x v="13"/>
    <x v="0"/>
    <x v="0"/>
    <x v="1"/>
    <x v="6"/>
    <x v="0"/>
    <n v="-55"/>
    <x v="124"/>
  </r>
  <r>
    <s v="3SD04QJ4"/>
    <x v="18"/>
    <x v="3"/>
    <x v="7"/>
    <x v="1"/>
    <x v="270"/>
    <x v="5"/>
    <x v="8"/>
    <x v="4"/>
    <x v="2"/>
    <x v="3"/>
    <x v="5"/>
    <x v="1"/>
    <m/>
    <x v="7"/>
  </r>
  <r>
    <s v="ERD6D5K3"/>
    <x v="3"/>
    <x v="2"/>
    <x v="7"/>
    <x v="1"/>
    <x v="271"/>
    <x v="5"/>
    <x v="8"/>
    <x v="0"/>
    <x v="0"/>
    <x v="2"/>
    <x v="5"/>
    <x v="1"/>
    <m/>
    <x v="7"/>
  </r>
  <r>
    <s v="VVM42VWQ"/>
    <x v="3"/>
    <x v="2"/>
    <x v="7"/>
    <x v="1"/>
    <x v="271"/>
    <x v="5"/>
    <x v="8"/>
    <x v="0"/>
    <x v="0"/>
    <x v="2"/>
    <x v="5"/>
    <x v="1"/>
    <m/>
    <x v="7"/>
  </r>
  <r>
    <s v="MK380H70"/>
    <x v="3"/>
    <x v="1"/>
    <x v="7"/>
    <x v="1"/>
    <x v="271"/>
    <x v="5"/>
    <x v="8"/>
    <x v="0"/>
    <x v="0"/>
    <x v="1"/>
    <x v="5"/>
    <x v="1"/>
    <m/>
    <x v="7"/>
  </r>
  <r>
    <s v="5SNCUQ8Z"/>
    <x v="3"/>
    <x v="1"/>
    <x v="7"/>
    <x v="1"/>
    <x v="271"/>
    <x v="5"/>
    <x v="8"/>
    <x v="0"/>
    <x v="0"/>
    <x v="1"/>
    <x v="5"/>
    <x v="1"/>
    <m/>
    <x v="7"/>
  </r>
  <r>
    <s v="6YMJLH2F"/>
    <x v="3"/>
    <x v="4"/>
    <x v="35"/>
    <x v="2"/>
    <x v="271"/>
    <x v="109"/>
    <x v="13"/>
    <x v="0"/>
    <x v="0"/>
    <x v="4"/>
    <x v="9"/>
    <x v="0"/>
    <n v="-5482"/>
    <x v="116"/>
  </r>
  <r>
    <s v="SP9W5IND"/>
    <x v="28"/>
    <x v="1"/>
    <x v="23"/>
    <x v="1"/>
    <x v="271"/>
    <x v="5"/>
    <x v="8"/>
    <x v="5"/>
    <x v="2"/>
    <x v="1"/>
    <x v="10"/>
    <x v="0"/>
    <m/>
    <x v="7"/>
  </r>
  <r>
    <s v="P9EJ68SM"/>
    <x v="25"/>
    <x v="0"/>
    <x v="7"/>
    <x v="1"/>
    <x v="271"/>
    <x v="5"/>
    <x v="8"/>
    <x v="5"/>
    <x v="2"/>
    <x v="0"/>
    <x v="5"/>
    <x v="1"/>
    <m/>
    <x v="7"/>
  </r>
  <r>
    <s v="IG540SIB"/>
    <x v="27"/>
    <x v="3"/>
    <x v="7"/>
    <x v="1"/>
    <x v="271"/>
    <x v="5"/>
    <x v="8"/>
    <x v="0"/>
    <x v="0"/>
    <x v="3"/>
    <x v="5"/>
    <x v="1"/>
    <m/>
    <x v="7"/>
  </r>
  <r>
    <s v="D6U1NYBU"/>
    <x v="23"/>
    <x v="3"/>
    <x v="49"/>
    <x v="0"/>
    <x v="271"/>
    <x v="228"/>
    <x v="1178"/>
    <x v="4"/>
    <x v="2"/>
    <x v="3"/>
    <x v="9"/>
    <x v="0"/>
    <n v="-280"/>
    <x v="20"/>
  </r>
  <r>
    <s v="9Q2SYGPP"/>
    <x v="26"/>
    <x v="0"/>
    <x v="84"/>
    <x v="0"/>
    <x v="271"/>
    <x v="131"/>
    <x v="979"/>
    <x v="5"/>
    <x v="2"/>
    <x v="0"/>
    <x v="10"/>
    <x v="0"/>
    <n v="1"/>
    <x v="112"/>
  </r>
  <r>
    <s v="CUZDYOOO"/>
    <x v="1"/>
    <x v="2"/>
    <x v="7"/>
    <x v="1"/>
    <x v="271"/>
    <x v="5"/>
    <x v="8"/>
    <x v="1"/>
    <x v="0"/>
    <x v="2"/>
    <x v="5"/>
    <x v="1"/>
    <m/>
    <x v="7"/>
  </r>
  <r>
    <s v="EY7OI10Z"/>
    <x v="1"/>
    <x v="0"/>
    <x v="7"/>
    <x v="1"/>
    <x v="271"/>
    <x v="5"/>
    <x v="8"/>
    <x v="1"/>
    <x v="0"/>
    <x v="0"/>
    <x v="5"/>
    <x v="1"/>
    <m/>
    <x v="7"/>
  </r>
  <r>
    <s v="R55U5QI4"/>
    <x v="1"/>
    <x v="4"/>
    <x v="62"/>
    <x v="1"/>
    <x v="271"/>
    <x v="5"/>
    <x v="8"/>
    <x v="1"/>
    <x v="0"/>
    <x v="4"/>
    <x v="6"/>
    <x v="0"/>
    <m/>
    <x v="7"/>
  </r>
  <r>
    <s v="R6OZIG5J"/>
    <x v="1"/>
    <x v="3"/>
    <x v="7"/>
    <x v="1"/>
    <x v="271"/>
    <x v="5"/>
    <x v="8"/>
    <x v="1"/>
    <x v="0"/>
    <x v="3"/>
    <x v="5"/>
    <x v="1"/>
    <m/>
    <x v="7"/>
  </r>
  <r>
    <s v="DVT7NPEH"/>
    <x v="1"/>
    <x v="3"/>
    <x v="7"/>
    <x v="1"/>
    <x v="271"/>
    <x v="5"/>
    <x v="8"/>
    <x v="1"/>
    <x v="0"/>
    <x v="3"/>
    <x v="5"/>
    <x v="1"/>
    <m/>
    <x v="7"/>
  </r>
  <r>
    <s v="EY73E4ZB"/>
    <x v="1"/>
    <x v="3"/>
    <x v="74"/>
    <x v="2"/>
    <x v="271"/>
    <x v="125"/>
    <x v="13"/>
    <x v="1"/>
    <x v="0"/>
    <x v="3"/>
    <x v="10"/>
    <x v="11"/>
    <n v="-3393"/>
    <x v="121"/>
  </r>
  <r>
    <s v="KQLS98VW"/>
    <x v="1"/>
    <x v="0"/>
    <x v="59"/>
    <x v="0"/>
    <x v="271"/>
    <x v="239"/>
    <x v="1179"/>
    <x v="1"/>
    <x v="0"/>
    <x v="0"/>
    <x v="3"/>
    <x v="0"/>
    <n v="149"/>
    <x v="18"/>
  </r>
  <r>
    <s v="N07XYH50"/>
    <x v="24"/>
    <x v="6"/>
    <x v="83"/>
    <x v="1"/>
    <x v="269"/>
    <x v="5"/>
    <x v="8"/>
    <x v="1"/>
    <x v="0"/>
    <x v="6"/>
    <x v="2"/>
    <x v="15"/>
    <m/>
    <x v="7"/>
  </r>
  <r>
    <s v="LKQL4GRO"/>
    <x v="1"/>
    <x v="0"/>
    <x v="62"/>
    <x v="0"/>
    <x v="271"/>
    <x v="107"/>
    <x v="714"/>
    <x v="1"/>
    <x v="0"/>
    <x v="0"/>
    <x v="6"/>
    <x v="0"/>
    <n v="64"/>
    <x v="119"/>
  </r>
  <r>
    <s v="4DKUZ8JE"/>
    <x v="1"/>
    <x v="1"/>
    <x v="8"/>
    <x v="0"/>
    <x v="271"/>
    <x v="222"/>
    <x v="9"/>
    <x v="1"/>
    <x v="0"/>
    <x v="1"/>
    <x v="3"/>
    <x v="2"/>
    <n v="-2"/>
    <x v="127"/>
  </r>
  <r>
    <s v="S9JXWIBD"/>
    <x v="24"/>
    <x v="0"/>
    <x v="7"/>
    <x v="1"/>
    <x v="271"/>
    <x v="5"/>
    <x v="8"/>
    <x v="1"/>
    <x v="0"/>
    <x v="0"/>
    <x v="5"/>
    <x v="1"/>
    <m/>
    <x v="7"/>
  </r>
  <r>
    <s v="RTOIXNPC"/>
    <x v="24"/>
    <x v="1"/>
    <x v="7"/>
    <x v="1"/>
    <x v="271"/>
    <x v="5"/>
    <x v="8"/>
    <x v="1"/>
    <x v="0"/>
    <x v="1"/>
    <x v="5"/>
    <x v="1"/>
    <m/>
    <x v="7"/>
  </r>
  <r>
    <s v="LZWH2OGW"/>
    <x v="24"/>
    <x v="3"/>
    <x v="63"/>
    <x v="2"/>
    <x v="271"/>
    <x v="112"/>
    <x v="13"/>
    <x v="1"/>
    <x v="0"/>
    <x v="3"/>
    <x v="9"/>
    <x v="0"/>
    <n v="-3393"/>
    <x v="117"/>
  </r>
  <r>
    <s v="R7JSQI5U"/>
    <x v="9"/>
    <x v="3"/>
    <x v="83"/>
    <x v="2"/>
    <x v="271"/>
    <x v="222"/>
    <x v="13"/>
    <x v="3"/>
    <x v="1"/>
    <x v="3"/>
    <x v="2"/>
    <x v="15"/>
    <n v="-3393"/>
    <x v="127"/>
  </r>
  <r>
    <s v="7COYG1Z2"/>
    <x v="14"/>
    <x v="1"/>
    <x v="7"/>
    <x v="1"/>
    <x v="271"/>
    <x v="5"/>
    <x v="8"/>
    <x v="2"/>
    <x v="1"/>
    <x v="1"/>
    <x v="5"/>
    <x v="1"/>
    <m/>
    <x v="7"/>
  </r>
  <r>
    <s v="5SED9K1C"/>
    <x v="14"/>
    <x v="0"/>
    <x v="42"/>
    <x v="0"/>
    <x v="271"/>
    <x v="138"/>
    <x v="1180"/>
    <x v="2"/>
    <x v="1"/>
    <x v="0"/>
    <x v="4"/>
    <x v="0"/>
    <n v="-58"/>
    <x v="113"/>
  </r>
  <r>
    <s v="OVLGWURN"/>
    <x v="16"/>
    <x v="2"/>
    <x v="7"/>
    <x v="1"/>
    <x v="271"/>
    <x v="5"/>
    <x v="8"/>
    <x v="2"/>
    <x v="1"/>
    <x v="2"/>
    <x v="5"/>
    <x v="1"/>
    <m/>
    <x v="7"/>
  </r>
  <r>
    <s v="810GB47D"/>
    <x v="16"/>
    <x v="2"/>
    <x v="59"/>
    <x v="2"/>
    <x v="271"/>
    <x v="125"/>
    <x v="13"/>
    <x v="2"/>
    <x v="1"/>
    <x v="2"/>
    <x v="3"/>
    <x v="0"/>
    <n v="-550"/>
    <x v="121"/>
  </r>
  <r>
    <s v="GZCWRMIR"/>
    <x v="16"/>
    <x v="2"/>
    <x v="4"/>
    <x v="2"/>
    <x v="271"/>
    <x v="230"/>
    <x v="13"/>
    <x v="2"/>
    <x v="1"/>
    <x v="2"/>
    <x v="0"/>
    <x v="0"/>
    <n v="-550"/>
    <x v="89"/>
  </r>
  <r>
    <s v="UHIIYU2J"/>
    <x v="21"/>
    <x v="2"/>
    <x v="7"/>
    <x v="1"/>
    <x v="271"/>
    <x v="5"/>
    <x v="8"/>
    <x v="0"/>
    <x v="0"/>
    <x v="2"/>
    <x v="5"/>
    <x v="1"/>
    <m/>
    <x v="7"/>
  </r>
  <r>
    <s v="5W29OCB8"/>
    <x v="21"/>
    <x v="1"/>
    <x v="8"/>
    <x v="1"/>
    <x v="271"/>
    <x v="5"/>
    <x v="8"/>
    <x v="0"/>
    <x v="0"/>
    <x v="1"/>
    <x v="3"/>
    <x v="2"/>
    <m/>
    <x v="7"/>
  </r>
  <r>
    <s v="PST4NDK4"/>
    <x v="21"/>
    <x v="2"/>
    <x v="63"/>
    <x v="0"/>
    <x v="271"/>
    <x v="138"/>
    <x v="518"/>
    <x v="0"/>
    <x v="0"/>
    <x v="2"/>
    <x v="9"/>
    <x v="0"/>
    <n v="-48"/>
    <x v="113"/>
  </r>
  <r>
    <s v="R7I947IZ"/>
    <x v="20"/>
    <x v="0"/>
    <x v="7"/>
    <x v="1"/>
    <x v="271"/>
    <x v="5"/>
    <x v="8"/>
    <x v="1"/>
    <x v="0"/>
    <x v="0"/>
    <x v="5"/>
    <x v="1"/>
    <m/>
    <x v="7"/>
  </r>
  <r>
    <s v="754UOV5F"/>
    <x v="20"/>
    <x v="1"/>
    <x v="7"/>
    <x v="1"/>
    <x v="271"/>
    <x v="5"/>
    <x v="8"/>
    <x v="1"/>
    <x v="0"/>
    <x v="1"/>
    <x v="5"/>
    <x v="1"/>
    <m/>
    <x v="7"/>
  </r>
  <r>
    <s v="MTN3BOMC"/>
    <x v="8"/>
    <x v="0"/>
    <x v="7"/>
    <x v="1"/>
    <x v="271"/>
    <x v="5"/>
    <x v="8"/>
    <x v="2"/>
    <x v="1"/>
    <x v="0"/>
    <x v="5"/>
    <x v="1"/>
    <m/>
    <x v="7"/>
  </r>
  <r>
    <s v="ABT1TDH1"/>
    <x v="0"/>
    <x v="2"/>
    <x v="7"/>
    <x v="1"/>
    <x v="271"/>
    <x v="5"/>
    <x v="8"/>
    <x v="0"/>
    <x v="0"/>
    <x v="2"/>
    <x v="5"/>
    <x v="1"/>
    <m/>
    <x v="7"/>
  </r>
  <r>
    <s v="DJFMG9QI"/>
    <x v="0"/>
    <x v="1"/>
    <x v="42"/>
    <x v="1"/>
    <x v="271"/>
    <x v="5"/>
    <x v="8"/>
    <x v="0"/>
    <x v="0"/>
    <x v="1"/>
    <x v="4"/>
    <x v="0"/>
    <m/>
    <x v="7"/>
  </r>
  <r>
    <s v="DDWSCXZA"/>
    <x v="0"/>
    <x v="3"/>
    <x v="34"/>
    <x v="0"/>
    <x v="271"/>
    <x v="162"/>
    <x v="1181"/>
    <x v="0"/>
    <x v="0"/>
    <x v="3"/>
    <x v="10"/>
    <x v="0"/>
    <n v="64"/>
    <x v="80"/>
  </r>
  <r>
    <s v="GWQX8BSZ"/>
    <x v="6"/>
    <x v="2"/>
    <x v="56"/>
    <x v="1"/>
    <x v="271"/>
    <x v="5"/>
    <x v="8"/>
    <x v="1"/>
    <x v="0"/>
    <x v="2"/>
    <x v="10"/>
    <x v="0"/>
    <m/>
    <x v="7"/>
  </r>
  <r>
    <s v="D9NLFAEG"/>
    <x v="6"/>
    <x v="2"/>
    <x v="7"/>
    <x v="1"/>
    <x v="271"/>
    <x v="5"/>
    <x v="8"/>
    <x v="1"/>
    <x v="0"/>
    <x v="2"/>
    <x v="5"/>
    <x v="1"/>
    <m/>
    <x v="7"/>
  </r>
  <r>
    <s v="TX5SADEI"/>
    <x v="6"/>
    <x v="0"/>
    <x v="52"/>
    <x v="1"/>
    <x v="271"/>
    <x v="5"/>
    <x v="8"/>
    <x v="1"/>
    <x v="0"/>
    <x v="0"/>
    <x v="1"/>
    <x v="0"/>
    <m/>
    <x v="7"/>
  </r>
  <r>
    <s v="I5AKI9KC"/>
    <x v="6"/>
    <x v="1"/>
    <x v="7"/>
    <x v="1"/>
    <x v="271"/>
    <x v="5"/>
    <x v="8"/>
    <x v="1"/>
    <x v="0"/>
    <x v="1"/>
    <x v="5"/>
    <x v="1"/>
    <m/>
    <x v="7"/>
  </r>
  <r>
    <s v="T2UA7F7Z"/>
    <x v="17"/>
    <x v="4"/>
    <x v="60"/>
    <x v="0"/>
    <x v="271"/>
    <x v="142"/>
    <x v="1182"/>
    <x v="5"/>
    <x v="2"/>
    <x v="4"/>
    <x v="9"/>
    <x v="0"/>
    <n v="-278"/>
    <x v="114"/>
  </r>
  <r>
    <s v="FOGOYZ75"/>
    <x v="15"/>
    <x v="3"/>
    <x v="58"/>
    <x v="0"/>
    <x v="271"/>
    <x v="109"/>
    <x v="1183"/>
    <x v="4"/>
    <x v="2"/>
    <x v="3"/>
    <x v="0"/>
    <x v="0"/>
    <n v="-374"/>
    <x v="116"/>
  </r>
  <r>
    <s v="I9IJS5BM"/>
    <x v="15"/>
    <x v="3"/>
    <x v="77"/>
    <x v="0"/>
    <x v="271"/>
    <x v="155"/>
    <x v="1184"/>
    <x v="4"/>
    <x v="2"/>
    <x v="3"/>
    <x v="0"/>
    <x v="12"/>
    <n v="60"/>
    <x v="107"/>
  </r>
  <r>
    <s v="0M3NCPQX"/>
    <x v="11"/>
    <x v="1"/>
    <x v="7"/>
    <x v="1"/>
    <x v="271"/>
    <x v="5"/>
    <x v="8"/>
    <x v="0"/>
    <x v="0"/>
    <x v="1"/>
    <x v="5"/>
    <x v="1"/>
    <m/>
    <x v="7"/>
  </r>
  <r>
    <s v="RN7M3757"/>
    <x v="11"/>
    <x v="3"/>
    <x v="7"/>
    <x v="1"/>
    <x v="271"/>
    <x v="5"/>
    <x v="8"/>
    <x v="0"/>
    <x v="0"/>
    <x v="3"/>
    <x v="5"/>
    <x v="1"/>
    <m/>
    <x v="7"/>
  </r>
  <r>
    <s v="2HU8CPJ3"/>
    <x v="4"/>
    <x v="3"/>
    <x v="69"/>
    <x v="0"/>
    <x v="271"/>
    <x v="220"/>
    <x v="1034"/>
    <x v="3"/>
    <x v="1"/>
    <x v="3"/>
    <x v="3"/>
    <x v="0"/>
    <n v="71"/>
    <x v="27"/>
  </r>
  <r>
    <s v="OJ42ZCHR"/>
    <x v="13"/>
    <x v="1"/>
    <x v="7"/>
    <x v="1"/>
    <x v="271"/>
    <x v="5"/>
    <x v="8"/>
    <x v="4"/>
    <x v="2"/>
    <x v="1"/>
    <x v="5"/>
    <x v="1"/>
    <m/>
    <x v="7"/>
  </r>
  <r>
    <s v="M2UI5MKB"/>
    <x v="13"/>
    <x v="3"/>
    <x v="71"/>
    <x v="0"/>
    <x v="271"/>
    <x v="147"/>
    <x v="1185"/>
    <x v="4"/>
    <x v="2"/>
    <x v="3"/>
    <x v="0"/>
    <x v="0"/>
    <n v="-456"/>
    <x v="101"/>
  </r>
  <r>
    <s v="HWVR6IJ7"/>
    <x v="18"/>
    <x v="2"/>
    <x v="39"/>
    <x v="0"/>
    <x v="271"/>
    <x v="139"/>
    <x v="131"/>
    <x v="4"/>
    <x v="2"/>
    <x v="2"/>
    <x v="1"/>
    <x v="0"/>
    <n v="-87"/>
    <x v="105"/>
  </r>
  <r>
    <s v="QD4ONE04"/>
    <x v="3"/>
    <x v="1"/>
    <x v="38"/>
    <x v="1"/>
    <x v="272"/>
    <x v="5"/>
    <x v="8"/>
    <x v="0"/>
    <x v="0"/>
    <x v="1"/>
    <x v="10"/>
    <x v="7"/>
    <m/>
    <x v="7"/>
  </r>
  <r>
    <s v="0PT4RY4P"/>
    <x v="27"/>
    <x v="3"/>
    <x v="7"/>
    <x v="1"/>
    <x v="272"/>
    <x v="5"/>
    <x v="8"/>
    <x v="0"/>
    <x v="0"/>
    <x v="3"/>
    <x v="5"/>
    <x v="1"/>
    <m/>
    <x v="7"/>
  </r>
  <r>
    <s v="YWGU40CP"/>
    <x v="1"/>
    <x v="1"/>
    <x v="7"/>
    <x v="1"/>
    <x v="272"/>
    <x v="5"/>
    <x v="8"/>
    <x v="1"/>
    <x v="0"/>
    <x v="1"/>
    <x v="5"/>
    <x v="1"/>
    <m/>
    <x v="7"/>
  </r>
  <r>
    <s v="ICG3THQK"/>
    <x v="24"/>
    <x v="2"/>
    <x v="77"/>
    <x v="1"/>
    <x v="272"/>
    <x v="5"/>
    <x v="8"/>
    <x v="1"/>
    <x v="0"/>
    <x v="2"/>
    <x v="0"/>
    <x v="12"/>
    <m/>
    <x v="7"/>
  </r>
  <r>
    <s v="WOO9JXOQ"/>
    <x v="24"/>
    <x v="3"/>
    <x v="77"/>
    <x v="1"/>
    <x v="272"/>
    <x v="5"/>
    <x v="8"/>
    <x v="1"/>
    <x v="0"/>
    <x v="3"/>
    <x v="0"/>
    <x v="12"/>
    <m/>
    <x v="7"/>
  </r>
  <r>
    <s v="OBDEDIXA"/>
    <x v="9"/>
    <x v="3"/>
    <x v="7"/>
    <x v="1"/>
    <x v="272"/>
    <x v="5"/>
    <x v="8"/>
    <x v="3"/>
    <x v="1"/>
    <x v="3"/>
    <x v="5"/>
    <x v="1"/>
    <m/>
    <x v="7"/>
  </r>
  <r>
    <s v="1O72EKFY"/>
    <x v="7"/>
    <x v="4"/>
    <x v="7"/>
    <x v="1"/>
    <x v="272"/>
    <x v="5"/>
    <x v="8"/>
    <x v="2"/>
    <x v="1"/>
    <x v="4"/>
    <x v="5"/>
    <x v="1"/>
    <m/>
    <x v="7"/>
  </r>
  <r>
    <s v="4XXAK1QL"/>
    <x v="29"/>
    <x v="2"/>
    <x v="7"/>
    <x v="1"/>
    <x v="272"/>
    <x v="5"/>
    <x v="8"/>
    <x v="1"/>
    <x v="0"/>
    <x v="2"/>
    <x v="5"/>
    <x v="1"/>
    <m/>
    <x v="7"/>
  </r>
  <r>
    <s v="WU81R3XH"/>
    <x v="21"/>
    <x v="2"/>
    <x v="7"/>
    <x v="1"/>
    <x v="272"/>
    <x v="5"/>
    <x v="8"/>
    <x v="0"/>
    <x v="0"/>
    <x v="2"/>
    <x v="5"/>
    <x v="1"/>
    <m/>
    <x v="7"/>
  </r>
  <r>
    <s v="HHWZEWDV"/>
    <x v="21"/>
    <x v="0"/>
    <x v="7"/>
    <x v="1"/>
    <x v="272"/>
    <x v="5"/>
    <x v="8"/>
    <x v="0"/>
    <x v="0"/>
    <x v="0"/>
    <x v="5"/>
    <x v="1"/>
    <m/>
    <x v="7"/>
  </r>
  <r>
    <s v="EMH2I8XE"/>
    <x v="21"/>
    <x v="3"/>
    <x v="23"/>
    <x v="1"/>
    <x v="272"/>
    <x v="5"/>
    <x v="8"/>
    <x v="0"/>
    <x v="0"/>
    <x v="3"/>
    <x v="10"/>
    <x v="0"/>
    <m/>
    <x v="7"/>
  </r>
  <r>
    <s v="UBO7V799"/>
    <x v="21"/>
    <x v="3"/>
    <x v="7"/>
    <x v="1"/>
    <x v="272"/>
    <x v="5"/>
    <x v="8"/>
    <x v="0"/>
    <x v="0"/>
    <x v="3"/>
    <x v="5"/>
    <x v="1"/>
    <m/>
    <x v="7"/>
  </r>
  <r>
    <s v="DZQW0KQ4"/>
    <x v="5"/>
    <x v="4"/>
    <x v="7"/>
    <x v="1"/>
    <x v="272"/>
    <x v="5"/>
    <x v="8"/>
    <x v="3"/>
    <x v="1"/>
    <x v="4"/>
    <x v="5"/>
    <x v="1"/>
    <m/>
    <x v="7"/>
  </r>
  <r>
    <s v="BBGCBEUY"/>
    <x v="5"/>
    <x v="0"/>
    <x v="33"/>
    <x v="2"/>
    <x v="272"/>
    <x v="107"/>
    <x v="13"/>
    <x v="3"/>
    <x v="1"/>
    <x v="0"/>
    <x v="0"/>
    <x v="0"/>
    <n v="-1096"/>
    <x v="125"/>
  </r>
  <r>
    <s v="XN43RX9C"/>
    <x v="5"/>
    <x v="3"/>
    <x v="9"/>
    <x v="0"/>
    <x v="272"/>
    <x v="131"/>
    <x v="1186"/>
    <x v="3"/>
    <x v="1"/>
    <x v="3"/>
    <x v="6"/>
    <x v="3"/>
    <n v="-206"/>
    <x v="113"/>
  </r>
  <r>
    <s v="OAUUCC2N"/>
    <x v="20"/>
    <x v="0"/>
    <x v="7"/>
    <x v="1"/>
    <x v="272"/>
    <x v="5"/>
    <x v="8"/>
    <x v="1"/>
    <x v="0"/>
    <x v="0"/>
    <x v="5"/>
    <x v="1"/>
    <m/>
    <x v="7"/>
  </r>
  <r>
    <s v="283MDYKM"/>
    <x v="0"/>
    <x v="0"/>
    <x v="7"/>
    <x v="1"/>
    <x v="272"/>
    <x v="5"/>
    <x v="8"/>
    <x v="0"/>
    <x v="0"/>
    <x v="0"/>
    <x v="5"/>
    <x v="1"/>
    <m/>
    <x v="7"/>
  </r>
  <r>
    <s v="56LUBQTV"/>
    <x v="0"/>
    <x v="3"/>
    <x v="7"/>
    <x v="1"/>
    <x v="272"/>
    <x v="5"/>
    <x v="8"/>
    <x v="0"/>
    <x v="0"/>
    <x v="3"/>
    <x v="5"/>
    <x v="1"/>
    <m/>
    <x v="7"/>
  </r>
  <r>
    <s v="DOU4T9EI"/>
    <x v="0"/>
    <x v="1"/>
    <x v="0"/>
    <x v="2"/>
    <x v="272"/>
    <x v="199"/>
    <x v="13"/>
    <x v="0"/>
    <x v="0"/>
    <x v="1"/>
    <x v="0"/>
    <x v="0"/>
    <n v="-55"/>
    <x v="42"/>
  </r>
  <r>
    <s v="XUU1PPTJ"/>
    <x v="0"/>
    <x v="4"/>
    <x v="38"/>
    <x v="0"/>
    <x v="272"/>
    <x v="232"/>
    <x v="1187"/>
    <x v="0"/>
    <x v="0"/>
    <x v="4"/>
    <x v="10"/>
    <x v="7"/>
    <n v="-248"/>
    <x v="31"/>
  </r>
  <r>
    <s v="Q65B52C5"/>
    <x v="6"/>
    <x v="2"/>
    <x v="39"/>
    <x v="1"/>
    <x v="272"/>
    <x v="5"/>
    <x v="8"/>
    <x v="1"/>
    <x v="0"/>
    <x v="2"/>
    <x v="1"/>
    <x v="0"/>
    <m/>
    <x v="7"/>
  </r>
  <r>
    <s v="STI8KYWL"/>
    <x v="6"/>
    <x v="0"/>
    <x v="7"/>
    <x v="1"/>
    <x v="272"/>
    <x v="5"/>
    <x v="8"/>
    <x v="1"/>
    <x v="0"/>
    <x v="0"/>
    <x v="5"/>
    <x v="1"/>
    <m/>
    <x v="7"/>
  </r>
  <r>
    <s v="KZMZH8L6"/>
    <x v="17"/>
    <x v="4"/>
    <x v="21"/>
    <x v="0"/>
    <x v="272"/>
    <x v="183"/>
    <x v="1188"/>
    <x v="5"/>
    <x v="2"/>
    <x v="4"/>
    <x v="1"/>
    <x v="0"/>
    <n v="698"/>
    <x v="70"/>
  </r>
  <r>
    <s v="K63TD0WD"/>
    <x v="11"/>
    <x v="1"/>
    <x v="7"/>
    <x v="1"/>
    <x v="272"/>
    <x v="5"/>
    <x v="8"/>
    <x v="0"/>
    <x v="0"/>
    <x v="1"/>
    <x v="5"/>
    <x v="1"/>
    <m/>
    <x v="7"/>
  </r>
  <r>
    <s v="7WU2BQ2P"/>
    <x v="11"/>
    <x v="1"/>
    <x v="75"/>
    <x v="0"/>
    <x v="272"/>
    <x v="131"/>
    <x v="9"/>
    <x v="0"/>
    <x v="0"/>
    <x v="1"/>
    <x v="6"/>
    <x v="0"/>
    <n v="-2"/>
    <x v="113"/>
  </r>
  <r>
    <s v="5B4H3E7V"/>
    <x v="4"/>
    <x v="1"/>
    <x v="53"/>
    <x v="2"/>
    <x v="272"/>
    <x v="125"/>
    <x v="13"/>
    <x v="3"/>
    <x v="1"/>
    <x v="1"/>
    <x v="10"/>
    <x v="0"/>
    <n v="-55"/>
    <x v="119"/>
  </r>
  <r>
    <s v="6YCDG16T"/>
    <x v="4"/>
    <x v="3"/>
    <x v="5"/>
    <x v="0"/>
    <x v="272"/>
    <x v="116"/>
    <x v="1189"/>
    <x v="3"/>
    <x v="1"/>
    <x v="3"/>
    <x v="4"/>
    <x v="0"/>
    <n v="294"/>
    <x v="124"/>
  </r>
  <r>
    <s v="EP9JNNF1"/>
    <x v="13"/>
    <x v="1"/>
    <x v="7"/>
    <x v="1"/>
    <x v="272"/>
    <x v="5"/>
    <x v="8"/>
    <x v="4"/>
    <x v="2"/>
    <x v="1"/>
    <x v="5"/>
    <x v="1"/>
    <m/>
    <x v="7"/>
  </r>
  <r>
    <s v="I1R23P5F"/>
    <x v="3"/>
    <x v="0"/>
    <x v="7"/>
    <x v="1"/>
    <x v="273"/>
    <x v="5"/>
    <x v="8"/>
    <x v="0"/>
    <x v="0"/>
    <x v="0"/>
    <x v="5"/>
    <x v="1"/>
    <m/>
    <x v="7"/>
  </r>
  <r>
    <s v="CFKXEPFN"/>
    <x v="3"/>
    <x v="0"/>
    <x v="7"/>
    <x v="1"/>
    <x v="273"/>
    <x v="5"/>
    <x v="8"/>
    <x v="0"/>
    <x v="0"/>
    <x v="0"/>
    <x v="5"/>
    <x v="1"/>
    <m/>
    <x v="7"/>
  </r>
  <r>
    <s v="4ZB2W6O7"/>
    <x v="3"/>
    <x v="1"/>
    <x v="42"/>
    <x v="1"/>
    <x v="273"/>
    <x v="5"/>
    <x v="8"/>
    <x v="0"/>
    <x v="0"/>
    <x v="1"/>
    <x v="4"/>
    <x v="0"/>
    <m/>
    <x v="7"/>
  </r>
  <r>
    <s v="H85L45JM"/>
    <x v="3"/>
    <x v="1"/>
    <x v="7"/>
    <x v="1"/>
    <x v="273"/>
    <x v="5"/>
    <x v="8"/>
    <x v="0"/>
    <x v="0"/>
    <x v="1"/>
    <x v="5"/>
    <x v="1"/>
    <m/>
    <x v="7"/>
  </r>
  <r>
    <s v="D9VTKEEH"/>
    <x v="3"/>
    <x v="0"/>
    <x v="30"/>
    <x v="2"/>
    <x v="273"/>
    <x v="136"/>
    <x v="13"/>
    <x v="0"/>
    <x v="0"/>
    <x v="0"/>
    <x v="0"/>
    <x v="6"/>
    <n v="-1096"/>
    <x v="113"/>
  </r>
  <r>
    <s v="7CYRCTXI"/>
    <x v="3"/>
    <x v="3"/>
    <x v="29"/>
    <x v="0"/>
    <x v="273"/>
    <x v="121"/>
    <x v="1070"/>
    <x v="0"/>
    <x v="0"/>
    <x v="3"/>
    <x v="6"/>
    <x v="0"/>
    <n v="59"/>
    <x v="118"/>
  </r>
  <r>
    <s v="A2YIYWNW"/>
    <x v="25"/>
    <x v="3"/>
    <x v="7"/>
    <x v="1"/>
    <x v="273"/>
    <x v="5"/>
    <x v="8"/>
    <x v="5"/>
    <x v="2"/>
    <x v="3"/>
    <x v="5"/>
    <x v="1"/>
    <m/>
    <x v="7"/>
  </r>
  <r>
    <s v="IH4M0XTK"/>
    <x v="25"/>
    <x v="3"/>
    <x v="45"/>
    <x v="0"/>
    <x v="273"/>
    <x v="138"/>
    <x v="1190"/>
    <x v="5"/>
    <x v="2"/>
    <x v="3"/>
    <x v="0"/>
    <x v="0"/>
    <n v="-237"/>
    <x v="116"/>
  </r>
  <r>
    <s v="L9AZZGNK"/>
    <x v="26"/>
    <x v="2"/>
    <x v="64"/>
    <x v="2"/>
    <x v="273"/>
    <x v="141"/>
    <x v="13"/>
    <x v="5"/>
    <x v="2"/>
    <x v="2"/>
    <x v="0"/>
    <x v="0"/>
    <n v="-550"/>
    <x v="110"/>
  </r>
  <r>
    <s v="1FLN8BTI"/>
    <x v="1"/>
    <x v="1"/>
    <x v="34"/>
    <x v="1"/>
    <x v="273"/>
    <x v="5"/>
    <x v="8"/>
    <x v="1"/>
    <x v="0"/>
    <x v="1"/>
    <x v="10"/>
    <x v="0"/>
    <m/>
    <x v="7"/>
  </r>
  <r>
    <s v="VAL8O4PH"/>
    <x v="1"/>
    <x v="1"/>
    <x v="7"/>
    <x v="1"/>
    <x v="273"/>
    <x v="5"/>
    <x v="8"/>
    <x v="1"/>
    <x v="0"/>
    <x v="1"/>
    <x v="5"/>
    <x v="1"/>
    <m/>
    <x v="7"/>
  </r>
  <r>
    <s v="MLPVWTC2"/>
    <x v="1"/>
    <x v="3"/>
    <x v="48"/>
    <x v="2"/>
    <x v="273"/>
    <x v="229"/>
    <x v="13"/>
    <x v="1"/>
    <x v="0"/>
    <x v="3"/>
    <x v="8"/>
    <x v="0"/>
    <n v="-3393"/>
    <x v="15"/>
  </r>
  <r>
    <s v="RZXMIHGO"/>
    <x v="24"/>
    <x v="2"/>
    <x v="7"/>
    <x v="1"/>
    <x v="273"/>
    <x v="5"/>
    <x v="8"/>
    <x v="1"/>
    <x v="0"/>
    <x v="2"/>
    <x v="5"/>
    <x v="1"/>
    <m/>
    <x v="7"/>
  </r>
  <r>
    <s v="IW6S2BN0"/>
    <x v="24"/>
    <x v="0"/>
    <x v="7"/>
    <x v="1"/>
    <x v="273"/>
    <x v="5"/>
    <x v="8"/>
    <x v="1"/>
    <x v="0"/>
    <x v="0"/>
    <x v="5"/>
    <x v="1"/>
    <m/>
    <x v="7"/>
  </r>
  <r>
    <s v="G78ZK6XI"/>
    <x v="24"/>
    <x v="1"/>
    <x v="7"/>
    <x v="1"/>
    <x v="273"/>
    <x v="5"/>
    <x v="8"/>
    <x v="1"/>
    <x v="0"/>
    <x v="1"/>
    <x v="5"/>
    <x v="1"/>
    <m/>
    <x v="7"/>
  </r>
  <r>
    <s v="9C3YHNBY"/>
    <x v="24"/>
    <x v="3"/>
    <x v="7"/>
    <x v="1"/>
    <x v="273"/>
    <x v="5"/>
    <x v="8"/>
    <x v="1"/>
    <x v="0"/>
    <x v="3"/>
    <x v="5"/>
    <x v="1"/>
    <m/>
    <x v="7"/>
  </r>
  <r>
    <s v="U4L1277G"/>
    <x v="9"/>
    <x v="0"/>
    <x v="7"/>
    <x v="1"/>
    <x v="273"/>
    <x v="5"/>
    <x v="8"/>
    <x v="3"/>
    <x v="1"/>
    <x v="0"/>
    <x v="5"/>
    <x v="1"/>
    <m/>
    <x v="7"/>
  </r>
  <r>
    <s v="6BBYA0L3"/>
    <x v="9"/>
    <x v="0"/>
    <x v="14"/>
    <x v="0"/>
    <x v="273"/>
    <x v="112"/>
    <x v="510"/>
    <x v="3"/>
    <x v="1"/>
    <x v="0"/>
    <x v="7"/>
    <x v="0"/>
    <n v="61"/>
    <x v="119"/>
  </r>
  <r>
    <s v="S3J60BK0"/>
    <x v="7"/>
    <x v="0"/>
    <x v="33"/>
    <x v="0"/>
    <x v="273"/>
    <x v="240"/>
    <x v="75"/>
    <x v="2"/>
    <x v="1"/>
    <x v="0"/>
    <x v="0"/>
    <x v="0"/>
    <n v="-56"/>
    <x v="89"/>
  </r>
  <r>
    <s v="IKIJHQPN"/>
    <x v="29"/>
    <x v="1"/>
    <x v="81"/>
    <x v="0"/>
    <x v="273"/>
    <x v="241"/>
    <x v="4"/>
    <x v="1"/>
    <x v="0"/>
    <x v="1"/>
    <x v="0"/>
    <x v="14"/>
    <n v="-6"/>
    <x v="83"/>
  </r>
  <r>
    <s v="YE7F777U"/>
    <x v="21"/>
    <x v="2"/>
    <x v="7"/>
    <x v="1"/>
    <x v="273"/>
    <x v="5"/>
    <x v="8"/>
    <x v="0"/>
    <x v="0"/>
    <x v="2"/>
    <x v="5"/>
    <x v="1"/>
    <m/>
    <x v="7"/>
  </r>
  <r>
    <s v="OJ9KBQML"/>
    <x v="21"/>
    <x v="2"/>
    <x v="75"/>
    <x v="0"/>
    <x v="273"/>
    <x v="162"/>
    <x v="1191"/>
    <x v="0"/>
    <x v="0"/>
    <x v="2"/>
    <x v="6"/>
    <x v="0"/>
    <n v="-96"/>
    <x v="93"/>
  </r>
  <r>
    <s v="W66UPKL4"/>
    <x v="5"/>
    <x v="0"/>
    <x v="18"/>
    <x v="0"/>
    <x v="273"/>
    <x v="228"/>
    <x v="422"/>
    <x v="3"/>
    <x v="1"/>
    <x v="0"/>
    <x v="4"/>
    <x v="0"/>
    <n v="10"/>
    <x v="19"/>
  </r>
  <r>
    <s v="DO6VKC2G"/>
    <x v="20"/>
    <x v="5"/>
    <x v="7"/>
    <x v="1"/>
    <x v="273"/>
    <x v="5"/>
    <x v="8"/>
    <x v="1"/>
    <x v="0"/>
    <x v="5"/>
    <x v="5"/>
    <x v="1"/>
    <m/>
    <x v="7"/>
  </r>
  <r>
    <s v="MBYOJR5A"/>
    <x v="20"/>
    <x v="4"/>
    <x v="7"/>
    <x v="1"/>
    <x v="273"/>
    <x v="5"/>
    <x v="8"/>
    <x v="1"/>
    <x v="0"/>
    <x v="4"/>
    <x v="5"/>
    <x v="1"/>
    <m/>
    <x v="7"/>
  </r>
  <r>
    <s v="2S7CMLRJ"/>
    <x v="8"/>
    <x v="0"/>
    <x v="37"/>
    <x v="0"/>
    <x v="273"/>
    <x v="142"/>
    <x v="948"/>
    <x v="2"/>
    <x v="1"/>
    <x v="0"/>
    <x v="6"/>
    <x v="0"/>
    <n v="47"/>
    <x v="117"/>
  </r>
  <r>
    <s v="18KMXL8N"/>
    <x v="8"/>
    <x v="4"/>
    <x v="4"/>
    <x v="0"/>
    <x v="273"/>
    <x v="205"/>
    <x v="1192"/>
    <x v="2"/>
    <x v="1"/>
    <x v="4"/>
    <x v="0"/>
    <x v="0"/>
    <n v="-1048"/>
    <x v="35"/>
  </r>
  <r>
    <s v="Y7244XW7"/>
    <x v="0"/>
    <x v="1"/>
    <x v="58"/>
    <x v="1"/>
    <x v="273"/>
    <x v="5"/>
    <x v="8"/>
    <x v="0"/>
    <x v="0"/>
    <x v="1"/>
    <x v="0"/>
    <x v="0"/>
    <m/>
    <x v="7"/>
  </r>
  <r>
    <s v="22HV3N2W"/>
    <x v="6"/>
    <x v="0"/>
    <x v="38"/>
    <x v="1"/>
    <x v="273"/>
    <x v="5"/>
    <x v="8"/>
    <x v="1"/>
    <x v="0"/>
    <x v="0"/>
    <x v="10"/>
    <x v="7"/>
    <m/>
    <x v="7"/>
  </r>
  <r>
    <s v="WRKPDK7O"/>
    <x v="11"/>
    <x v="4"/>
    <x v="2"/>
    <x v="1"/>
    <x v="273"/>
    <x v="5"/>
    <x v="8"/>
    <x v="0"/>
    <x v="0"/>
    <x v="4"/>
    <x v="2"/>
    <x v="0"/>
    <m/>
    <x v="7"/>
  </r>
  <r>
    <s v="3FWZBSW1"/>
    <x v="11"/>
    <x v="1"/>
    <x v="0"/>
    <x v="1"/>
    <x v="273"/>
    <x v="5"/>
    <x v="8"/>
    <x v="0"/>
    <x v="0"/>
    <x v="1"/>
    <x v="0"/>
    <x v="0"/>
    <m/>
    <x v="7"/>
  </r>
  <r>
    <s v="VIY7P8J6"/>
    <x v="11"/>
    <x v="1"/>
    <x v="2"/>
    <x v="1"/>
    <x v="273"/>
    <x v="5"/>
    <x v="8"/>
    <x v="0"/>
    <x v="0"/>
    <x v="1"/>
    <x v="2"/>
    <x v="0"/>
    <m/>
    <x v="7"/>
  </r>
  <r>
    <s v="PR1H7NHK"/>
    <x v="11"/>
    <x v="1"/>
    <x v="26"/>
    <x v="1"/>
    <x v="273"/>
    <x v="5"/>
    <x v="8"/>
    <x v="0"/>
    <x v="0"/>
    <x v="1"/>
    <x v="6"/>
    <x v="5"/>
    <m/>
    <x v="7"/>
  </r>
  <r>
    <s v="A9TEJW6U"/>
    <x v="11"/>
    <x v="1"/>
    <x v="7"/>
    <x v="1"/>
    <x v="273"/>
    <x v="5"/>
    <x v="8"/>
    <x v="0"/>
    <x v="0"/>
    <x v="1"/>
    <x v="5"/>
    <x v="1"/>
    <m/>
    <x v="7"/>
  </r>
  <r>
    <s v="1DC9PQ4S"/>
    <x v="11"/>
    <x v="1"/>
    <x v="7"/>
    <x v="1"/>
    <x v="273"/>
    <x v="5"/>
    <x v="8"/>
    <x v="0"/>
    <x v="0"/>
    <x v="1"/>
    <x v="5"/>
    <x v="1"/>
    <m/>
    <x v="7"/>
  </r>
  <r>
    <s v="K44PIQTN"/>
    <x v="4"/>
    <x v="0"/>
    <x v="14"/>
    <x v="0"/>
    <x v="273"/>
    <x v="166"/>
    <x v="1075"/>
    <x v="3"/>
    <x v="1"/>
    <x v="0"/>
    <x v="7"/>
    <x v="0"/>
    <n v="97"/>
    <x v="84"/>
  </r>
  <r>
    <s v="4Q1A27SA"/>
    <x v="4"/>
    <x v="3"/>
    <x v="67"/>
    <x v="0"/>
    <x v="273"/>
    <x v="230"/>
    <x v="1193"/>
    <x v="3"/>
    <x v="1"/>
    <x v="3"/>
    <x v="0"/>
    <x v="0"/>
    <n v="204"/>
    <x v="20"/>
  </r>
  <r>
    <s v="JGXK8P6T"/>
    <x v="2"/>
    <x v="3"/>
    <x v="7"/>
    <x v="1"/>
    <x v="273"/>
    <x v="5"/>
    <x v="8"/>
    <x v="2"/>
    <x v="1"/>
    <x v="3"/>
    <x v="5"/>
    <x v="1"/>
    <m/>
    <x v="7"/>
  </r>
  <r>
    <s v="FOQK8G8Y"/>
    <x v="2"/>
    <x v="2"/>
    <x v="10"/>
    <x v="0"/>
    <x v="273"/>
    <x v="112"/>
    <x v="1194"/>
    <x v="2"/>
    <x v="1"/>
    <x v="2"/>
    <x v="7"/>
    <x v="0"/>
    <n v="56"/>
    <x v="119"/>
  </r>
  <r>
    <s v="OEUK1UW5"/>
    <x v="23"/>
    <x v="0"/>
    <x v="59"/>
    <x v="0"/>
    <x v="274"/>
    <x v="210"/>
    <x v="404"/>
    <x v="4"/>
    <x v="2"/>
    <x v="0"/>
    <x v="3"/>
    <x v="0"/>
    <n v="27"/>
    <x v="37"/>
  </r>
  <r>
    <s v="RYYTO9Z5"/>
    <x v="26"/>
    <x v="2"/>
    <x v="68"/>
    <x v="0"/>
    <x v="274"/>
    <x v="196"/>
    <x v="274"/>
    <x v="5"/>
    <x v="2"/>
    <x v="2"/>
    <x v="0"/>
    <x v="0"/>
    <n v="42"/>
    <x v="41"/>
  </r>
  <r>
    <s v="R9VR53F3"/>
    <x v="26"/>
    <x v="4"/>
    <x v="49"/>
    <x v="0"/>
    <x v="274"/>
    <x v="141"/>
    <x v="1195"/>
    <x v="5"/>
    <x v="2"/>
    <x v="4"/>
    <x v="9"/>
    <x v="0"/>
    <n v="802"/>
    <x v="124"/>
  </r>
  <r>
    <s v="D5H30X5X"/>
    <x v="24"/>
    <x v="1"/>
    <x v="17"/>
    <x v="2"/>
    <x v="274"/>
    <x v="238"/>
    <x v="13"/>
    <x v="1"/>
    <x v="0"/>
    <x v="1"/>
    <x v="2"/>
    <x v="0"/>
    <n v="-55"/>
    <x v="35"/>
  </r>
  <r>
    <s v="FLXN0TBT"/>
    <x v="9"/>
    <x v="3"/>
    <x v="69"/>
    <x v="2"/>
    <x v="274"/>
    <x v="131"/>
    <x v="13"/>
    <x v="3"/>
    <x v="1"/>
    <x v="3"/>
    <x v="3"/>
    <x v="0"/>
    <n v="-3393"/>
    <x v="116"/>
  </r>
  <r>
    <s v="R1X6U9CU"/>
    <x v="7"/>
    <x v="4"/>
    <x v="39"/>
    <x v="0"/>
    <x v="274"/>
    <x v="125"/>
    <x v="1196"/>
    <x v="2"/>
    <x v="1"/>
    <x v="4"/>
    <x v="1"/>
    <x v="0"/>
    <n v="-1251"/>
    <x v="123"/>
  </r>
  <r>
    <s v="URQYDGX8"/>
    <x v="29"/>
    <x v="2"/>
    <x v="7"/>
    <x v="1"/>
    <x v="274"/>
    <x v="5"/>
    <x v="8"/>
    <x v="1"/>
    <x v="0"/>
    <x v="2"/>
    <x v="5"/>
    <x v="1"/>
    <m/>
    <x v="7"/>
  </r>
  <r>
    <s v="IT1XRUTD"/>
    <x v="21"/>
    <x v="4"/>
    <x v="17"/>
    <x v="2"/>
    <x v="274"/>
    <x v="143"/>
    <x v="13"/>
    <x v="0"/>
    <x v="0"/>
    <x v="4"/>
    <x v="2"/>
    <x v="0"/>
    <n v="-5482"/>
    <x v="112"/>
  </r>
  <r>
    <s v="VTSKKTQO"/>
    <x v="21"/>
    <x v="3"/>
    <x v="6"/>
    <x v="2"/>
    <x v="274"/>
    <x v="143"/>
    <x v="13"/>
    <x v="0"/>
    <x v="0"/>
    <x v="3"/>
    <x v="3"/>
    <x v="0"/>
    <n v="-3393"/>
    <x v="112"/>
  </r>
  <r>
    <s v="KIKG1BGV"/>
    <x v="0"/>
    <x v="3"/>
    <x v="55"/>
    <x v="1"/>
    <x v="274"/>
    <x v="5"/>
    <x v="8"/>
    <x v="0"/>
    <x v="0"/>
    <x v="3"/>
    <x v="4"/>
    <x v="0"/>
    <m/>
    <x v="7"/>
  </r>
  <r>
    <s v="3Z2AMU5T"/>
    <x v="17"/>
    <x v="3"/>
    <x v="45"/>
    <x v="2"/>
    <x v="274"/>
    <x v="229"/>
    <x v="13"/>
    <x v="5"/>
    <x v="2"/>
    <x v="3"/>
    <x v="0"/>
    <x v="0"/>
    <n v="-3393"/>
    <x v="89"/>
  </r>
  <r>
    <s v="8LP076IV"/>
    <x v="11"/>
    <x v="1"/>
    <x v="7"/>
    <x v="1"/>
    <x v="274"/>
    <x v="5"/>
    <x v="8"/>
    <x v="0"/>
    <x v="0"/>
    <x v="1"/>
    <x v="5"/>
    <x v="1"/>
    <m/>
    <x v="7"/>
  </r>
  <r>
    <s v="CWXHKUV5"/>
    <x v="11"/>
    <x v="1"/>
    <x v="7"/>
    <x v="1"/>
    <x v="274"/>
    <x v="5"/>
    <x v="8"/>
    <x v="0"/>
    <x v="0"/>
    <x v="1"/>
    <x v="5"/>
    <x v="1"/>
    <m/>
    <x v="7"/>
  </r>
  <r>
    <s v="N909ADDC"/>
    <x v="4"/>
    <x v="3"/>
    <x v="7"/>
    <x v="1"/>
    <x v="274"/>
    <x v="5"/>
    <x v="8"/>
    <x v="3"/>
    <x v="1"/>
    <x v="3"/>
    <x v="5"/>
    <x v="1"/>
    <m/>
    <x v="7"/>
  </r>
  <r>
    <s v="R0O1UYNW"/>
    <x v="13"/>
    <x v="1"/>
    <x v="84"/>
    <x v="0"/>
    <x v="274"/>
    <x v="131"/>
    <x v="9"/>
    <x v="4"/>
    <x v="2"/>
    <x v="1"/>
    <x v="10"/>
    <x v="0"/>
    <n v="-2"/>
    <x v="116"/>
  </r>
  <r>
    <s v="ULJG457F"/>
    <x v="3"/>
    <x v="1"/>
    <x v="7"/>
    <x v="1"/>
    <x v="275"/>
    <x v="5"/>
    <x v="8"/>
    <x v="0"/>
    <x v="0"/>
    <x v="1"/>
    <x v="5"/>
    <x v="1"/>
    <m/>
    <x v="7"/>
  </r>
  <r>
    <s v="AZN2K0V9"/>
    <x v="3"/>
    <x v="3"/>
    <x v="19"/>
    <x v="1"/>
    <x v="275"/>
    <x v="5"/>
    <x v="8"/>
    <x v="0"/>
    <x v="0"/>
    <x v="3"/>
    <x v="0"/>
    <x v="4"/>
    <m/>
    <x v="7"/>
  </r>
  <r>
    <s v="G44S6CLC"/>
    <x v="3"/>
    <x v="1"/>
    <x v="0"/>
    <x v="0"/>
    <x v="275"/>
    <x v="121"/>
    <x v="171"/>
    <x v="0"/>
    <x v="0"/>
    <x v="1"/>
    <x v="0"/>
    <x v="0"/>
    <n v="-3"/>
    <x v="110"/>
  </r>
  <r>
    <s v="IMLB4653"/>
    <x v="28"/>
    <x v="0"/>
    <x v="64"/>
    <x v="0"/>
    <x v="275"/>
    <x v="159"/>
    <x v="1197"/>
    <x v="5"/>
    <x v="2"/>
    <x v="0"/>
    <x v="0"/>
    <x v="0"/>
    <n v="-158"/>
    <x v="107"/>
  </r>
  <r>
    <s v="6TGCOE5O"/>
    <x v="25"/>
    <x v="4"/>
    <x v="7"/>
    <x v="1"/>
    <x v="275"/>
    <x v="5"/>
    <x v="8"/>
    <x v="5"/>
    <x v="2"/>
    <x v="4"/>
    <x v="5"/>
    <x v="1"/>
    <m/>
    <x v="7"/>
  </r>
  <r>
    <s v="QIEAKLRU"/>
    <x v="27"/>
    <x v="3"/>
    <x v="7"/>
    <x v="1"/>
    <x v="275"/>
    <x v="5"/>
    <x v="8"/>
    <x v="0"/>
    <x v="0"/>
    <x v="3"/>
    <x v="5"/>
    <x v="1"/>
    <m/>
    <x v="7"/>
  </r>
  <r>
    <s v="ZE6HA778"/>
    <x v="1"/>
    <x v="3"/>
    <x v="75"/>
    <x v="2"/>
    <x v="275"/>
    <x v="142"/>
    <x v="13"/>
    <x v="1"/>
    <x v="0"/>
    <x v="3"/>
    <x v="6"/>
    <x v="0"/>
    <n v="-3393"/>
    <x v="119"/>
  </r>
  <r>
    <s v="6KPKOR79"/>
    <x v="22"/>
    <x v="0"/>
    <x v="41"/>
    <x v="0"/>
    <x v="275"/>
    <x v="158"/>
    <x v="313"/>
    <x v="5"/>
    <x v="2"/>
    <x v="0"/>
    <x v="3"/>
    <x v="0"/>
    <n v="-46"/>
    <x v="85"/>
  </r>
  <r>
    <s v="D42GA3LC"/>
    <x v="22"/>
    <x v="3"/>
    <x v="16"/>
    <x v="0"/>
    <x v="275"/>
    <x v="136"/>
    <x v="153"/>
    <x v="5"/>
    <x v="2"/>
    <x v="3"/>
    <x v="9"/>
    <x v="0"/>
    <n v="47"/>
    <x v="116"/>
  </r>
  <r>
    <s v="A04V2WB3"/>
    <x v="12"/>
    <x v="5"/>
    <x v="7"/>
    <x v="1"/>
    <x v="275"/>
    <x v="5"/>
    <x v="8"/>
    <x v="3"/>
    <x v="1"/>
    <x v="5"/>
    <x v="5"/>
    <x v="1"/>
    <m/>
    <x v="7"/>
  </r>
  <r>
    <s v="TIPXNDS2"/>
    <x v="24"/>
    <x v="1"/>
    <x v="72"/>
    <x v="1"/>
    <x v="275"/>
    <x v="5"/>
    <x v="8"/>
    <x v="1"/>
    <x v="0"/>
    <x v="1"/>
    <x v="3"/>
    <x v="10"/>
    <m/>
    <x v="7"/>
  </r>
  <r>
    <s v="3G61D5KV"/>
    <x v="24"/>
    <x v="1"/>
    <x v="7"/>
    <x v="1"/>
    <x v="275"/>
    <x v="5"/>
    <x v="8"/>
    <x v="1"/>
    <x v="0"/>
    <x v="1"/>
    <x v="5"/>
    <x v="1"/>
    <m/>
    <x v="7"/>
  </r>
  <r>
    <s v="6RZ5GSAB"/>
    <x v="29"/>
    <x v="2"/>
    <x v="7"/>
    <x v="1"/>
    <x v="275"/>
    <x v="5"/>
    <x v="8"/>
    <x v="1"/>
    <x v="0"/>
    <x v="2"/>
    <x v="5"/>
    <x v="1"/>
    <m/>
    <x v="7"/>
  </r>
  <r>
    <s v="RD6Y5R4P"/>
    <x v="14"/>
    <x v="1"/>
    <x v="0"/>
    <x v="1"/>
    <x v="275"/>
    <x v="5"/>
    <x v="8"/>
    <x v="2"/>
    <x v="1"/>
    <x v="1"/>
    <x v="0"/>
    <x v="0"/>
    <m/>
    <x v="7"/>
  </r>
  <r>
    <s v="7VSFD2MV"/>
    <x v="16"/>
    <x v="2"/>
    <x v="7"/>
    <x v="1"/>
    <x v="275"/>
    <x v="5"/>
    <x v="8"/>
    <x v="2"/>
    <x v="1"/>
    <x v="2"/>
    <x v="5"/>
    <x v="1"/>
    <m/>
    <x v="7"/>
  </r>
  <r>
    <s v="PBVC1VI7"/>
    <x v="16"/>
    <x v="0"/>
    <x v="53"/>
    <x v="2"/>
    <x v="275"/>
    <x v="210"/>
    <x v="13"/>
    <x v="2"/>
    <x v="1"/>
    <x v="0"/>
    <x v="10"/>
    <x v="0"/>
    <n v="-1096"/>
    <x v="34"/>
  </r>
  <r>
    <s v="3BA9OPGY"/>
    <x v="21"/>
    <x v="1"/>
    <x v="7"/>
    <x v="1"/>
    <x v="275"/>
    <x v="5"/>
    <x v="8"/>
    <x v="0"/>
    <x v="0"/>
    <x v="1"/>
    <x v="5"/>
    <x v="1"/>
    <m/>
    <x v="7"/>
  </r>
  <r>
    <s v="LDQITW5C"/>
    <x v="21"/>
    <x v="3"/>
    <x v="23"/>
    <x v="1"/>
    <x v="275"/>
    <x v="5"/>
    <x v="8"/>
    <x v="0"/>
    <x v="0"/>
    <x v="3"/>
    <x v="10"/>
    <x v="0"/>
    <m/>
    <x v="7"/>
  </r>
  <r>
    <s v="9V2SW5MV"/>
    <x v="20"/>
    <x v="3"/>
    <x v="7"/>
    <x v="1"/>
    <x v="275"/>
    <x v="5"/>
    <x v="8"/>
    <x v="1"/>
    <x v="0"/>
    <x v="3"/>
    <x v="5"/>
    <x v="1"/>
    <m/>
    <x v="7"/>
  </r>
  <r>
    <s v="0R5KAHNB"/>
    <x v="0"/>
    <x v="3"/>
    <x v="49"/>
    <x v="1"/>
    <x v="275"/>
    <x v="5"/>
    <x v="8"/>
    <x v="0"/>
    <x v="0"/>
    <x v="3"/>
    <x v="9"/>
    <x v="0"/>
    <m/>
    <x v="7"/>
  </r>
  <r>
    <s v="ATMWAQL5"/>
    <x v="6"/>
    <x v="0"/>
    <x v="27"/>
    <x v="1"/>
    <x v="275"/>
    <x v="5"/>
    <x v="8"/>
    <x v="1"/>
    <x v="0"/>
    <x v="0"/>
    <x v="7"/>
    <x v="0"/>
    <m/>
    <x v="7"/>
  </r>
  <r>
    <s v="SUUVV6RP"/>
    <x v="6"/>
    <x v="1"/>
    <x v="7"/>
    <x v="1"/>
    <x v="275"/>
    <x v="5"/>
    <x v="8"/>
    <x v="1"/>
    <x v="0"/>
    <x v="1"/>
    <x v="5"/>
    <x v="1"/>
    <m/>
    <x v="7"/>
  </r>
  <r>
    <s v="U4BPFJC5"/>
    <x v="6"/>
    <x v="0"/>
    <x v="75"/>
    <x v="0"/>
    <x v="275"/>
    <x v="132"/>
    <x v="318"/>
    <x v="1"/>
    <x v="0"/>
    <x v="0"/>
    <x v="6"/>
    <x v="0"/>
    <n v="30"/>
    <x v="120"/>
  </r>
  <r>
    <s v="B28O6RVD"/>
    <x v="15"/>
    <x v="3"/>
    <x v="36"/>
    <x v="2"/>
    <x v="275"/>
    <x v="134"/>
    <x v="13"/>
    <x v="4"/>
    <x v="2"/>
    <x v="3"/>
    <x v="3"/>
    <x v="0"/>
    <n v="-3393"/>
    <x v="106"/>
  </r>
  <r>
    <s v="O9MGYBG4"/>
    <x v="15"/>
    <x v="0"/>
    <x v="36"/>
    <x v="0"/>
    <x v="275"/>
    <x v="234"/>
    <x v="1174"/>
    <x v="4"/>
    <x v="2"/>
    <x v="0"/>
    <x v="3"/>
    <x v="0"/>
    <n v="-131"/>
    <x v="9"/>
  </r>
  <r>
    <s v="XB1ZV04H"/>
    <x v="11"/>
    <x v="2"/>
    <x v="7"/>
    <x v="1"/>
    <x v="275"/>
    <x v="5"/>
    <x v="8"/>
    <x v="0"/>
    <x v="0"/>
    <x v="2"/>
    <x v="5"/>
    <x v="1"/>
    <m/>
    <x v="7"/>
  </r>
  <r>
    <s v="Q1TS5ZKD"/>
    <x v="11"/>
    <x v="1"/>
    <x v="7"/>
    <x v="1"/>
    <x v="275"/>
    <x v="5"/>
    <x v="8"/>
    <x v="0"/>
    <x v="0"/>
    <x v="1"/>
    <x v="5"/>
    <x v="1"/>
    <m/>
    <x v="7"/>
  </r>
  <r>
    <s v="FLH1KDV2"/>
    <x v="11"/>
    <x v="2"/>
    <x v="74"/>
    <x v="0"/>
    <x v="275"/>
    <x v="196"/>
    <x v="304"/>
    <x v="0"/>
    <x v="0"/>
    <x v="2"/>
    <x v="10"/>
    <x v="11"/>
    <n v="-16"/>
    <x v="46"/>
  </r>
  <r>
    <s v="NNH4EBG8"/>
    <x v="4"/>
    <x v="1"/>
    <x v="26"/>
    <x v="1"/>
    <x v="275"/>
    <x v="5"/>
    <x v="8"/>
    <x v="3"/>
    <x v="1"/>
    <x v="1"/>
    <x v="6"/>
    <x v="5"/>
    <m/>
    <x v="7"/>
  </r>
  <r>
    <s v="GVSAAKF4"/>
    <x v="18"/>
    <x v="1"/>
    <x v="85"/>
    <x v="0"/>
    <x v="275"/>
    <x v="233"/>
    <x v="1"/>
    <x v="4"/>
    <x v="2"/>
    <x v="1"/>
    <x v="4"/>
    <x v="0"/>
    <n v="-5"/>
    <x v="16"/>
  </r>
  <r>
    <s v="5UFU5IO4"/>
    <x v="23"/>
    <x v="1"/>
    <x v="0"/>
    <x v="1"/>
    <x v="276"/>
    <x v="5"/>
    <x v="8"/>
    <x v="4"/>
    <x v="2"/>
    <x v="1"/>
    <x v="0"/>
    <x v="0"/>
    <m/>
    <x v="7"/>
  </r>
  <r>
    <s v="VLYT262U"/>
    <x v="26"/>
    <x v="0"/>
    <x v="7"/>
    <x v="1"/>
    <x v="276"/>
    <x v="5"/>
    <x v="8"/>
    <x v="5"/>
    <x v="2"/>
    <x v="0"/>
    <x v="5"/>
    <x v="1"/>
    <m/>
    <x v="7"/>
  </r>
  <r>
    <s v="OB2PHGFR"/>
    <x v="12"/>
    <x v="3"/>
    <x v="4"/>
    <x v="0"/>
    <x v="276"/>
    <x v="217"/>
    <x v="1198"/>
    <x v="3"/>
    <x v="1"/>
    <x v="3"/>
    <x v="0"/>
    <x v="0"/>
    <n v="-85"/>
    <x v="43"/>
  </r>
  <r>
    <s v="ZCUMC0XC"/>
    <x v="24"/>
    <x v="1"/>
    <x v="7"/>
    <x v="1"/>
    <x v="276"/>
    <x v="5"/>
    <x v="8"/>
    <x v="1"/>
    <x v="0"/>
    <x v="1"/>
    <x v="5"/>
    <x v="1"/>
    <m/>
    <x v="7"/>
  </r>
  <r>
    <s v="Y2X0X0WQ"/>
    <x v="24"/>
    <x v="3"/>
    <x v="35"/>
    <x v="0"/>
    <x v="276"/>
    <x v="242"/>
    <x v="619"/>
    <x v="1"/>
    <x v="0"/>
    <x v="3"/>
    <x v="9"/>
    <x v="0"/>
    <n v="-26"/>
    <x v="24"/>
  </r>
  <r>
    <s v="V1KABF71"/>
    <x v="29"/>
    <x v="0"/>
    <x v="7"/>
    <x v="1"/>
    <x v="276"/>
    <x v="5"/>
    <x v="8"/>
    <x v="1"/>
    <x v="0"/>
    <x v="0"/>
    <x v="5"/>
    <x v="1"/>
    <m/>
    <x v="7"/>
  </r>
  <r>
    <s v="DZ47F0UT"/>
    <x v="16"/>
    <x v="0"/>
    <x v="69"/>
    <x v="2"/>
    <x v="276"/>
    <x v="142"/>
    <x v="13"/>
    <x v="2"/>
    <x v="1"/>
    <x v="0"/>
    <x v="3"/>
    <x v="0"/>
    <n v="-1096"/>
    <x v="125"/>
  </r>
  <r>
    <s v="7WYZ9HMC"/>
    <x v="16"/>
    <x v="2"/>
    <x v="12"/>
    <x v="0"/>
    <x v="276"/>
    <x v="167"/>
    <x v="331"/>
    <x v="2"/>
    <x v="1"/>
    <x v="2"/>
    <x v="1"/>
    <x v="0"/>
    <n v="-32"/>
    <x v="97"/>
  </r>
  <r>
    <s v="CPOA6FVA"/>
    <x v="21"/>
    <x v="2"/>
    <x v="7"/>
    <x v="1"/>
    <x v="276"/>
    <x v="5"/>
    <x v="8"/>
    <x v="0"/>
    <x v="0"/>
    <x v="2"/>
    <x v="5"/>
    <x v="1"/>
    <m/>
    <x v="7"/>
  </r>
  <r>
    <s v="5VW9YVTU"/>
    <x v="0"/>
    <x v="2"/>
    <x v="59"/>
    <x v="1"/>
    <x v="276"/>
    <x v="5"/>
    <x v="8"/>
    <x v="0"/>
    <x v="0"/>
    <x v="2"/>
    <x v="3"/>
    <x v="0"/>
    <m/>
    <x v="7"/>
  </r>
  <r>
    <s v="FUI9BIS3"/>
    <x v="0"/>
    <x v="3"/>
    <x v="63"/>
    <x v="1"/>
    <x v="276"/>
    <x v="5"/>
    <x v="8"/>
    <x v="0"/>
    <x v="0"/>
    <x v="3"/>
    <x v="9"/>
    <x v="0"/>
    <m/>
    <x v="7"/>
  </r>
  <r>
    <s v="NBJR3GVR"/>
    <x v="20"/>
    <x v="6"/>
    <x v="7"/>
    <x v="1"/>
    <x v="273"/>
    <x v="5"/>
    <x v="8"/>
    <x v="1"/>
    <x v="0"/>
    <x v="6"/>
    <x v="5"/>
    <x v="1"/>
    <m/>
    <x v="7"/>
  </r>
  <r>
    <s v="49SUORYW"/>
    <x v="6"/>
    <x v="0"/>
    <x v="54"/>
    <x v="1"/>
    <x v="276"/>
    <x v="5"/>
    <x v="8"/>
    <x v="1"/>
    <x v="0"/>
    <x v="0"/>
    <x v="3"/>
    <x v="0"/>
    <m/>
    <x v="7"/>
  </r>
  <r>
    <s v="P0YQ3HNN"/>
    <x v="17"/>
    <x v="0"/>
    <x v="39"/>
    <x v="0"/>
    <x v="276"/>
    <x v="176"/>
    <x v="1009"/>
    <x v="5"/>
    <x v="2"/>
    <x v="0"/>
    <x v="1"/>
    <x v="0"/>
    <n v="32"/>
    <x v="94"/>
  </r>
  <r>
    <s v="TGI9B9AD"/>
    <x v="17"/>
    <x v="4"/>
    <x v="41"/>
    <x v="0"/>
    <x v="276"/>
    <x v="241"/>
    <x v="1199"/>
    <x v="5"/>
    <x v="2"/>
    <x v="4"/>
    <x v="3"/>
    <x v="0"/>
    <n v="836"/>
    <x v="134"/>
  </r>
  <r>
    <s v="51VR0RD3"/>
    <x v="13"/>
    <x v="1"/>
    <x v="7"/>
    <x v="1"/>
    <x v="276"/>
    <x v="5"/>
    <x v="8"/>
    <x v="4"/>
    <x v="2"/>
    <x v="1"/>
    <x v="5"/>
    <x v="1"/>
    <m/>
    <x v="7"/>
  </r>
  <r>
    <s v="4PNXMXXC"/>
    <x v="3"/>
    <x v="2"/>
    <x v="7"/>
    <x v="1"/>
    <x v="277"/>
    <x v="5"/>
    <x v="8"/>
    <x v="0"/>
    <x v="0"/>
    <x v="2"/>
    <x v="5"/>
    <x v="1"/>
    <m/>
    <x v="7"/>
  </r>
  <r>
    <s v="OVA9HMN1"/>
    <x v="3"/>
    <x v="4"/>
    <x v="7"/>
    <x v="1"/>
    <x v="277"/>
    <x v="5"/>
    <x v="8"/>
    <x v="0"/>
    <x v="0"/>
    <x v="4"/>
    <x v="5"/>
    <x v="1"/>
    <m/>
    <x v="7"/>
  </r>
  <r>
    <s v="DAAHNY6T"/>
    <x v="3"/>
    <x v="1"/>
    <x v="7"/>
    <x v="1"/>
    <x v="277"/>
    <x v="5"/>
    <x v="8"/>
    <x v="0"/>
    <x v="0"/>
    <x v="1"/>
    <x v="5"/>
    <x v="1"/>
    <m/>
    <x v="7"/>
  </r>
  <r>
    <s v="80QJ0BQH"/>
    <x v="3"/>
    <x v="1"/>
    <x v="7"/>
    <x v="1"/>
    <x v="277"/>
    <x v="5"/>
    <x v="8"/>
    <x v="0"/>
    <x v="0"/>
    <x v="1"/>
    <x v="5"/>
    <x v="1"/>
    <m/>
    <x v="7"/>
  </r>
  <r>
    <s v="WA58C7SV"/>
    <x v="3"/>
    <x v="3"/>
    <x v="0"/>
    <x v="2"/>
    <x v="277"/>
    <x v="243"/>
    <x v="13"/>
    <x v="0"/>
    <x v="0"/>
    <x v="3"/>
    <x v="0"/>
    <x v="0"/>
    <n v="-3393"/>
    <x v="89"/>
  </r>
  <r>
    <s v="RCJRB8W8"/>
    <x v="1"/>
    <x v="4"/>
    <x v="7"/>
    <x v="1"/>
    <x v="277"/>
    <x v="5"/>
    <x v="8"/>
    <x v="1"/>
    <x v="0"/>
    <x v="4"/>
    <x v="5"/>
    <x v="1"/>
    <m/>
    <x v="7"/>
  </r>
  <r>
    <s v="5NGPM4C3"/>
    <x v="1"/>
    <x v="4"/>
    <x v="7"/>
    <x v="1"/>
    <x v="277"/>
    <x v="5"/>
    <x v="8"/>
    <x v="1"/>
    <x v="0"/>
    <x v="4"/>
    <x v="5"/>
    <x v="1"/>
    <m/>
    <x v="7"/>
  </r>
  <r>
    <s v="D4ZMTQLE"/>
    <x v="1"/>
    <x v="0"/>
    <x v="62"/>
    <x v="0"/>
    <x v="277"/>
    <x v="244"/>
    <x v="1200"/>
    <x v="1"/>
    <x v="0"/>
    <x v="0"/>
    <x v="6"/>
    <x v="0"/>
    <n v="-83"/>
    <x v="83"/>
  </r>
  <r>
    <s v="QFXZT1TV"/>
    <x v="22"/>
    <x v="2"/>
    <x v="68"/>
    <x v="0"/>
    <x v="277"/>
    <x v="244"/>
    <x v="181"/>
    <x v="5"/>
    <x v="2"/>
    <x v="2"/>
    <x v="0"/>
    <x v="0"/>
    <n v="23"/>
    <x v="83"/>
  </r>
  <r>
    <s v="3Q8GSOKD"/>
    <x v="22"/>
    <x v="2"/>
    <x v="71"/>
    <x v="0"/>
    <x v="277"/>
    <x v="239"/>
    <x v="451"/>
    <x v="5"/>
    <x v="2"/>
    <x v="2"/>
    <x v="0"/>
    <x v="0"/>
    <n v="-15"/>
    <x v="9"/>
  </r>
  <r>
    <s v="7DOGGIXI"/>
    <x v="12"/>
    <x v="1"/>
    <x v="41"/>
    <x v="1"/>
    <x v="277"/>
    <x v="5"/>
    <x v="8"/>
    <x v="3"/>
    <x v="1"/>
    <x v="1"/>
    <x v="3"/>
    <x v="0"/>
    <m/>
    <x v="7"/>
  </r>
  <r>
    <s v="7CC4DUSQ"/>
    <x v="12"/>
    <x v="3"/>
    <x v="15"/>
    <x v="2"/>
    <x v="277"/>
    <x v="245"/>
    <x v="13"/>
    <x v="3"/>
    <x v="1"/>
    <x v="3"/>
    <x v="0"/>
    <x v="0"/>
    <n v="-3393"/>
    <x v="22"/>
  </r>
  <r>
    <s v="NY7Z4I06"/>
    <x v="16"/>
    <x v="4"/>
    <x v="54"/>
    <x v="1"/>
    <x v="277"/>
    <x v="5"/>
    <x v="8"/>
    <x v="2"/>
    <x v="1"/>
    <x v="4"/>
    <x v="3"/>
    <x v="0"/>
    <m/>
    <x v="7"/>
  </r>
  <r>
    <s v="G2KW3DWD"/>
    <x v="21"/>
    <x v="0"/>
    <x v="59"/>
    <x v="0"/>
    <x v="277"/>
    <x v="199"/>
    <x v="58"/>
    <x v="0"/>
    <x v="0"/>
    <x v="0"/>
    <x v="3"/>
    <x v="0"/>
    <n v="-16"/>
    <x v="44"/>
  </r>
  <r>
    <s v="IK72767Q"/>
    <x v="20"/>
    <x v="2"/>
    <x v="35"/>
    <x v="0"/>
    <x v="277"/>
    <x v="246"/>
    <x v="92"/>
    <x v="1"/>
    <x v="0"/>
    <x v="2"/>
    <x v="9"/>
    <x v="0"/>
    <n v="59"/>
    <x v="12"/>
  </r>
  <r>
    <s v="9P180HVQ"/>
    <x v="0"/>
    <x v="2"/>
    <x v="78"/>
    <x v="1"/>
    <x v="277"/>
    <x v="5"/>
    <x v="8"/>
    <x v="0"/>
    <x v="0"/>
    <x v="2"/>
    <x v="10"/>
    <x v="13"/>
    <m/>
    <x v="7"/>
  </r>
  <r>
    <s v="ACGLK2YE"/>
    <x v="0"/>
    <x v="0"/>
    <x v="13"/>
    <x v="1"/>
    <x v="277"/>
    <x v="5"/>
    <x v="8"/>
    <x v="0"/>
    <x v="0"/>
    <x v="0"/>
    <x v="7"/>
    <x v="0"/>
    <m/>
    <x v="7"/>
  </r>
  <r>
    <s v="0F9GSZRO"/>
    <x v="0"/>
    <x v="2"/>
    <x v="8"/>
    <x v="2"/>
    <x v="277"/>
    <x v="209"/>
    <x v="13"/>
    <x v="0"/>
    <x v="0"/>
    <x v="2"/>
    <x v="3"/>
    <x v="2"/>
    <n v="-550"/>
    <x v="34"/>
  </r>
  <r>
    <s v="BEELPVP0"/>
    <x v="0"/>
    <x v="1"/>
    <x v="62"/>
    <x v="2"/>
    <x v="277"/>
    <x v="139"/>
    <x v="13"/>
    <x v="0"/>
    <x v="0"/>
    <x v="1"/>
    <x v="6"/>
    <x v="0"/>
    <n v="-55"/>
    <x v="113"/>
  </r>
  <r>
    <s v="3A54O8JT"/>
    <x v="11"/>
    <x v="1"/>
    <x v="7"/>
    <x v="1"/>
    <x v="277"/>
    <x v="5"/>
    <x v="8"/>
    <x v="0"/>
    <x v="0"/>
    <x v="1"/>
    <x v="5"/>
    <x v="1"/>
    <m/>
    <x v="7"/>
  </r>
  <r>
    <s v="2DOZJ7GT"/>
    <x v="11"/>
    <x v="3"/>
    <x v="27"/>
    <x v="2"/>
    <x v="277"/>
    <x v="226"/>
    <x v="13"/>
    <x v="0"/>
    <x v="0"/>
    <x v="3"/>
    <x v="7"/>
    <x v="0"/>
    <n v="-3393"/>
    <x v="39"/>
  </r>
  <r>
    <s v="1V1L46NV"/>
    <x v="11"/>
    <x v="2"/>
    <x v="34"/>
    <x v="0"/>
    <x v="277"/>
    <x v="210"/>
    <x v="319"/>
    <x v="0"/>
    <x v="0"/>
    <x v="2"/>
    <x v="10"/>
    <x v="0"/>
    <n v="13"/>
    <x v="36"/>
  </r>
  <r>
    <s v="R9GI5SJ5"/>
    <x v="4"/>
    <x v="3"/>
    <x v="55"/>
    <x v="1"/>
    <x v="277"/>
    <x v="5"/>
    <x v="8"/>
    <x v="3"/>
    <x v="1"/>
    <x v="3"/>
    <x v="4"/>
    <x v="0"/>
    <m/>
    <x v="7"/>
  </r>
  <r>
    <s v="XNOQAL9G"/>
    <x v="3"/>
    <x v="1"/>
    <x v="72"/>
    <x v="2"/>
    <x v="278"/>
    <x v="245"/>
    <x v="13"/>
    <x v="0"/>
    <x v="0"/>
    <x v="1"/>
    <x v="3"/>
    <x v="10"/>
    <n v="-55"/>
    <x v="21"/>
  </r>
  <r>
    <s v="WO1OYV0Z"/>
    <x v="28"/>
    <x v="4"/>
    <x v="7"/>
    <x v="1"/>
    <x v="278"/>
    <x v="5"/>
    <x v="8"/>
    <x v="5"/>
    <x v="2"/>
    <x v="4"/>
    <x v="5"/>
    <x v="1"/>
    <m/>
    <x v="7"/>
  </r>
  <r>
    <s v="ZGK1AWBD"/>
    <x v="28"/>
    <x v="1"/>
    <x v="16"/>
    <x v="1"/>
    <x v="278"/>
    <x v="5"/>
    <x v="8"/>
    <x v="5"/>
    <x v="2"/>
    <x v="1"/>
    <x v="9"/>
    <x v="0"/>
    <m/>
    <x v="7"/>
  </r>
  <r>
    <s v="AV72Y65Y"/>
    <x v="27"/>
    <x v="1"/>
    <x v="81"/>
    <x v="1"/>
    <x v="278"/>
    <x v="5"/>
    <x v="8"/>
    <x v="0"/>
    <x v="0"/>
    <x v="1"/>
    <x v="0"/>
    <x v="14"/>
    <m/>
    <x v="7"/>
  </r>
  <r>
    <s v="2PP30ME4"/>
    <x v="23"/>
    <x v="0"/>
    <x v="53"/>
    <x v="2"/>
    <x v="278"/>
    <x v="217"/>
    <x v="13"/>
    <x v="4"/>
    <x v="2"/>
    <x v="0"/>
    <x v="10"/>
    <x v="0"/>
    <n v="-1096"/>
    <x v="46"/>
  </r>
  <r>
    <s v="UADVV91I"/>
    <x v="23"/>
    <x v="1"/>
    <x v="84"/>
    <x v="0"/>
    <x v="278"/>
    <x v="236"/>
    <x v="77"/>
    <x v="4"/>
    <x v="2"/>
    <x v="1"/>
    <x v="10"/>
    <x v="0"/>
    <n v="4"/>
    <x v="40"/>
  </r>
  <r>
    <s v="E9PMCMA3"/>
    <x v="23"/>
    <x v="1"/>
    <x v="56"/>
    <x v="0"/>
    <x v="278"/>
    <x v="225"/>
    <x v="80"/>
    <x v="4"/>
    <x v="2"/>
    <x v="1"/>
    <x v="10"/>
    <x v="0"/>
    <n v="-1"/>
    <x v="30"/>
  </r>
  <r>
    <s v="EGW6AN01"/>
    <x v="26"/>
    <x v="3"/>
    <x v="56"/>
    <x v="2"/>
    <x v="278"/>
    <x v="226"/>
    <x v="13"/>
    <x v="5"/>
    <x v="2"/>
    <x v="3"/>
    <x v="10"/>
    <x v="0"/>
    <n v="-3393"/>
    <x v="42"/>
  </r>
  <r>
    <s v="NI5XQR33"/>
    <x v="1"/>
    <x v="0"/>
    <x v="0"/>
    <x v="2"/>
    <x v="278"/>
    <x v="141"/>
    <x v="13"/>
    <x v="1"/>
    <x v="0"/>
    <x v="0"/>
    <x v="0"/>
    <x v="0"/>
    <n v="-1096"/>
    <x v="116"/>
  </r>
  <r>
    <s v="QYUZ3KVU"/>
    <x v="22"/>
    <x v="3"/>
    <x v="26"/>
    <x v="0"/>
    <x v="278"/>
    <x v="136"/>
    <x v="1201"/>
    <x v="5"/>
    <x v="2"/>
    <x v="3"/>
    <x v="6"/>
    <x v="5"/>
    <n v="-279"/>
    <x v="119"/>
  </r>
  <r>
    <s v="5TOZM59X"/>
    <x v="12"/>
    <x v="1"/>
    <x v="14"/>
    <x v="0"/>
    <x v="278"/>
    <x v="149"/>
    <x v="27"/>
    <x v="3"/>
    <x v="1"/>
    <x v="1"/>
    <x v="7"/>
    <x v="0"/>
    <n v="5"/>
    <x v="112"/>
  </r>
  <r>
    <s v="XWOG5DC0"/>
    <x v="19"/>
    <x v="2"/>
    <x v="80"/>
    <x v="2"/>
    <x v="278"/>
    <x v="226"/>
    <x v="13"/>
    <x v="4"/>
    <x v="2"/>
    <x v="2"/>
    <x v="6"/>
    <x v="0"/>
    <n v="-550"/>
    <x v="42"/>
  </r>
  <r>
    <s v="IQAFSIV4"/>
    <x v="19"/>
    <x v="2"/>
    <x v="39"/>
    <x v="0"/>
    <x v="278"/>
    <x v="150"/>
    <x v="585"/>
    <x v="4"/>
    <x v="2"/>
    <x v="2"/>
    <x v="1"/>
    <x v="0"/>
    <n v="-128"/>
    <x v="102"/>
  </r>
  <r>
    <s v="EETBBG75"/>
    <x v="19"/>
    <x v="3"/>
    <x v="53"/>
    <x v="0"/>
    <x v="278"/>
    <x v="168"/>
    <x v="773"/>
    <x v="4"/>
    <x v="2"/>
    <x v="3"/>
    <x v="10"/>
    <x v="0"/>
    <n v="578"/>
    <x v="87"/>
  </r>
  <r>
    <s v="04T6SOQW"/>
    <x v="14"/>
    <x v="2"/>
    <x v="7"/>
    <x v="1"/>
    <x v="278"/>
    <x v="5"/>
    <x v="8"/>
    <x v="2"/>
    <x v="1"/>
    <x v="2"/>
    <x v="5"/>
    <x v="1"/>
    <m/>
    <x v="7"/>
  </r>
  <r>
    <s v="STYAF310"/>
    <x v="14"/>
    <x v="0"/>
    <x v="51"/>
    <x v="2"/>
    <x v="278"/>
    <x v="217"/>
    <x v="13"/>
    <x v="2"/>
    <x v="1"/>
    <x v="0"/>
    <x v="7"/>
    <x v="0"/>
    <n v="-1096"/>
    <x v="46"/>
  </r>
  <r>
    <s v="6W7QAH1B"/>
    <x v="14"/>
    <x v="2"/>
    <x v="53"/>
    <x v="0"/>
    <x v="278"/>
    <x v="247"/>
    <x v="158"/>
    <x v="2"/>
    <x v="1"/>
    <x v="2"/>
    <x v="10"/>
    <x v="0"/>
    <n v="-40"/>
    <x v="134"/>
  </r>
  <r>
    <s v="KXLD5YKX"/>
    <x v="14"/>
    <x v="3"/>
    <x v="12"/>
    <x v="0"/>
    <x v="278"/>
    <x v="231"/>
    <x v="1202"/>
    <x v="2"/>
    <x v="1"/>
    <x v="3"/>
    <x v="1"/>
    <x v="0"/>
    <n v="639"/>
    <x v="38"/>
  </r>
  <r>
    <s v="PDMZ1I99"/>
    <x v="21"/>
    <x v="3"/>
    <x v="57"/>
    <x v="1"/>
    <x v="278"/>
    <x v="5"/>
    <x v="8"/>
    <x v="0"/>
    <x v="0"/>
    <x v="3"/>
    <x v="10"/>
    <x v="9"/>
    <m/>
    <x v="7"/>
  </r>
  <r>
    <s v="ESYGBBLP"/>
    <x v="21"/>
    <x v="2"/>
    <x v="52"/>
    <x v="2"/>
    <x v="278"/>
    <x v="248"/>
    <x v="13"/>
    <x v="0"/>
    <x v="0"/>
    <x v="2"/>
    <x v="1"/>
    <x v="0"/>
    <n v="-550"/>
    <x v="5"/>
  </r>
  <r>
    <s v="AD2YEH7W"/>
    <x v="20"/>
    <x v="4"/>
    <x v="7"/>
    <x v="1"/>
    <x v="278"/>
    <x v="5"/>
    <x v="8"/>
    <x v="1"/>
    <x v="0"/>
    <x v="4"/>
    <x v="5"/>
    <x v="1"/>
    <m/>
    <x v="7"/>
  </r>
  <r>
    <s v="98K99UW9"/>
    <x v="15"/>
    <x v="4"/>
    <x v="7"/>
    <x v="1"/>
    <x v="278"/>
    <x v="5"/>
    <x v="8"/>
    <x v="4"/>
    <x v="2"/>
    <x v="4"/>
    <x v="5"/>
    <x v="1"/>
    <m/>
    <x v="7"/>
  </r>
  <r>
    <s v="ZDSAVCDQ"/>
    <x v="15"/>
    <x v="1"/>
    <x v="58"/>
    <x v="0"/>
    <x v="278"/>
    <x v="116"/>
    <x v="171"/>
    <x v="4"/>
    <x v="2"/>
    <x v="1"/>
    <x v="0"/>
    <x v="0"/>
    <n v="-3"/>
    <x v="121"/>
  </r>
  <r>
    <s v="OMJHW2J1"/>
    <x v="11"/>
    <x v="3"/>
    <x v="7"/>
    <x v="1"/>
    <x v="278"/>
    <x v="5"/>
    <x v="8"/>
    <x v="0"/>
    <x v="0"/>
    <x v="3"/>
    <x v="5"/>
    <x v="1"/>
    <m/>
    <x v="7"/>
  </r>
  <r>
    <s v="G6CMP5I9"/>
    <x v="11"/>
    <x v="3"/>
    <x v="7"/>
    <x v="1"/>
    <x v="278"/>
    <x v="5"/>
    <x v="8"/>
    <x v="0"/>
    <x v="0"/>
    <x v="3"/>
    <x v="5"/>
    <x v="1"/>
    <m/>
    <x v="7"/>
  </r>
  <r>
    <s v="OSG9KZGB"/>
    <x v="3"/>
    <x v="0"/>
    <x v="39"/>
    <x v="1"/>
    <x v="279"/>
    <x v="5"/>
    <x v="8"/>
    <x v="0"/>
    <x v="0"/>
    <x v="0"/>
    <x v="1"/>
    <x v="0"/>
    <m/>
    <x v="7"/>
  </r>
  <r>
    <s v="693K7IAT"/>
    <x v="28"/>
    <x v="2"/>
    <x v="63"/>
    <x v="1"/>
    <x v="279"/>
    <x v="5"/>
    <x v="8"/>
    <x v="5"/>
    <x v="2"/>
    <x v="2"/>
    <x v="9"/>
    <x v="0"/>
    <m/>
    <x v="7"/>
  </r>
  <r>
    <s v="QRWC159J"/>
    <x v="28"/>
    <x v="3"/>
    <x v="77"/>
    <x v="2"/>
    <x v="279"/>
    <x v="249"/>
    <x v="13"/>
    <x v="5"/>
    <x v="2"/>
    <x v="3"/>
    <x v="0"/>
    <x v="12"/>
    <n v="-3393"/>
    <x v="4"/>
  </r>
  <r>
    <s v="TXPUCPT8"/>
    <x v="27"/>
    <x v="3"/>
    <x v="57"/>
    <x v="0"/>
    <x v="279"/>
    <x v="227"/>
    <x v="1148"/>
    <x v="0"/>
    <x v="0"/>
    <x v="3"/>
    <x v="10"/>
    <x v="9"/>
    <n v="291"/>
    <x v="31"/>
  </r>
  <r>
    <s v="2ZVWE5NE"/>
    <x v="23"/>
    <x v="0"/>
    <x v="77"/>
    <x v="2"/>
    <x v="279"/>
    <x v="250"/>
    <x v="13"/>
    <x v="4"/>
    <x v="2"/>
    <x v="0"/>
    <x v="0"/>
    <x v="12"/>
    <n v="-1096"/>
    <x v="134"/>
  </r>
  <r>
    <s v="4335LVQT"/>
    <x v="23"/>
    <x v="4"/>
    <x v="21"/>
    <x v="0"/>
    <x v="279"/>
    <x v="231"/>
    <x v="1203"/>
    <x v="4"/>
    <x v="2"/>
    <x v="4"/>
    <x v="1"/>
    <x v="0"/>
    <n v="-834"/>
    <x v="29"/>
  </r>
  <r>
    <s v="4XLLUO6J"/>
    <x v="1"/>
    <x v="4"/>
    <x v="75"/>
    <x v="0"/>
    <x v="279"/>
    <x v="180"/>
    <x v="1204"/>
    <x v="1"/>
    <x v="0"/>
    <x v="4"/>
    <x v="6"/>
    <x v="0"/>
    <n v="878"/>
    <x v="85"/>
  </r>
  <r>
    <s v="5R408EB5"/>
    <x v="12"/>
    <x v="0"/>
    <x v="67"/>
    <x v="2"/>
    <x v="279"/>
    <x v="250"/>
    <x v="13"/>
    <x v="3"/>
    <x v="1"/>
    <x v="0"/>
    <x v="0"/>
    <x v="0"/>
    <n v="-1096"/>
    <x v="134"/>
  </r>
  <r>
    <s v="JZ2VUXZQ"/>
    <x v="9"/>
    <x v="0"/>
    <x v="14"/>
    <x v="2"/>
    <x v="279"/>
    <x v="133"/>
    <x v="13"/>
    <x v="3"/>
    <x v="1"/>
    <x v="0"/>
    <x v="7"/>
    <x v="0"/>
    <n v="-1096"/>
    <x v="107"/>
  </r>
  <r>
    <s v="RB54V758"/>
    <x v="7"/>
    <x v="3"/>
    <x v="9"/>
    <x v="0"/>
    <x v="279"/>
    <x v="149"/>
    <x v="1205"/>
    <x v="2"/>
    <x v="1"/>
    <x v="3"/>
    <x v="6"/>
    <x v="3"/>
    <n v="-354"/>
    <x v="113"/>
  </r>
  <r>
    <s v="38C7HEG6"/>
    <x v="29"/>
    <x v="0"/>
    <x v="34"/>
    <x v="0"/>
    <x v="279"/>
    <x v="196"/>
    <x v="58"/>
    <x v="1"/>
    <x v="0"/>
    <x v="0"/>
    <x v="10"/>
    <x v="0"/>
    <n v="-16"/>
    <x v="47"/>
  </r>
  <r>
    <s v="FNXCNUR1"/>
    <x v="14"/>
    <x v="0"/>
    <x v="76"/>
    <x v="2"/>
    <x v="279"/>
    <x v="251"/>
    <x v="13"/>
    <x v="2"/>
    <x v="1"/>
    <x v="0"/>
    <x v="0"/>
    <x v="0"/>
    <n v="-1096"/>
    <x v="19"/>
  </r>
  <r>
    <s v="DSPMSOTB"/>
    <x v="21"/>
    <x v="3"/>
    <x v="57"/>
    <x v="0"/>
    <x v="279"/>
    <x v="252"/>
    <x v="399"/>
    <x v="0"/>
    <x v="0"/>
    <x v="3"/>
    <x v="10"/>
    <x v="9"/>
    <n v="-330"/>
    <x v="3"/>
  </r>
  <r>
    <s v="WD7Q5D3G"/>
    <x v="5"/>
    <x v="0"/>
    <x v="7"/>
    <x v="1"/>
    <x v="279"/>
    <x v="5"/>
    <x v="8"/>
    <x v="3"/>
    <x v="1"/>
    <x v="0"/>
    <x v="5"/>
    <x v="1"/>
    <m/>
    <x v="7"/>
  </r>
  <r>
    <s v="ZC987DAQ"/>
    <x v="5"/>
    <x v="3"/>
    <x v="7"/>
    <x v="1"/>
    <x v="279"/>
    <x v="5"/>
    <x v="8"/>
    <x v="3"/>
    <x v="1"/>
    <x v="3"/>
    <x v="5"/>
    <x v="1"/>
    <m/>
    <x v="7"/>
  </r>
  <r>
    <s v="AOVU3VUJ"/>
    <x v="5"/>
    <x v="2"/>
    <x v="53"/>
    <x v="2"/>
    <x v="279"/>
    <x v="227"/>
    <x v="13"/>
    <x v="3"/>
    <x v="1"/>
    <x v="2"/>
    <x v="10"/>
    <x v="0"/>
    <n v="-550"/>
    <x v="31"/>
  </r>
  <r>
    <s v="I6M40320"/>
    <x v="6"/>
    <x v="0"/>
    <x v="72"/>
    <x v="1"/>
    <x v="279"/>
    <x v="5"/>
    <x v="8"/>
    <x v="1"/>
    <x v="0"/>
    <x v="0"/>
    <x v="3"/>
    <x v="10"/>
    <m/>
    <x v="7"/>
  </r>
  <r>
    <s v="9AESK6QV"/>
    <x v="4"/>
    <x v="2"/>
    <x v="7"/>
    <x v="1"/>
    <x v="279"/>
    <x v="5"/>
    <x v="8"/>
    <x v="3"/>
    <x v="1"/>
    <x v="2"/>
    <x v="5"/>
    <x v="1"/>
    <m/>
    <x v="7"/>
  </r>
  <r>
    <s v="6DUFMKIG"/>
    <x v="4"/>
    <x v="1"/>
    <x v="4"/>
    <x v="2"/>
    <x v="279"/>
    <x v="143"/>
    <x v="13"/>
    <x v="3"/>
    <x v="1"/>
    <x v="1"/>
    <x v="0"/>
    <x v="0"/>
    <n v="-55"/>
    <x v="121"/>
  </r>
  <r>
    <s v="R2DID6L7"/>
    <x v="13"/>
    <x v="1"/>
    <x v="23"/>
    <x v="0"/>
    <x v="279"/>
    <x v="217"/>
    <x v="171"/>
    <x v="4"/>
    <x v="2"/>
    <x v="1"/>
    <x v="10"/>
    <x v="0"/>
    <n v="-3"/>
    <x v="44"/>
  </r>
  <r>
    <s v="WHS3UZHR"/>
    <x v="13"/>
    <x v="1"/>
    <x v="84"/>
    <x v="0"/>
    <x v="279"/>
    <x v="210"/>
    <x v="47"/>
    <x v="4"/>
    <x v="2"/>
    <x v="1"/>
    <x v="10"/>
    <x v="0"/>
    <n v="-4"/>
    <x v="42"/>
  </r>
  <r>
    <s v="RRQIGS7E"/>
    <x v="3"/>
    <x v="1"/>
    <x v="22"/>
    <x v="0"/>
    <x v="280"/>
    <x v="155"/>
    <x v="9"/>
    <x v="0"/>
    <x v="0"/>
    <x v="1"/>
    <x v="6"/>
    <x v="0"/>
    <n v="-2"/>
    <x v="113"/>
  </r>
  <r>
    <s v="1VFRN1GB"/>
    <x v="25"/>
    <x v="2"/>
    <x v="20"/>
    <x v="0"/>
    <x v="280"/>
    <x v="150"/>
    <x v="289"/>
    <x v="5"/>
    <x v="2"/>
    <x v="2"/>
    <x v="4"/>
    <x v="0"/>
    <n v="32"/>
    <x v="107"/>
  </r>
  <r>
    <s v="Q8QGD2OG"/>
    <x v="27"/>
    <x v="3"/>
    <x v="7"/>
    <x v="1"/>
    <x v="280"/>
    <x v="5"/>
    <x v="8"/>
    <x v="0"/>
    <x v="0"/>
    <x v="3"/>
    <x v="5"/>
    <x v="1"/>
    <m/>
    <x v="7"/>
  </r>
  <r>
    <s v="AHXFADIU"/>
    <x v="27"/>
    <x v="4"/>
    <x v="0"/>
    <x v="2"/>
    <x v="280"/>
    <x v="196"/>
    <x v="13"/>
    <x v="0"/>
    <x v="0"/>
    <x v="4"/>
    <x v="0"/>
    <x v="0"/>
    <n v="-5482"/>
    <x v="49"/>
  </r>
  <r>
    <s v="PWKFVQFA"/>
    <x v="27"/>
    <x v="3"/>
    <x v="17"/>
    <x v="0"/>
    <x v="280"/>
    <x v="226"/>
    <x v="1206"/>
    <x v="0"/>
    <x v="0"/>
    <x v="3"/>
    <x v="2"/>
    <x v="0"/>
    <n v="-39"/>
    <x v="43"/>
  </r>
  <r>
    <s v="8CAXVCDF"/>
    <x v="26"/>
    <x v="3"/>
    <x v="80"/>
    <x v="2"/>
    <x v="280"/>
    <x v="138"/>
    <x v="13"/>
    <x v="5"/>
    <x v="2"/>
    <x v="3"/>
    <x v="6"/>
    <x v="0"/>
    <n v="-3393"/>
    <x v="127"/>
  </r>
  <r>
    <s v="0SIWRBDT"/>
    <x v="26"/>
    <x v="0"/>
    <x v="53"/>
    <x v="0"/>
    <x v="280"/>
    <x v="253"/>
    <x v="193"/>
    <x v="5"/>
    <x v="2"/>
    <x v="0"/>
    <x v="10"/>
    <x v="0"/>
    <n v="39"/>
    <x v="23"/>
  </r>
  <r>
    <s v="6IMKESNY"/>
    <x v="29"/>
    <x v="0"/>
    <x v="43"/>
    <x v="0"/>
    <x v="280"/>
    <x v="149"/>
    <x v="1207"/>
    <x v="1"/>
    <x v="0"/>
    <x v="0"/>
    <x v="0"/>
    <x v="0"/>
    <n v="-11"/>
    <x v="114"/>
  </r>
  <r>
    <s v="CLRPASVW"/>
    <x v="14"/>
    <x v="2"/>
    <x v="0"/>
    <x v="1"/>
    <x v="280"/>
    <x v="5"/>
    <x v="8"/>
    <x v="2"/>
    <x v="1"/>
    <x v="2"/>
    <x v="0"/>
    <x v="0"/>
    <m/>
    <x v="7"/>
  </r>
  <r>
    <s v="18N5WD04"/>
    <x v="16"/>
    <x v="1"/>
    <x v="67"/>
    <x v="2"/>
    <x v="280"/>
    <x v="172"/>
    <x v="13"/>
    <x v="2"/>
    <x v="1"/>
    <x v="1"/>
    <x v="0"/>
    <x v="0"/>
    <n v="-55"/>
    <x v="88"/>
  </r>
  <r>
    <s v="FS60AX8A"/>
    <x v="21"/>
    <x v="2"/>
    <x v="7"/>
    <x v="1"/>
    <x v="280"/>
    <x v="5"/>
    <x v="8"/>
    <x v="0"/>
    <x v="0"/>
    <x v="2"/>
    <x v="5"/>
    <x v="1"/>
    <m/>
    <x v="7"/>
  </r>
  <r>
    <s v="R26IBPEJ"/>
    <x v="21"/>
    <x v="2"/>
    <x v="35"/>
    <x v="2"/>
    <x v="280"/>
    <x v="220"/>
    <x v="13"/>
    <x v="0"/>
    <x v="0"/>
    <x v="2"/>
    <x v="9"/>
    <x v="0"/>
    <n v="-550"/>
    <x v="35"/>
  </r>
  <r>
    <s v="TCBW39GW"/>
    <x v="20"/>
    <x v="0"/>
    <x v="6"/>
    <x v="0"/>
    <x v="280"/>
    <x v="238"/>
    <x v="1208"/>
    <x v="1"/>
    <x v="0"/>
    <x v="0"/>
    <x v="3"/>
    <x v="0"/>
    <n v="100"/>
    <x v="41"/>
  </r>
  <r>
    <s v="F9QHNS68"/>
    <x v="20"/>
    <x v="4"/>
    <x v="17"/>
    <x v="0"/>
    <x v="280"/>
    <x v="147"/>
    <x v="891"/>
    <x v="1"/>
    <x v="0"/>
    <x v="4"/>
    <x v="2"/>
    <x v="0"/>
    <n v="90"/>
    <x v="112"/>
  </r>
  <r>
    <s v="7DA7E2K7"/>
    <x v="8"/>
    <x v="3"/>
    <x v="4"/>
    <x v="0"/>
    <x v="280"/>
    <x v="205"/>
    <x v="90"/>
    <x v="2"/>
    <x v="1"/>
    <x v="3"/>
    <x v="0"/>
    <x v="0"/>
    <n v="22"/>
    <x v="46"/>
  </r>
  <r>
    <s v="O7LSETHG"/>
    <x v="15"/>
    <x v="3"/>
    <x v="7"/>
    <x v="1"/>
    <x v="280"/>
    <x v="5"/>
    <x v="8"/>
    <x v="4"/>
    <x v="2"/>
    <x v="3"/>
    <x v="5"/>
    <x v="1"/>
    <m/>
    <x v="7"/>
  </r>
  <r>
    <s v="GTH7MXLG"/>
    <x v="11"/>
    <x v="1"/>
    <x v="62"/>
    <x v="2"/>
    <x v="280"/>
    <x v="139"/>
    <x v="13"/>
    <x v="0"/>
    <x v="0"/>
    <x v="1"/>
    <x v="6"/>
    <x v="0"/>
    <n v="-55"/>
    <x v="117"/>
  </r>
  <r>
    <s v="FCBSZ6FJ"/>
    <x v="3"/>
    <x v="4"/>
    <x v="7"/>
    <x v="1"/>
    <x v="281"/>
    <x v="5"/>
    <x v="8"/>
    <x v="0"/>
    <x v="0"/>
    <x v="4"/>
    <x v="5"/>
    <x v="1"/>
    <m/>
    <x v="7"/>
  </r>
  <r>
    <s v="S931EBRN"/>
    <x v="25"/>
    <x v="2"/>
    <x v="7"/>
    <x v="1"/>
    <x v="281"/>
    <x v="5"/>
    <x v="8"/>
    <x v="5"/>
    <x v="2"/>
    <x v="2"/>
    <x v="5"/>
    <x v="1"/>
    <m/>
    <x v="7"/>
  </r>
  <r>
    <s v="2QISWUQ9"/>
    <x v="25"/>
    <x v="2"/>
    <x v="45"/>
    <x v="2"/>
    <x v="281"/>
    <x v="254"/>
    <x v="13"/>
    <x v="5"/>
    <x v="2"/>
    <x v="2"/>
    <x v="0"/>
    <x v="0"/>
    <n v="-550"/>
    <x v="8"/>
  </r>
  <r>
    <s v="8CJ0DC9P"/>
    <x v="26"/>
    <x v="0"/>
    <x v="16"/>
    <x v="2"/>
    <x v="281"/>
    <x v="255"/>
    <x v="13"/>
    <x v="5"/>
    <x v="2"/>
    <x v="0"/>
    <x v="9"/>
    <x v="0"/>
    <n v="-1096"/>
    <x v="39"/>
  </r>
  <r>
    <s v="S0WEFDP2"/>
    <x v="26"/>
    <x v="0"/>
    <x v="58"/>
    <x v="0"/>
    <x v="281"/>
    <x v="172"/>
    <x v="600"/>
    <x v="5"/>
    <x v="2"/>
    <x v="0"/>
    <x v="0"/>
    <x v="0"/>
    <n v="80"/>
    <x v="129"/>
  </r>
  <r>
    <s v="MUSSD9WD"/>
    <x v="1"/>
    <x v="0"/>
    <x v="37"/>
    <x v="1"/>
    <x v="281"/>
    <x v="5"/>
    <x v="8"/>
    <x v="1"/>
    <x v="0"/>
    <x v="0"/>
    <x v="6"/>
    <x v="0"/>
    <m/>
    <x v="7"/>
  </r>
  <r>
    <s v="N4JDVO8F"/>
    <x v="12"/>
    <x v="2"/>
    <x v="67"/>
    <x v="2"/>
    <x v="281"/>
    <x v="116"/>
    <x v="13"/>
    <x v="3"/>
    <x v="1"/>
    <x v="2"/>
    <x v="0"/>
    <x v="0"/>
    <n v="-550"/>
    <x v="123"/>
  </r>
  <r>
    <s v="GXJF1O6U"/>
    <x v="12"/>
    <x v="3"/>
    <x v="5"/>
    <x v="2"/>
    <x v="281"/>
    <x v="228"/>
    <x v="13"/>
    <x v="3"/>
    <x v="1"/>
    <x v="3"/>
    <x v="4"/>
    <x v="0"/>
    <n v="-3393"/>
    <x v="33"/>
  </r>
  <r>
    <s v="XMVJ5X59"/>
    <x v="19"/>
    <x v="3"/>
    <x v="58"/>
    <x v="0"/>
    <x v="281"/>
    <x v="238"/>
    <x v="1209"/>
    <x v="4"/>
    <x v="2"/>
    <x v="3"/>
    <x v="0"/>
    <x v="0"/>
    <n v="-678"/>
    <x v="46"/>
  </r>
  <r>
    <s v="AJ3CFCFA"/>
    <x v="9"/>
    <x v="0"/>
    <x v="2"/>
    <x v="2"/>
    <x v="281"/>
    <x v="231"/>
    <x v="13"/>
    <x v="3"/>
    <x v="1"/>
    <x v="0"/>
    <x v="2"/>
    <x v="0"/>
    <n v="-1096"/>
    <x v="31"/>
  </r>
  <r>
    <s v="SX73M3HS"/>
    <x v="7"/>
    <x v="2"/>
    <x v="74"/>
    <x v="0"/>
    <x v="281"/>
    <x v="250"/>
    <x v="220"/>
    <x v="2"/>
    <x v="1"/>
    <x v="2"/>
    <x v="10"/>
    <x v="11"/>
    <n v="-39"/>
    <x v="0"/>
  </r>
  <r>
    <s v="BJH89YWM"/>
    <x v="29"/>
    <x v="2"/>
    <x v="7"/>
    <x v="1"/>
    <x v="281"/>
    <x v="5"/>
    <x v="8"/>
    <x v="1"/>
    <x v="0"/>
    <x v="2"/>
    <x v="5"/>
    <x v="1"/>
    <m/>
    <x v="7"/>
  </r>
  <r>
    <s v="EVXPG3V5"/>
    <x v="21"/>
    <x v="2"/>
    <x v="25"/>
    <x v="1"/>
    <x v="281"/>
    <x v="5"/>
    <x v="8"/>
    <x v="0"/>
    <x v="0"/>
    <x v="2"/>
    <x v="3"/>
    <x v="0"/>
    <m/>
    <x v="7"/>
  </r>
  <r>
    <s v="YDUL6H8V"/>
    <x v="5"/>
    <x v="0"/>
    <x v="37"/>
    <x v="0"/>
    <x v="281"/>
    <x v="249"/>
    <x v="910"/>
    <x v="3"/>
    <x v="1"/>
    <x v="0"/>
    <x v="6"/>
    <x v="0"/>
    <n v="-79"/>
    <x v="9"/>
  </r>
  <r>
    <s v="FSNL204U"/>
    <x v="20"/>
    <x v="4"/>
    <x v="2"/>
    <x v="1"/>
    <x v="281"/>
    <x v="5"/>
    <x v="8"/>
    <x v="1"/>
    <x v="0"/>
    <x v="4"/>
    <x v="2"/>
    <x v="0"/>
    <m/>
    <x v="7"/>
  </r>
  <r>
    <s v="RC4LEDIA"/>
    <x v="20"/>
    <x v="3"/>
    <x v="7"/>
    <x v="1"/>
    <x v="281"/>
    <x v="5"/>
    <x v="8"/>
    <x v="1"/>
    <x v="0"/>
    <x v="3"/>
    <x v="5"/>
    <x v="1"/>
    <m/>
    <x v="7"/>
  </r>
  <r>
    <s v="DY5RYWTV"/>
    <x v="8"/>
    <x v="0"/>
    <x v="69"/>
    <x v="2"/>
    <x v="281"/>
    <x v="134"/>
    <x v="13"/>
    <x v="2"/>
    <x v="1"/>
    <x v="0"/>
    <x v="3"/>
    <x v="0"/>
    <n v="-1096"/>
    <x v="112"/>
  </r>
  <r>
    <s v="3F9NDPA0"/>
    <x v="8"/>
    <x v="0"/>
    <x v="53"/>
    <x v="0"/>
    <x v="281"/>
    <x v="131"/>
    <x v="446"/>
    <x v="2"/>
    <x v="1"/>
    <x v="0"/>
    <x v="10"/>
    <x v="0"/>
    <n v="6"/>
    <x v="127"/>
  </r>
  <r>
    <s v="UMKU4ZGE"/>
    <x v="8"/>
    <x v="1"/>
    <x v="39"/>
    <x v="0"/>
    <x v="281"/>
    <x v="239"/>
    <x v="21"/>
    <x v="2"/>
    <x v="1"/>
    <x v="1"/>
    <x v="1"/>
    <x v="0"/>
    <n v="12"/>
    <x v="40"/>
  </r>
  <r>
    <s v="56SRDF1B"/>
    <x v="0"/>
    <x v="1"/>
    <x v="30"/>
    <x v="0"/>
    <x v="281"/>
    <x v="177"/>
    <x v="77"/>
    <x v="0"/>
    <x v="0"/>
    <x v="1"/>
    <x v="0"/>
    <x v="6"/>
    <n v="4"/>
    <x v="133"/>
  </r>
  <r>
    <s v="ID7F5VGK"/>
    <x v="6"/>
    <x v="4"/>
    <x v="55"/>
    <x v="2"/>
    <x v="281"/>
    <x v="256"/>
    <x v="13"/>
    <x v="1"/>
    <x v="0"/>
    <x v="4"/>
    <x v="4"/>
    <x v="0"/>
    <n v="-5482"/>
    <x v="25"/>
  </r>
  <r>
    <s v="6UQTAD4C"/>
    <x v="6"/>
    <x v="2"/>
    <x v="74"/>
    <x v="0"/>
    <x v="281"/>
    <x v="257"/>
    <x v="777"/>
    <x v="1"/>
    <x v="0"/>
    <x v="2"/>
    <x v="10"/>
    <x v="11"/>
    <n v="19"/>
    <x v="6"/>
  </r>
  <r>
    <s v="HT17GEXI"/>
    <x v="17"/>
    <x v="2"/>
    <x v="20"/>
    <x v="0"/>
    <x v="281"/>
    <x v="252"/>
    <x v="3"/>
    <x v="5"/>
    <x v="2"/>
    <x v="2"/>
    <x v="4"/>
    <x v="0"/>
    <n v="-33"/>
    <x v="5"/>
  </r>
  <r>
    <s v="298J5EM0"/>
    <x v="4"/>
    <x v="2"/>
    <x v="7"/>
    <x v="1"/>
    <x v="281"/>
    <x v="5"/>
    <x v="8"/>
    <x v="3"/>
    <x v="1"/>
    <x v="2"/>
    <x v="5"/>
    <x v="1"/>
    <m/>
    <x v="7"/>
  </r>
  <r>
    <s v="5Q2BP80H"/>
    <x v="18"/>
    <x v="2"/>
    <x v="82"/>
    <x v="2"/>
    <x v="281"/>
    <x v="197"/>
    <x v="13"/>
    <x v="4"/>
    <x v="2"/>
    <x v="2"/>
    <x v="10"/>
    <x v="0"/>
    <n v="-550"/>
    <x v="47"/>
  </r>
  <r>
    <s v="JVKP9OCT"/>
    <x v="28"/>
    <x v="0"/>
    <x v="80"/>
    <x v="0"/>
    <x v="282"/>
    <x v="159"/>
    <x v="540"/>
    <x v="5"/>
    <x v="2"/>
    <x v="0"/>
    <x v="6"/>
    <x v="0"/>
    <n v="75"/>
    <x v="124"/>
  </r>
  <r>
    <s v="COJKCSVG"/>
    <x v="23"/>
    <x v="2"/>
    <x v="45"/>
    <x v="2"/>
    <x v="282"/>
    <x v="159"/>
    <x v="13"/>
    <x v="4"/>
    <x v="2"/>
    <x v="2"/>
    <x v="0"/>
    <x v="0"/>
    <n v="-550"/>
    <x v="124"/>
  </r>
  <r>
    <s v="533RTCAL"/>
    <x v="23"/>
    <x v="0"/>
    <x v="56"/>
    <x v="0"/>
    <x v="282"/>
    <x v="134"/>
    <x v="948"/>
    <x v="4"/>
    <x v="2"/>
    <x v="0"/>
    <x v="10"/>
    <x v="0"/>
    <n v="47"/>
    <x v="113"/>
  </r>
  <r>
    <s v="Z4OOTJAJ"/>
    <x v="1"/>
    <x v="4"/>
    <x v="7"/>
    <x v="1"/>
    <x v="282"/>
    <x v="5"/>
    <x v="8"/>
    <x v="1"/>
    <x v="0"/>
    <x v="4"/>
    <x v="5"/>
    <x v="1"/>
    <m/>
    <x v="7"/>
  </r>
  <r>
    <s v="DNL2IICB"/>
    <x v="1"/>
    <x v="3"/>
    <x v="1"/>
    <x v="2"/>
    <x v="282"/>
    <x v="116"/>
    <x v="13"/>
    <x v="1"/>
    <x v="0"/>
    <x v="3"/>
    <x v="1"/>
    <x v="0"/>
    <n v="-3393"/>
    <x v="126"/>
  </r>
  <r>
    <s v="X7V78ZY0"/>
    <x v="12"/>
    <x v="1"/>
    <x v="12"/>
    <x v="0"/>
    <x v="282"/>
    <x v="121"/>
    <x v="4"/>
    <x v="3"/>
    <x v="1"/>
    <x v="1"/>
    <x v="1"/>
    <x v="0"/>
    <n v="-6"/>
    <x v="121"/>
  </r>
  <r>
    <s v="5GEBBVQQ"/>
    <x v="19"/>
    <x v="4"/>
    <x v="50"/>
    <x v="2"/>
    <x v="282"/>
    <x v="205"/>
    <x v="13"/>
    <x v="4"/>
    <x v="2"/>
    <x v="4"/>
    <x v="1"/>
    <x v="0"/>
    <n v="-5482"/>
    <x v="51"/>
  </r>
  <r>
    <s v="988J5AUI"/>
    <x v="9"/>
    <x v="0"/>
    <x v="7"/>
    <x v="1"/>
    <x v="282"/>
    <x v="5"/>
    <x v="8"/>
    <x v="3"/>
    <x v="1"/>
    <x v="0"/>
    <x v="5"/>
    <x v="1"/>
    <m/>
    <x v="7"/>
  </r>
  <r>
    <s v="DMN53GAI"/>
    <x v="9"/>
    <x v="3"/>
    <x v="4"/>
    <x v="0"/>
    <x v="282"/>
    <x v="143"/>
    <x v="1210"/>
    <x v="3"/>
    <x v="1"/>
    <x v="3"/>
    <x v="0"/>
    <x v="0"/>
    <n v="118"/>
    <x v="123"/>
  </r>
  <r>
    <s v="MBPJUJ7F"/>
    <x v="29"/>
    <x v="2"/>
    <x v="33"/>
    <x v="1"/>
    <x v="282"/>
    <x v="5"/>
    <x v="8"/>
    <x v="1"/>
    <x v="0"/>
    <x v="2"/>
    <x v="0"/>
    <x v="0"/>
    <m/>
    <x v="7"/>
  </r>
  <r>
    <s v="2KWJIZX6"/>
    <x v="21"/>
    <x v="0"/>
    <x v="7"/>
    <x v="1"/>
    <x v="282"/>
    <x v="5"/>
    <x v="8"/>
    <x v="0"/>
    <x v="0"/>
    <x v="0"/>
    <x v="5"/>
    <x v="1"/>
    <m/>
    <x v="7"/>
  </r>
  <r>
    <s v="99EA6HXJ"/>
    <x v="5"/>
    <x v="2"/>
    <x v="7"/>
    <x v="1"/>
    <x v="282"/>
    <x v="5"/>
    <x v="8"/>
    <x v="3"/>
    <x v="1"/>
    <x v="2"/>
    <x v="5"/>
    <x v="1"/>
    <m/>
    <x v="7"/>
  </r>
  <r>
    <s v="J31SUXQJ"/>
    <x v="20"/>
    <x v="4"/>
    <x v="77"/>
    <x v="1"/>
    <x v="282"/>
    <x v="5"/>
    <x v="8"/>
    <x v="1"/>
    <x v="0"/>
    <x v="4"/>
    <x v="0"/>
    <x v="12"/>
    <m/>
    <x v="7"/>
  </r>
  <r>
    <s v="DYO98F6J"/>
    <x v="20"/>
    <x v="1"/>
    <x v="7"/>
    <x v="1"/>
    <x v="282"/>
    <x v="5"/>
    <x v="8"/>
    <x v="1"/>
    <x v="0"/>
    <x v="1"/>
    <x v="5"/>
    <x v="1"/>
    <m/>
    <x v="7"/>
  </r>
  <r>
    <s v="C23N9DE9"/>
    <x v="20"/>
    <x v="0"/>
    <x v="1"/>
    <x v="0"/>
    <x v="282"/>
    <x v="150"/>
    <x v="76"/>
    <x v="1"/>
    <x v="0"/>
    <x v="0"/>
    <x v="1"/>
    <x v="0"/>
    <n v="12"/>
    <x v="106"/>
  </r>
  <r>
    <s v="FW7QS11M"/>
    <x v="8"/>
    <x v="1"/>
    <x v="32"/>
    <x v="2"/>
    <x v="282"/>
    <x v="238"/>
    <x v="13"/>
    <x v="2"/>
    <x v="1"/>
    <x v="1"/>
    <x v="9"/>
    <x v="0"/>
    <n v="-55"/>
    <x v="44"/>
  </r>
  <r>
    <s v="ZRBHYBW9"/>
    <x v="8"/>
    <x v="1"/>
    <x v="79"/>
    <x v="2"/>
    <x v="282"/>
    <x v="197"/>
    <x v="13"/>
    <x v="2"/>
    <x v="1"/>
    <x v="1"/>
    <x v="0"/>
    <x v="0"/>
    <n v="-55"/>
    <x v="49"/>
  </r>
  <r>
    <s v="EEB0JYIQ"/>
    <x v="6"/>
    <x v="0"/>
    <x v="7"/>
    <x v="1"/>
    <x v="282"/>
    <x v="5"/>
    <x v="8"/>
    <x v="1"/>
    <x v="0"/>
    <x v="0"/>
    <x v="5"/>
    <x v="1"/>
    <m/>
    <x v="7"/>
  </r>
  <r>
    <s v="JLK580ND"/>
    <x v="6"/>
    <x v="2"/>
    <x v="28"/>
    <x v="2"/>
    <x v="282"/>
    <x v="167"/>
    <x v="13"/>
    <x v="1"/>
    <x v="0"/>
    <x v="2"/>
    <x v="9"/>
    <x v="0"/>
    <n v="-550"/>
    <x v="98"/>
  </r>
  <r>
    <s v="GN9SQ77J"/>
    <x v="6"/>
    <x v="4"/>
    <x v="75"/>
    <x v="0"/>
    <x v="282"/>
    <x v="148"/>
    <x v="1211"/>
    <x v="1"/>
    <x v="0"/>
    <x v="4"/>
    <x v="6"/>
    <x v="0"/>
    <n v="189"/>
    <x v="118"/>
  </r>
  <r>
    <s v="1S09GEOL"/>
    <x v="15"/>
    <x v="2"/>
    <x v="50"/>
    <x v="2"/>
    <x v="282"/>
    <x v="177"/>
    <x v="13"/>
    <x v="4"/>
    <x v="2"/>
    <x v="2"/>
    <x v="1"/>
    <x v="0"/>
    <n v="-550"/>
    <x v="108"/>
  </r>
  <r>
    <s v="W0TOD23Z"/>
    <x v="11"/>
    <x v="2"/>
    <x v="8"/>
    <x v="0"/>
    <x v="282"/>
    <x v="172"/>
    <x v="74"/>
    <x v="0"/>
    <x v="0"/>
    <x v="2"/>
    <x v="3"/>
    <x v="2"/>
    <n v="-4"/>
    <x v="87"/>
  </r>
  <r>
    <s v="2SI35CTV"/>
    <x v="4"/>
    <x v="1"/>
    <x v="32"/>
    <x v="0"/>
    <x v="282"/>
    <x v="258"/>
    <x v="5"/>
    <x v="3"/>
    <x v="1"/>
    <x v="1"/>
    <x v="9"/>
    <x v="0"/>
    <n v="2"/>
    <x v="8"/>
  </r>
  <r>
    <s v="58CZCKFN"/>
    <x v="4"/>
    <x v="3"/>
    <x v="61"/>
    <x v="0"/>
    <x v="282"/>
    <x v="183"/>
    <x v="1212"/>
    <x v="3"/>
    <x v="1"/>
    <x v="3"/>
    <x v="10"/>
    <x v="0"/>
    <n v="-198"/>
    <x v="93"/>
  </r>
  <r>
    <s v="3E6J4YRT"/>
    <x v="13"/>
    <x v="2"/>
    <x v="21"/>
    <x v="2"/>
    <x v="282"/>
    <x v="205"/>
    <x v="13"/>
    <x v="4"/>
    <x v="2"/>
    <x v="2"/>
    <x v="1"/>
    <x v="0"/>
    <n v="-550"/>
    <x v="51"/>
  </r>
  <r>
    <s v="L4QYOBFW"/>
    <x v="3"/>
    <x v="1"/>
    <x v="57"/>
    <x v="2"/>
    <x v="283"/>
    <x v="205"/>
    <x v="13"/>
    <x v="0"/>
    <x v="0"/>
    <x v="1"/>
    <x v="10"/>
    <x v="9"/>
    <n v="-55"/>
    <x v="50"/>
  </r>
  <r>
    <s v="DSC7UB3W"/>
    <x v="3"/>
    <x v="1"/>
    <x v="57"/>
    <x v="2"/>
    <x v="283"/>
    <x v="146"/>
    <x v="13"/>
    <x v="0"/>
    <x v="0"/>
    <x v="1"/>
    <x v="10"/>
    <x v="9"/>
    <n v="-55"/>
    <x v="124"/>
  </r>
  <r>
    <s v="ZHXBOIJ6"/>
    <x v="3"/>
    <x v="1"/>
    <x v="52"/>
    <x v="0"/>
    <x v="283"/>
    <x v="155"/>
    <x v="16"/>
    <x v="0"/>
    <x v="0"/>
    <x v="1"/>
    <x v="1"/>
    <x v="0"/>
    <n v="-9"/>
    <x v="117"/>
  </r>
  <r>
    <s v="FBVCN3BA"/>
    <x v="3"/>
    <x v="1"/>
    <x v="81"/>
    <x v="0"/>
    <x v="283"/>
    <x v="238"/>
    <x v="57"/>
    <x v="0"/>
    <x v="0"/>
    <x v="1"/>
    <x v="0"/>
    <x v="14"/>
    <n v="10"/>
    <x v="51"/>
  </r>
  <r>
    <s v="P4D1NK6D"/>
    <x v="12"/>
    <x v="2"/>
    <x v="7"/>
    <x v="1"/>
    <x v="283"/>
    <x v="5"/>
    <x v="8"/>
    <x v="3"/>
    <x v="1"/>
    <x v="2"/>
    <x v="5"/>
    <x v="1"/>
    <m/>
    <x v="7"/>
  </r>
  <r>
    <s v="5MAXF8FK"/>
    <x v="24"/>
    <x v="4"/>
    <x v="25"/>
    <x v="1"/>
    <x v="283"/>
    <x v="5"/>
    <x v="8"/>
    <x v="1"/>
    <x v="0"/>
    <x v="4"/>
    <x v="3"/>
    <x v="0"/>
    <m/>
    <x v="7"/>
  </r>
  <r>
    <s v="KJGZN9D4"/>
    <x v="29"/>
    <x v="2"/>
    <x v="38"/>
    <x v="0"/>
    <x v="283"/>
    <x v="209"/>
    <x v="494"/>
    <x v="1"/>
    <x v="0"/>
    <x v="2"/>
    <x v="10"/>
    <x v="7"/>
    <n v="-24"/>
    <x v="43"/>
  </r>
  <r>
    <s v="Z7Q2USU1"/>
    <x v="5"/>
    <x v="1"/>
    <x v="7"/>
    <x v="1"/>
    <x v="283"/>
    <x v="5"/>
    <x v="8"/>
    <x v="3"/>
    <x v="1"/>
    <x v="1"/>
    <x v="5"/>
    <x v="1"/>
    <m/>
    <x v="7"/>
  </r>
  <r>
    <s v="ORJRH2SQ"/>
    <x v="5"/>
    <x v="0"/>
    <x v="24"/>
    <x v="0"/>
    <x v="283"/>
    <x v="141"/>
    <x v="761"/>
    <x v="3"/>
    <x v="1"/>
    <x v="0"/>
    <x v="2"/>
    <x v="0"/>
    <n v="9"/>
    <x v="123"/>
  </r>
  <r>
    <s v="8CBTC1PX"/>
    <x v="20"/>
    <x v="3"/>
    <x v="81"/>
    <x v="1"/>
    <x v="283"/>
    <x v="5"/>
    <x v="8"/>
    <x v="1"/>
    <x v="0"/>
    <x v="3"/>
    <x v="0"/>
    <x v="14"/>
    <m/>
    <x v="7"/>
  </r>
  <r>
    <s v="UMF3KRCL"/>
    <x v="8"/>
    <x v="2"/>
    <x v="7"/>
    <x v="1"/>
    <x v="283"/>
    <x v="5"/>
    <x v="8"/>
    <x v="2"/>
    <x v="1"/>
    <x v="2"/>
    <x v="5"/>
    <x v="1"/>
    <m/>
    <x v="7"/>
  </r>
  <r>
    <s v="VJSI29OF"/>
    <x v="11"/>
    <x v="1"/>
    <x v="7"/>
    <x v="1"/>
    <x v="283"/>
    <x v="5"/>
    <x v="8"/>
    <x v="0"/>
    <x v="0"/>
    <x v="1"/>
    <x v="5"/>
    <x v="1"/>
    <m/>
    <x v="7"/>
  </r>
  <r>
    <s v="GFU8P2SC"/>
    <x v="11"/>
    <x v="1"/>
    <x v="8"/>
    <x v="2"/>
    <x v="283"/>
    <x v="149"/>
    <x v="13"/>
    <x v="0"/>
    <x v="0"/>
    <x v="1"/>
    <x v="3"/>
    <x v="2"/>
    <n v="-55"/>
    <x v="121"/>
  </r>
  <r>
    <s v="SBCNMFUN"/>
    <x v="4"/>
    <x v="1"/>
    <x v="9"/>
    <x v="0"/>
    <x v="283"/>
    <x v="121"/>
    <x v="84"/>
    <x v="3"/>
    <x v="1"/>
    <x v="1"/>
    <x v="6"/>
    <x v="3"/>
    <n v="1"/>
    <x v="119"/>
  </r>
  <r>
    <s v="JCIKEHD8"/>
    <x v="13"/>
    <x v="0"/>
    <x v="82"/>
    <x v="2"/>
    <x v="283"/>
    <x v="210"/>
    <x v="13"/>
    <x v="4"/>
    <x v="2"/>
    <x v="0"/>
    <x v="10"/>
    <x v="0"/>
    <n v="-1096"/>
    <x v="46"/>
  </r>
  <r>
    <s v="0PUDG8KY"/>
    <x v="25"/>
    <x v="2"/>
    <x v="71"/>
    <x v="2"/>
    <x v="284"/>
    <x v="163"/>
    <x v="13"/>
    <x v="5"/>
    <x v="2"/>
    <x v="2"/>
    <x v="0"/>
    <x v="0"/>
    <n v="-550"/>
    <x v="124"/>
  </r>
  <r>
    <s v="QFRZLXF3"/>
    <x v="27"/>
    <x v="1"/>
    <x v="7"/>
    <x v="1"/>
    <x v="284"/>
    <x v="5"/>
    <x v="8"/>
    <x v="0"/>
    <x v="0"/>
    <x v="1"/>
    <x v="5"/>
    <x v="1"/>
    <m/>
    <x v="7"/>
  </r>
  <r>
    <s v="8MUD1WS1"/>
    <x v="27"/>
    <x v="3"/>
    <x v="7"/>
    <x v="1"/>
    <x v="284"/>
    <x v="5"/>
    <x v="8"/>
    <x v="0"/>
    <x v="0"/>
    <x v="3"/>
    <x v="5"/>
    <x v="1"/>
    <m/>
    <x v="7"/>
  </r>
  <r>
    <s v="0UB5IQXA"/>
    <x v="27"/>
    <x v="1"/>
    <x v="1"/>
    <x v="0"/>
    <x v="284"/>
    <x v="229"/>
    <x v="57"/>
    <x v="0"/>
    <x v="0"/>
    <x v="1"/>
    <x v="1"/>
    <x v="0"/>
    <n v="10"/>
    <x v="28"/>
  </r>
  <r>
    <s v="ASVOOKMY"/>
    <x v="23"/>
    <x v="2"/>
    <x v="71"/>
    <x v="0"/>
    <x v="284"/>
    <x v="137"/>
    <x v="116"/>
    <x v="4"/>
    <x v="2"/>
    <x v="2"/>
    <x v="0"/>
    <x v="0"/>
    <n v="-26"/>
    <x v="122"/>
  </r>
  <r>
    <s v="HMWIP0F2"/>
    <x v="1"/>
    <x v="1"/>
    <x v="11"/>
    <x v="1"/>
    <x v="284"/>
    <x v="5"/>
    <x v="8"/>
    <x v="1"/>
    <x v="0"/>
    <x v="1"/>
    <x v="8"/>
    <x v="0"/>
    <m/>
    <x v="7"/>
  </r>
  <r>
    <s v="J6TNURHV"/>
    <x v="1"/>
    <x v="2"/>
    <x v="75"/>
    <x v="0"/>
    <x v="284"/>
    <x v="230"/>
    <x v="246"/>
    <x v="1"/>
    <x v="0"/>
    <x v="2"/>
    <x v="6"/>
    <x v="0"/>
    <n v="-69"/>
    <x v="30"/>
  </r>
  <r>
    <s v="9PG07FPP"/>
    <x v="1"/>
    <x v="2"/>
    <x v="13"/>
    <x v="0"/>
    <x v="284"/>
    <x v="209"/>
    <x v="617"/>
    <x v="1"/>
    <x v="0"/>
    <x v="2"/>
    <x v="7"/>
    <x v="0"/>
    <n v="-30"/>
    <x v="41"/>
  </r>
  <r>
    <s v="A7YPY8KI"/>
    <x v="12"/>
    <x v="1"/>
    <x v="15"/>
    <x v="0"/>
    <x v="284"/>
    <x v="132"/>
    <x v="9"/>
    <x v="3"/>
    <x v="1"/>
    <x v="1"/>
    <x v="0"/>
    <x v="0"/>
    <n v="-2"/>
    <x v="114"/>
  </r>
  <r>
    <s v="27REMGYU"/>
    <x v="7"/>
    <x v="2"/>
    <x v="7"/>
    <x v="1"/>
    <x v="284"/>
    <x v="5"/>
    <x v="8"/>
    <x v="2"/>
    <x v="1"/>
    <x v="2"/>
    <x v="5"/>
    <x v="1"/>
    <m/>
    <x v="7"/>
  </r>
  <r>
    <s v="IFTZ75Z9"/>
    <x v="16"/>
    <x v="0"/>
    <x v="69"/>
    <x v="2"/>
    <x v="284"/>
    <x v="259"/>
    <x v="13"/>
    <x v="2"/>
    <x v="1"/>
    <x v="0"/>
    <x v="3"/>
    <x v="0"/>
    <n v="-1096"/>
    <x v="89"/>
  </r>
  <r>
    <s v="E8QYYAGE"/>
    <x v="21"/>
    <x v="2"/>
    <x v="28"/>
    <x v="2"/>
    <x v="284"/>
    <x v="179"/>
    <x v="13"/>
    <x v="0"/>
    <x v="0"/>
    <x v="2"/>
    <x v="9"/>
    <x v="0"/>
    <n v="-550"/>
    <x v="133"/>
  </r>
  <r>
    <s v="O0L6JUYE"/>
    <x v="20"/>
    <x v="2"/>
    <x v="84"/>
    <x v="1"/>
    <x v="284"/>
    <x v="5"/>
    <x v="8"/>
    <x v="1"/>
    <x v="0"/>
    <x v="2"/>
    <x v="10"/>
    <x v="0"/>
    <m/>
    <x v="7"/>
  </r>
  <r>
    <s v="ZR436XWW"/>
    <x v="8"/>
    <x v="0"/>
    <x v="7"/>
    <x v="1"/>
    <x v="284"/>
    <x v="5"/>
    <x v="8"/>
    <x v="2"/>
    <x v="1"/>
    <x v="0"/>
    <x v="5"/>
    <x v="1"/>
    <m/>
    <x v="7"/>
  </r>
  <r>
    <s v="XE0H6MOP"/>
    <x v="8"/>
    <x v="2"/>
    <x v="74"/>
    <x v="0"/>
    <x v="284"/>
    <x v="178"/>
    <x v="31"/>
    <x v="2"/>
    <x v="1"/>
    <x v="2"/>
    <x v="10"/>
    <x v="11"/>
    <n v="9"/>
    <x v="85"/>
  </r>
  <r>
    <s v="44Q1W18Y"/>
    <x v="0"/>
    <x v="1"/>
    <x v="18"/>
    <x v="1"/>
    <x v="284"/>
    <x v="5"/>
    <x v="8"/>
    <x v="0"/>
    <x v="0"/>
    <x v="1"/>
    <x v="4"/>
    <x v="0"/>
    <m/>
    <x v="7"/>
  </r>
  <r>
    <s v="LT111IZL"/>
    <x v="0"/>
    <x v="1"/>
    <x v="7"/>
    <x v="1"/>
    <x v="284"/>
    <x v="5"/>
    <x v="8"/>
    <x v="0"/>
    <x v="0"/>
    <x v="1"/>
    <x v="5"/>
    <x v="1"/>
    <m/>
    <x v="7"/>
  </r>
  <r>
    <s v="QHY85D44"/>
    <x v="0"/>
    <x v="1"/>
    <x v="7"/>
    <x v="1"/>
    <x v="284"/>
    <x v="5"/>
    <x v="8"/>
    <x v="0"/>
    <x v="0"/>
    <x v="1"/>
    <x v="5"/>
    <x v="1"/>
    <m/>
    <x v="7"/>
  </r>
  <r>
    <s v="R0YCRJVQ"/>
    <x v="0"/>
    <x v="3"/>
    <x v="70"/>
    <x v="2"/>
    <x v="284"/>
    <x v="149"/>
    <x v="13"/>
    <x v="0"/>
    <x v="0"/>
    <x v="3"/>
    <x v="3"/>
    <x v="0"/>
    <n v="-3393"/>
    <x v="119"/>
  </r>
  <r>
    <s v="7ZN8YCH8"/>
    <x v="11"/>
    <x v="1"/>
    <x v="64"/>
    <x v="1"/>
    <x v="284"/>
    <x v="5"/>
    <x v="8"/>
    <x v="0"/>
    <x v="0"/>
    <x v="1"/>
    <x v="0"/>
    <x v="0"/>
    <m/>
    <x v="7"/>
  </r>
  <r>
    <s v="3OA6FZUD"/>
    <x v="11"/>
    <x v="3"/>
    <x v="13"/>
    <x v="0"/>
    <x v="284"/>
    <x v="245"/>
    <x v="1213"/>
    <x v="0"/>
    <x v="0"/>
    <x v="3"/>
    <x v="7"/>
    <x v="0"/>
    <n v="-228"/>
    <x v="19"/>
  </r>
  <r>
    <s v="B96E3BBD"/>
    <x v="4"/>
    <x v="2"/>
    <x v="7"/>
    <x v="1"/>
    <x v="284"/>
    <x v="5"/>
    <x v="8"/>
    <x v="3"/>
    <x v="1"/>
    <x v="2"/>
    <x v="5"/>
    <x v="1"/>
    <m/>
    <x v="7"/>
  </r>
  <r>
    <s v="MQEFGUOG"/>
    <x v="4"/>
    <x v="2"/>
    <x v="7"/>
    <x v="1"/>
    <x v="284"/>
    <x v="5"/>
    <x v="8"/>
    <x v="3"/>
    <x v="1"/>
    <x v="2"/>
    <x v="5"/>
    <x v="1"/>
    <m/>
    <x v="7"/>
  </r>
  <r>
    <s v="3C6E0D28"/>
    <x v="4"/>
    <x v="4"/>
    <x v="7"/>
    <x v="1"/>
    <x v="284"/>
    <x v="5"/>
    <x v="8"/>
    <x v="3"/>
    <x v="1"/>
    <x v="4"/>
    <x v="5"/>
    <x v="1"/>
    <m/>
    <x v="7"/>
  </r>
  <r>
    <s v="SUOT8GB6"/>
    <x v="4"/>
    <x v="3"/>
    <x v="76"/>
    <x v="0"/>
    <x v="284"/>
    <x v="225"/>
    <x v="1214"/>
    <x v="3"/>
    <x v="1"/>
    <x v="3"/>
    <x v="0"/>
    <x v="0"/>
    <n v="386"/>
    <x v="42"/>
  </r>
  <r>
    <s v="EEQV0YY4"/>
    <x v="13"/>
    <x v="2"/>
    <x v="7"/>
    <x v="1"/>
    <x v="284"/>
    <x v="5"/>
    <x v="8"/>
    <x v="4"/>
    <x v="2"/>
    <x v="2"/>
    <x v="5"/>
    <x v="1"/>
    <m/>
    <x v="7"/>
  </r>
  <r>
    <s v="Q3TDGMAR"/>
    <x v="13"/>
    <x v="1"/>
    <x v="56"/>
    <x v="0"/>
    <x v="284"/>
    <x v="255"/>
    <x v="107"/>
    <x v="4"/>
    <x v="2"/>
    <x v="1"/>
    <x v="10"/>
    <x v="0"/>
    <n v="-7"/>
    <x v="43"/>
  </r>
  <r>
    <s v="HQ2QSZUP"/>
    <x v="3"/>
    <x v="1"/>
    <x v="81"/>
    <x v="0"/>
    <x v="285"/>
    <x v="199"/>
    <x v="1"/>
    <x v="0"/>
    <x v="0"/>
    <x v="1"/>
    <x v="0"/>
    <x v="14"/>
    <n v="-5"/>
    <x v="53"/>
  </r>
  <r>
    <s v="V01XCOAS"/>
    <x v="28"/>
    <x v="1"/>
    <x v="49"/>
    <x v="2"/>
    <x v="285"/>
    <x v="240"/>
    <x v="13"/>
    <x v="5"/>
    <x v="2"/>
    <x v="1"/>
    <x v="9"/>
    <x v="0"/>
    <n v="-55"/>
    <x v="33"/>
  </r>
  <r>
    <s v="O35V5CTW"/>
    <x v="25"/>
    <x v="3"/>
    <x v="20"/>
    <x v="2"/>
    <x v="285"/>
    <x v="251"/>
    <x v="13"/>
    <x v="5"/>
    <x v="2"/>
    <x v="3"/>
    <x v="4"/>
    <x v="0"/>
    <n v="-3393"/>
    <x v="28"/>
  </r>
  <r>
    <s v="0OHEJOI5"/>
    <x v="23"/>
    <x v="3"/>
    <x v="7"/>
    <x v="1"/>
    <x v="285"/>
    <x v="5"/>
    <x v="8"/>
    <x v="4"/>
    <x v="2"/>
    <x v="3"/>
    <x v="5"/>
    <x v="1"/>
    <m/>
    <x v="7"/>
  </r>
  <r>
    <s v="C205FMDE"/>
    <x v="23"/>
    <x v="1"/>
    <x v="78"/>
    <x v="0"/>
    <x v="285"/>
    <x v="169"/>
    <x v="77"/>
    <x v="4"/>
    <x v="2"/>
    <x v="1"/>
    <x v="10"/>
    <x v="13"/>
    <n v="4"/>
    <x v="107"/>
  </r>
  <r>
    <s v="QMFN71BT"/>
    <x v="1"/>
    <x v="0"/>
    <x v="7"/>
    <x v="1"/>
    <x v="285"/>
    <x v="5"/>
    <x v="8"/>
    <x v="1"/>
    <x v="0"/>
    <x v="0"/>
    <x v="5"/>
    <x v="1"/>
    <m/>
    <x v="7"/>
  </r>
  <r>
    <s v="7O1UQ19W"/>
    <x v="24"/>
    <x v="2"/>
    <x v="7"/>
    <x v="1"/>
    <x v="285"/>
    <x v="5"/>
    <x v="8"/>
    <x v="1"/>
    <x v="0"/>
    <x v="2"/>
    <x v="5"/>
    <x v="1"/>
    <m/>
    <x v="7"/>
  </r>
  <r>
    <s v="LFJVV393"/>
    <x v="9"/>
    <x v="0"/>
    <x v="7"/>
    <x v="1"/>
    <x v="285"/>
    <x v="5"/>
    <x v="8"/>
    <x v="3"/>
    <x v="1"/>
    <x v="0"/>
    <x v="5"/>
    <x v="1"/>
    <m/>
    <x v="7"/>
  </r>
  <r>
    <s v="QQPAK72N"/>
    <x v="9"/>
    <x v="4"/>
    <x v="7"/>
    <x v="1"/>
    <x v="285"/>
    <x v="5"/>
    <x v="8"/>
    <x v="3"/>
    <x v="1"/>
    <x v="4"/>
    <x v="5"/>
    <x v="1"/>
    <m/>
    <x v="7"/>
  </r>
  <r>
    <s v="8H0UQYXW"/>
    <x v="7"/>
    <x v="3"/>
    <x v="39"/>
    <x v="0"/>
    <x v="285"/>
    <x v="238"/>
    <x v="1215"/>
    <x v="2"/>
    <x v="1"/>
    <x v="3"/>
    <x v="1"/>
    <x v="0"/>
    <n v="579"/>
    <x v="47"/>
  </r>
  <r>
    <s v="5CAP1055"/>
    <x v="16"/>
    <x v="4"/>
    <x v="39"/>
    <x v="1"/>
    <x v="285"/>
    <x v="5"/>
    <x v="8"/>
    <x v="2"/>
    <x v="1"/>
    <x v="4"/>
    <x v="1"/>
    <x v="0"/>
    <m/>
    <x v="7"/>
  </r>
  <r>
    <s v="ZW2GDFKC"/>
    <x v="16"/>
    <x v="1"/>
    <x v="4"/>
    <x v="2"/>
    <x v="285"/>
    <x v="163"/>
    <x v="13"/>
    <x v="2"/>
    <x v="1"/>
    <x v="1"/>
    <x v="0"/>
    <x v="0"/>
    <n v="-55"/>
    <x v="112"/>
  </r>
  <r>
    <s v="96MOALT0"/>
    <x v="16"/>
    <x v="2"/>
    <x v="53"/>
    <x v="0"/>
    <x v="285"/>
    <x v="155"/>
    <x v="181"/>
    <x v="2"/>
    <x v="1"/>
    <x v="2"/>
    <x v="10"/>
    <x v="0"/>
    <n v="23"/>
    <x v="119"/>
  </r>
  <r>
    <s v="DFSFEADV"/>
    <x v="21"/>
    <x v="2"/>
    <x v="7"/>
    <x v="1"/>
    <x v="285"/>
    <x v="5"/>
    <x v="8"/>
    <x v="0"/>
    <x v="0"/>
    <x v="2"/>
    <x v="5"/>
    <x v="1"/>
    <m/>
    <x v="7"/>
  </r>
  <r>
    <s v="PXNDLIL2"/>
    <x v="21"/>
    <x v="1"/>
    <x v="65"/>
    <x v="1"/>
    <x v="285"/>
    <x v="5"/>
    <x v="8"/>
    <x v="0"/>
    <x v="0"/>
    <x v="1"/>
    <x v="7"/>
    <x v="0"/>
    <m/>
    <x v="7"/>
  </r>
  <r>
    <s v="7FVBMH48"/>
    <x v="5"/>
    <x v="3"/>
    <x v="7"/>
    <x v="1"/>
    <x v="285"/>
    <x v="5"/>
    <x v="8"/>
    <x v="3"/>
    <x v="1"/>
    <x v="3"/>
    <x v="5"/>
    <x v="1"/>
    <m/>
    <x v="7"/>
  </r>
  <r>
    <s v="714B6OB2"/>
    <x v="5"/>
    <x v="4"/>
    <x v="15"/>
    <x v="2"/>
    <x v="285"/>
    <x v="228"/>
    <x v="13"/>
    <x v="3"/>
    <x v="1"/>
    <x v="4"/>
    <x v="0"/>
    <x v="0"/>
    <n v="-5482"/>
    <x v="35"/>
  </r>
  <r>
    <s v="V0G393Q6"/>
    <x v="20"/>
    <x v="0"/>
    <x v="7"/>
    <x v="1"/>
    <x v="285"/>
    <x v="5"/>
    <x v="8"/>
    <x v="1"/>
    <x v="0"/>
    <x v="0"/>
    <x v="5"/>
    <x v="1"/>
    <m/>
    <x v="7"/>
  </r>
  <r>
    <s v="CYBWWANG"/>
    <x v="20"/>
    <x v="1"/>
    <x v="29"/>
    <x v="2"/>
    <x v="285"/>
    <x v="256"/>
    <x v="13"/>
    <x v="1"/>
    <x v="0"/>
    <x v="1"/>
    <x v="6"/>
    <x v="0"/>
    <n v="-55"/>
    <x v="29"/>
  </r>
  <r>
    <s v="USS2SNQI"/>
    <x v="8"/>
    <x v="1"/>
    <x v="7"/>
    <x v="1"/>
    <x v="285"/>
    <x v="5"/>
    <x v="8"/>
    <x v="2"/>
    <x v="1"/>
    <x v="1"/>
    <x v="5"/>
    <x v="1"/>
    <m/>
    <x v="7"/>
  </r>
  <r>
    <s v="4BUQW2T0"/>
    <x v="8"/>
    <x v="0"/>
    <x v="5"/>
    <x v="0"/>
    <x v="285"/>
    <x v="163"/>
    <x v="1216"/>
    <x v="2"/>
    <x v="1"/>
    <x v="0"/>
    <x v="4"/>
    <x v="0"/>
    <n v="34"/>
    <x v="112"/>
  </r>
  <r>
    <s v="HQKWQ004"/>
    <x v="0"/>
    <x v="3"/>
    <x v="7"/>
    <x v="1"/>
    <x v="285"/>
    <x v="5"/>
    <x v="8"/>
    <x v="0"/>
    <x v="0"/>
    <x v="3"/>
    <x v="5"/>
    <x v="1"/>
    <m/>
    <x v="7"/>
  </r>
  <r>
    <s v="TP4SDOPW"/>
    <x v="17"/>
    <x v="3"/>
    <x v="58"/>
    <x v="0"/>
    <x v="285"/>
    <x v="171"/>
    <x v="1217"/>
    <x v="5"/>
    <x v="2"/>
    <x v="3"/>
    <x v="0"/>
    <x v="0"/>
    <n v="339"/>
    <x v="105"/>
  </r>
  <r>
    <s v="BUZMB3Q4"/>
    <x v="4"/>
    <x v="1"/>
    <x v="11"/>
    <x v="0"/>
    <x v="285"/>
    <x v="243"/>
    <x v="77"/>
    <x v="3"/>
    <x v="1"/>
    <x v="1"/>
    <x v="8"/>
    <x v="0"/>
    <n v="4"/>
    <x v="38"/>
  </r>
  <r>
    <s v="JTXYATXL"/>
    <x v="2"/>
    <x v="2"/>
    <x v="53"/>
    <x v="0"/>
    <x v="285"/>
    <x v="224"/>
    <x v="158"/>
    <x v="2"/>
    <x v="1"/>
    <x v="2"/>
    <x v="10"/>
    <x v="0"/>
    <n v="-40"/>
    <x v="42"/>
  </r>
  <r>
    <s v="SAMPTSH0"/>
    <x v="3"/>
    <x v="0"/>
    <x v="7"/>
    <x v="1"/>
    <x v="286"/>
    <x v="5"/>
    <x v="8"/>
    <x v="0"/>
    <x v="0"/>
    <x v="0"/>
    <x v="5"/>
    <x v="1"/>
    <m/>
    <x v="7"/>
  </r>
  <r>
    <s v="NSX4NR40"/>
    <x v="3"/>
    <x v="4"/>
    <x v="8"/>
    <x v="1"/>
    <x v="286"/>
    <x v="5"/>
    <x v="8"/>
    <x v="0"/>
    <x v="0"/>
    <x v="4"/>
    <x v="3"/>
    <x v="2"/>
    <m/>
    <x v="7"/>
  </r>
  <r>
    <s v="NPORW46K"/>
    <x v="3"/>
    <x v="1"/>
    <x v="7"/>
    <x v="1"/>
    <x v="286"/>
    <x v="5"/>
    <x v="8"/>
    <x v="0"/>
    <x v="0"/>
    <x v="1"/>
    <x v="5"/>
    <x v="1"/>
    <m/>
    <x v="7"/>
  </r>
  <r>
    <s v="0GS0L5VR"/>
    <x v="3"/>
    <x v="1"/>
    <x v="7"/>
    <x v="1"/>
    <x v="286"/>
    <x v="5"/>
    <x v="8"/>
    <x v="0"/>
    <x v="0"/>
    <x v="1"/>
    <x v="5"/>
    <x v="1"/>
    <m/>
    <x v="7"/>
  </r>
  <r>
    <s v="DCOMI70R"/>
    <x v="3"/>
    <x v="4"/>
    <x v="75"/>
    <x v="2"/>
    <x v="286"/>
    <x v="134"/>
    <x v="13"/>
    <x v="0"/>
    <x v="0"/>
    <x v="4"/>
    <x v="6"/>
    <x v="0"/>
    <n v="-5482"/>
    <x v="121"/>
  </r>
  <r>
    <s v="5OOZTQK7"/>
    <x v="25"/>
    <x v="3"/>
    <x v="19"/>
    <x v="2"/>
    <x v="286"/>
    <x v="159"/>
    <x v="13"/>
    <x v="5"/>
    <x v="2"/>
    <x v="3"/>
    <x v="0"/>
    <x v="4"/>
    <n v="-3393"/>
    <x v="116"/>
  </r>
  <r>
    <s v="P2PVED7R"/>
    <x v="25"/>
    <x v="0"/>
    <x v="39"/>
    <x v="0"/>
    <x v="286"/>
    <x v="154"/>
    <x v="1218"/>
    <x v="5"/>
    <x v="2"/>
    <x v="0"/>
    <x v="1"/>
    <x v="0"/>
    <n v="-189"/>
    <x v="105"/>
  </r>
  <r>
    <s v="LFMMI05H"/>
    <x v="25"/>
    <x v="4"/>
    <x v="23"/>
    <x v="0"/>
    <x v="286"/>
    <x v="260"/>
    <x v="1219"/>
    <x v="5"/>
    <x v="2"/>
    <x v="4"/>
    <x v="10"/>
    <x v="0"/>
    <n v="399"/>
    <x v="32"/>
  </r>
  <r>
    <s v="99NDUEKO"/>
    <x v="27"/>
    <x v="4"/>
    <x v="72"/>
    <x v="2"/>
    <x v="286"/>
    <x v="210"/>
    <x v="13"/>
    <x v="0"/>
    <x v="0"/>
    <x v="4"/>
    <x v="3"/>
    <x v="10"/>
    <n v="-5482"/>
    <x v="50"/>
  </r>
  <r>
    <s v="8FGW6RSX"/>
    <x v="12"/>
    <x v="1"/>
    <x v="7"/>
    <x v="1"/>
    <x v="286"/>
    <x v="5"/>
    <x v="8"/>
    <x v="3"/>
    <x v="1"/>
    <x v="1"/>
    <x v="5"/>
    <x v="1"/>
    <m/>
    <x v="7"/>
  </r>
  <r>
    <s v="CYV6MJL9"/>
    <x v="9"/>
    <x v="3"/>
    <x v="7"/>
    <x v="1"/>
    <x v="286"/>
    <x v="5"/>
    <x v="8"/>
    <x v="3"/>
    <x v="1"/>
    <x v="3"/>
    <x v="5"/>
    <x v="1"/>
    <m/>
    <x v="7"/>
  </r>
  <r>
    <s v="YKMHSGNU"/>
    <x v="9"/>
    <x v="3"/>
    <x v="47"/>
    <x v="2"/>
    <x v="286"/>
    <x v="245"/>
    <x v="13"/>
    <x v="3"/>
    <x v="1"/>
    <x v="3"/>
    <x v="8"/>
    <x v="0"/>
    <n v="-3393"/>
    <x v="52"/>
  </r>
  <r>
    <s v="Y8ZUSC9C"/>
    <x v="29"/>
    <x v="2"/>
    <x v="7"/>
    <x v="1"/>
    <x v="286"/>
    <x v="5"/>
    <x v="8"/>
    <x v="1"/>
    <x v="0"/>
    <x v="2"/>
    <x v="5"/>
    <x v="1"/>
    <m/>
    <x v="7"/>
  </r>
  <r>
    <s v="VHT6G2BS"/>
    <x v="29"/>
    <x v="0"/>
    <x v="7"/>
    <x v="1"/>
    <x v="286"/>
    <x v="5"/>
    <x v="8"/>
    <x v="1"/>
    <x v="0"/>
    <x v="0"/>
    <x v="5"/>
    <x v="1"/>
    <m/>
    <x v="7"/>
  </r>
  <r>
    <s v="N0XWYRBU"/>
    <x v="14"/>
    <x v="4"/>
    <x v="37"/>
    <x v="0"/>
    <x v="286"/>
    <x v="232"/>
    <x v="1220"/>
    <x v="2"/>
    <x v="1"/>
    <x v="4"/>
    <x v="6"/>
    <x v="0"/>
    <n v="704"/>
    <x v="51"/>
  </r>
  <r>
    <s v="HY9VGF58"/>
    <x v="16"/>
    <x v="0"/>
    <x v="33"/>
    <x v="0"/>
    <x v="286"/>
    <x v="163"/>
    <x v="1221"/>
    <x v="2"/>
    <x v="1"/>
    <x v="0"/>
    <x v="0"/>
    <x v="0"/>
    <n v="-2"/>
    <x v="113"/>
  </r>
  <r>
    <s v="EZDMNAK8"/>
    <x v="21"/>
    <x v="3"/>
    <x v="58"/>
    <x v="1"/>
    <x v="286"/>
    <x v="5"/>
    <x v="8"/>
    <x v="0"/>
    <x v="0"/>
    <x v="3"/>
    <x v="0"/>
    <x v="0"/>
    <m/>
    <x v="7"/>
  </r>
  <r>
    <s v="I6PXHXST"/>
    <x v="20"/>
    <x v="3"/>
    <x v="67"/>
    <x v="1"/>
    <x v="286"/>
    <x v="5"/>
    <x v="8"/>
    <x v="1"/>
    <x v="0"/>
    <x v="3"/>
    <x v="0"/>
    <x v="0"/>
    <m/>
    <x v="7"/>
  </r>
  <r>
    <s v="EPC4NBJ5"/>
    <x v="8"/>
    <x v="0"/>
    <x v="32"/>
    <x v="2"/>
    <x v="286"/>
    <x v="145"/>
    <x v="13"/>
    <x v="2"/>
    <x v="1"/>
    <x v="0"/>
    <x v="9"/>
    <x v="0"/>
    <n v="-1096"/>
    <x v="109"/>
  </r>
  <r>
    <s v="MVU1OZVS"/>
    <x v="11"/>
    <x v="1"/>
    <x v="38"/>
    <x v="0"/>
    <x v="286"/>
    <x v="261"/>
    <x v="9"/>
    <x v="0"/>
    <x v="0"/>
    <x v="1"/>
    <x v="10"/>
    <x v="7"/>
    <n v="-2"/>
    <x v="25"/>
  </r>
  <r>
    <s v="E617EXPD"/>
    <x v="4"/>
    <x v="3"/>
    <x v="82"/>
    <x v="1"/>
    <x v="286"/>
    <x v="5"/>
    <x v="8"/>
    <x v="3"/>
    <x v="1"/>
    <x v="3"/>
    <x v="10"/>
    <x v="0"/>
    <m/>
    <x v="7"/>
  </r>
  <r>
    <s v="1BAF1ZYL"/>
    <x v="4"/>
    <x v="2"/>
    <x v="33"/>
    <x v="0"/>
    <x v="286"/>
    <x v="147"/>
    <x v="373"/>
    <x v="3"/>
    <x v="1"/>
    <x v="2"/>
    <x v="0"/>
    <x v="0"/>
    <n v="1"/>
    <x v="119"/>
  </r>
  <r>
    <s v="JEWIBFH9"/>
    <x v="18"/>
    <x v="3"/>
    <x v="7"/>
    <x v="1"/>
    <x v="286"/>
    <x v="5"/>
    <x v="8"/>
    <x v="4"/>
    <x v="2"/>
    <x v="3"/>
    <x v="5"/>
    <x v="1"/>
    <m/>
    <x v="7"/>
  </r>
  <r>
    <s v="UV45XZWJ"/>
    <x v="2"/>
    <x v="1"/>
    <x v="76"/>
    <x v="2"/>
    <x v="286"/>
    <x v="155"/>
    <x v="13"/>
    <x v="2"/>
    <x v="1"/>
    <x v="1"/>
    <x v="0"/>
    <x v="0"/>
    <n v="-55"/>
    <x v="125"/>
  </r>
  <r>
    <s v="B08R55ET"/>
    <x v="3"/>
    <x v="1"/>
    <x v="7"/>
    <x v="1"/>
    <x v="287"/>
    <x v="5"/>
    <x v="8"/>
    <x v="0"/>
    <x v="0"/>
    <x v="1"/>
    <x v="5"/>
    <x v="1"/>
    <m/>
    <x v="7"/>
  </r>
  <r>
    <s v="3HTSMIGI"/>
    <x v="3"/>
    <x v="0"/>
    <x v="72"/>
    <x v="2"/>
    <x v="287"/>
    <x v="174"/>
    <x v="13"/>
    <x v="0"/>
    <x v="0"/>
    <x v="0"/>
    <x v="3"/>
    <x v="10"/>
    <n v="-1096"/>
    <x v="97"/>
  </r>
  <r>
    <s v="B5GG52AB"/>
    <x v="3"/>
    <x v="4"/>
    <x v="75"/>
    <x v="2"/>
    <x v="287"/>
    <x v="224"/>
    <x v="13"/>
    <x v="0"/>
    <x v="0"/>
    <x v="4"/>
    <x v="6"/>
    <x v="0"/>
    <n v="-5482"/>
    <x v="43"/>
  </r>
  <r>
    <s v="MTBQF6FE"/>
    <x v="3"/>
    <x v="1"/>
    <x v="57"/>
    <x v="0"/>
    <x v="287"/>
    <x v="212"/>
    <x v="5"/>
    <x v="0"/>
    <x v="0"/>
    <x v="1"/>
    <x v="10"/>
    <x v="9"/>
    <n v="2"/>
    <x v="55"/>
  </r>
  <r>
    <s v="ICR59VIJ"/>
    <x v="25"/>
    <x v="3"/>
    <x v="7"/>
    <x v="1"/>
    <x v="287"/>
    <x v="5"/>
    <x v="8"/>
    <x v="5"/>
    <x v="2"/>
    <x v="3"/>
    <x v="5"/>
    <x v="1"/>
    <m/>
    <x v="7"/>
  </r>
  <r>
    <s v="3S3O03ZV"/>
    <x v="25"/>
    <x v="2"/>
    <x v="64"/>
    <x v="0"/>
    <x v="287"/>
    <x v="148"/>
    <x v="117"/>
    <x v="5"/>
    <x v="2"/>
    <x v="2"/>
    <x v="0"/>
    <x v="0"/>
    <n v="2"/>
    <x v="113"/>
  </r>
  <r>
    <s v="62TFLOG6"/>
    <x v="23"/>
    <x v="3"/>
    <x v="59"/>
    <x v="2"/>
    <x v="287"/>
    <x v="145"/>
    <x v="13"/>
    <x v="4"/>
    <x v="2"/>
    <x v="3"/>
    <x v="3"/>
    <x v="0"/>
    <n v="-3393"/>
    <x v="110"/>
  </r>
  <r>
    <s v="94JT388Y"/>
    <x v="23"/>
    <x v="4"/>
    <x v="25"/>
    <x v="0"/>
    <x v="287"/>
    <x v="169"/>
    <x v="1222"/>
    <x v="4"/>
    <x v="2"/>
    <x v="4"/>
    <x v="3"/>
    <x v="0"/>
    <n v="-962"/>
    <x v="106"/>
  </r>
  <r>
    <s v="0R1F3OIN"/>
    <x v="26"/>
    <x v="3"/>
    <x v="41"/>
    <x v="0"/>
    <x v="287"/>
    <x v="159"/>
    <x v="1223"/>
    <x v="5"/>
    <x v="2"/>
    <x v="3"/>
    <x v="3"/>
    <x v="0"/>
    <n v="-711"/>
    <x v="117"/>
  </r>
  <r>
    <s v="WDUOD19F"/>
    <x v="1"/>
    <x v="0"/>
    <x v="52"/>
    <x v="2"/>
    <x v="287"/>
    <x v="259"/>
    <x v="13"/>
    <x v="1"/>
    <x v="0"/>
    <x v="0"/>
    <x v="1"/>
    <x v="0"/>
    <n v="-1096"/>
    <x v="16"/>
  </r>
  <r>
    <s v="ANZJNT1Q"/>
    <x v="1"/>
    <x v="0"/>
    <x v="34"/>
    <x v="0"/>
    <x v="287"/>
    <x v="148"/>
    <x v="1033"/>
    <x v="1"/>
    <x v="0"/>
    <x v="0"/>
    <x v="10"/>
    <x v="0"/>
    <n v="8"/>
    <x v="113"/>
  </r>
  <r>
    <s v="WMJDLTEF"/>
    <x v="22"/>
    <x v="2"/>
    <x v="44"/>
    <x v="0"/>
    <x v="287"/>
    <x v="256"/>
    <x v="337"/>
    <x v="5"/>
    <x v="2"/>
    <x v="2"/>
    <x v="8"/>
    <x v="0"/>
    <n v="-17"/>
    <x v="31"/>
  </r>
  <r>
    <s v="3XUKEIQF"/>
    <x v="22"/>
    <x v="4"/>
    <x v="58"/>
    <x v="0"/>
    <x v="287"/>
    <x v="262"/>
    <x v="1224"/>
    <x v="5"/>
    <x v="2"/>
    <x v="4"/>
    <x v="0"/>
    <x v="0"/>
    <n v="-28"/>
    <x v="8"/>
  </r>
  <r>
    <s v="GBQ8OLNP"/>
    <x v="24"/>
    <x v="4"/>
    <x v="17"/>
    <x v="2"/>
    <x v="287"/>
    <x v="156"/>
    <x v="13"/>
    <x v="1"/>
    <x v="0"/>
    <x v="4"/>
    <x v="2"/>
    <x v="0"/>
    <n v="-5482"/>
    <x v="102"/>
  </r>
  <r>
    <s v="TQJJDWWH"/>
    <x v="7"/>
    <x v="3"/>
    <x v="7"/>
    <x v="1"/>
    <x v="287"/>
    <x v="5"/>
    <x v="8"/>
    <x v="2"/>
    <x v="1"/>
    <x v="3"/>
    <x v="5"/>
    <x v="1"/>
    <m/>
    <x v="7"/>
  </r>
  <r>
    <s v="3UOIHNKR"/>
    <x v="7"/>
    <x v="4"/>
    <x v="42"/>
    <x v="0"/>
    <x v="287"/>
    <x v="137"/>
    <x v="150"/>
    <x v="2"/>
    <x v="1"/>
    <x v="4"/>
    <x v="4"/>
    <x v="0"/>
    <n v="51"/>
    <x v="107"/>
  </r>
  <r>
    <s v="5WVY52IX"/>
    <x v="29"/>
    <x v="1"/>
    <x v="48"/>
    <x v="0"/>
    <x v="287"/>
    <x v="255"/>
    <x v="5"/>
    <x v="1"/>
    <x v="0"/>
    <x v="1"/>
    <x v="8"/>
    <x v="0"/>
    <n v="2"/>
    <x v="44"/>
  </r>
  <r>
    <s v="3K3LQ0H5"/>
    <x v="14"/>
    <x v="2"/>
    <x v="12"/>
    <x v="0"/>
    <x v="287"/>
    <x v="146"/>
    <x v="134"/>
    <x v="2"/>
    <x v="1"/>
    <x v="2"/>
    <x v="1"/>
    <x v="0"/>
    <n v="7"/>
    <x v="116"/>
  </r>
  <r>
    <s v="XGHMOHYQ"/>
    <x v="21"/>
    <x v="2"/>
    <x v="7"/>
    <x v="1"/>
    <x v="287"/>
    <x v="5"/>
    <x v="8"/>
    <x v="0"/>
    <x v="0"/>
    <x v="2"/>
    <x v="5"/>
    <x v="1"/>
    <m/>
    <x v="7"/>
  </r>
  <r>
    <s v="5378T3K3"/>
    <x v="5"/>
    <x v="4"/>
    <x v="7"/>
    <x v="1"/>
    <x v="287"/>
    <x v="5"/>
    <x v="8"/>
    <x v="3"/>
    <x v="1"/>
    <x v="4"/>
    <x v="5"/>
    <x v="1"/>
    <m/>
    <x v="7"/>
  </r>
  <r>
    <s v="3THRXZLP"/>
    <x v="5"/>
    <x v="0"/>
    <x v="12"/>
    <x v="2"/>
    <x v="287"/>
    <x v="255"/>
    <x v="13"/>
    <x v="3"/>
    <x v="1"/>
    <x v="0"/>
    <x v="1"/>
    <x v="0"/>
    <n v="-1096"/>
    <x v="44"/>
  </r>
  <r>
    <s v="H45TYGRR"/>
    <x v="5"/>
    <x v="3"/>
    <x v="15"/>
    <x v="0"/>
    <x v="287"/>
    <x v="133"/>
    <x v="1165"/>
    <x v="3"/>
    <x v="1"/>
    <x v="3"/>
    <x v="0"/>
    <x v="0"/>
    <n v="-122"/>
    <x v="112"/>
  </r>
  <r>
    <s v="E4A92U26"/>
    <x v="20"/>
    <x v="4"/>
    <x v="70"/>
    <x v="2"/>
    <x v="287"/>
    <x v="150"/>
    <x v="13"/>
    <x v="1"/>
    <x v="0"/>
    <x v="4"/>
    <x v="3"/>
    <x v="0"/>
    <n v="-5482"/>
    <x v="124"/>
  </r>
  <r>
    <s v="JNYA5ZHI"/>
    <x v="0"/>
    <x v="1"/>
    <x v="1"/>
    <x v="2"/>
    <x v="287"/>
    <x v="232"/>
    <x v="13"/>
    <x v="0"/>
    <x v="0"/>
    <x v="1"/>
    <x v="1"/>
    <x v="0"/>
    <n v="-55"/>
    <x v="50"/>
  </r>
  <r>
    <s v="DCNA3CA1"/>
    <x v="0"/>
    <x v="2"/>
    <x v="62"/>
    <x v="0"/>
    <x v="287"/>
    <x v="247"/>
    <x v="1225"/>
    <x v="0"/>
    <x v="0"/>
    <x v="2"/>
    <x v="6"/>
    <x v="0"/>
    <n v="166"/>
    <x v="24"/>
  </r>
  <r>
    <s v="1MQ3015O"/>
    <x v="6"/>
    <x v="0"/>
    <x v="7"/>
    <x v="1"/>
    <x v="287"/>
    <x v="5"/>
    <x v="8"/>
    <x v="1"/>
    <x v="0"/>
    <x v="0"/>
    <x v="5"/>
    <x v="1"/>
    <m/>
    <x v="7"/>
  </r>
  <r>
    <s v="484WREJQ"/>
    <x v="17"/>
    <x v="0"/>
    <x v="78"/>
    <x v="0"/>
    <x v="287"/>
    <x v="137"/>
    <x v="742"/>
    <x v="5"/>
    <x v="2"/>
    <x v="0"/>
    <x v="10"/>
    <x v="13"/>
    <n v="-72"/>
    <x v="107"/>
  </r>
  <r>
    <s v="2TI1UFAA"/>
    <x v="15"/>
    <x v="1"/>
    <x v="23"/>
    <x v="2"/>
    <x v="287"/>
    <x v="227"/>
    <x v="13"/>
    <x v="4"/>
    <x v="2"/>
    <x v="1"/>
    <x v="10"/>
    <x v="0"/>
    <n v="-55"/>
    <x v="42"/>
  </r>
  <r>
    <s v="W1XRTUT2"/>
    <x v="11"/>
    <x v="1"/>
    <x v="35"/>
    <x v="1"/>
    <x v="287"/>
    <x v="5"/>
    <x v="8"/>
    <x v="0"/>
    <x v="0"/>
    <x v="1"/>
    <x v="9"/>
    <x v="0"/>
    <m/>
    <x v="7"/>
  </r>
  <r>
    <s v="IDYA1X6O"/>
    <x v="13"/>
    <x v="1"/>
    <x v="56"/>
    <x v="0"/>
    <x v="287"/>
    <x v="229"/>
    <x v="103"/>
    <x v="4"/>
    <x v="2"/>
    <x v="1"/>
    <x v="10"/>
    <x v="0"/>
    <n v="0"/>
    <x v="30"/>
  </r>
  <r>
    <s v="U83R2K8I"/>
    <x v="3"/>
    <x v="1"/>
    <x v="13"/>
    <x v="0"/>
    <x v="288"/>
    <x v="171"/>
    <x v="9"/>
    <x v="0"/>
    <x v="0"/>
    <x v="1"/>
    <x v="7"/>
    <x v="0"/>
    <n v="-2"/>
    <x v="110"/>
  </r>
  <r>
    <s v="SU1NDYXR"/>
    <x v="28"/>
    <x v="0"/>
    <x v="28"/>
    <x v="1"/>
    <x v="288"/>
    <x v="5"/>
    <x v="8"/>
    <x v="5"/>
    <x v="2"/>
    <x v="0"/>
    <x v="9"/>
    <x v="0"/>
    <m/>
    <x v="7"/>
  </r>
  <r>
    <s v="8BP0QGNP"/>
    <x v="25"/>
    <x v="2"/>
    <x v="78"/>
    <x v="0"/>
    <x v="288"/>
    <x v="263"/>
    <x v="22"/>
    <x v="5"/>
    <x v="2"/>
    <x v="2"/>
    <x v="10"/>
    <x v="13"/>
    <n v="28"/>
    <x v="43"/>
  </r>
  <r>
    <s v="BIH4D0JL"/>
    <x v="14"/>
    <x v="2"/>
    <x v="76"/>
    <x v="0"/>
    <x v="288"/>
    <x v="146"/>
    <x v="134"/>
    <x v="2"/>
    <x v="1"/>
    <x v="2"/>
    <x v="0"/>
    <x v="0"/>
    <n v="7"/>
    <x v="117"/>
  </r>
  <r>
    <s v="M49ZMLGL"/>
    <x v="14"/>
    <x v="1"/>
    <x v="11"/>
    <x v="0"/>
    <x v="288"/>
    <x v="161"/>
    <x v="5"/>
    <x v="2"/>
    <x v="1"/>
    <x v="1"/>
    <x v="8"/>
    <x v="0"/>
    <n v="2"/>
    <x v="107"/>
  </r>
  <r>
    <s v="OQAXHZXD"/>
    <x v="5"/>
    <x v="2"/>
    <x v="39"/>
    <x v="2"/>
    <x v="288"/>
    <x v="133"/>
    <x v="13"/>
    <x v="3"/>
    <x v="1"/>
    <x v="2"/>
    <x v="1"/>
    <x v="0"/>
    <n v="-550"/>
    <x v="113"/>
  </r>
  <r>
    <s v="FRRJMFIJ"/>
    <x v="15"/>
    <x v="2"/>
    <x v="39"/>
    <x v="0"/>
    <x v="288"/>
    <x v="172"/>
    <x v="292"/>
    <x v="4"/>
    <x v="2"/>
    <x v="2"/>
    <x v="1"/>
    <x v="0"/>
    <n v="-49"/>
    <x v="95"/>
  </r>
  <r>
    <s v="QROXE17S"/>
    <x v="11"/>
    <x v="0"/>
    <x v="38"/>
    <x v="0"/>
    <x v="288"/>
    <x v="171"/>
    <x v="592"/>
    <x v="0"/>
    <x v="0"/>
    <x v="0"/>
    <x v="10"/>
    <x v="7"/>
    <n v="-12"/>
    <x v="110"/>
  </r>
  <r>
    <s v="H3ZR0CQW"/>
    <x v="11"/>
    <x v="1"/>
    <x v="52"/>
    <x v="0"/>
    <x v="288"/>
    <x v="144"/>
    <x v="84"/>
    <x v="0"/>
    <x v="0"/>
    <x v="1"/>
    <x v="1"/>
    <x v="0"/>
    <n v="1"/>
    <x v="106"/>
  </r>
  <r>
    <s v="V7W8CA47"/>
    <x v="4"/>
    <x v="1"/>
    <x v="7"/>
    <x v="1"/>
    <x v="288"/>
    <x v="5"/>
    <x v="8"/>
    <x v="3"/>
    <x v="1"/>
    <x v="1"/>
    <x v="5"/>
    <x v="1"/>
    <m/>
    <x v="7"/>
  </r>
  <r>
    <s v="9LY4MLGO"/>
    <x v="2"/>
    <x v="2"/>
    <x v="67"/>
    <x v="2"/>
    <x v="288"/>
    <x v="220"/>
    <x v="13"/>
    <x v="2"/>
    <x v="1"/>
    <x v="2"/>
    <x v="0"/>
    <x v="0"/>
    <n v="-550"/>
    <x v="44"/>
  </r>
  <r>
    <s v="X2GXIKND"/>
    <x v="3"/>
    <x v="4"/>
    <x v="74"/>
    <x v="0"/>
    <x v="289"/>
    <x v="240"/>
    <x v="1226"/>
    <x v="0"/>
    <x v="0"/>
    <x v="4"/>
    <x v="10"/>
    <x v="11"/>
    <n v="-14"/>
    <x v="35"/>
  </r>
  <r>
    <s v="KR22DD8M"/>
    <x v="25"/>
    <x v="2"/>
    <x v="7"/>
    <x v="1"/>
    <x v="289"/>
    <x v="5"/>
    <x v="8"/>
    <x v="5"/>
    <x v="2"/>
    <x v="2"/>
    <x v="5"/>
    <x v="1"/>
    <m/>
    <x v="7"/>
  </r>
  <r>
    <s v="SY61BAXZ"/>
    <x v="25"/>
    <x v="0"/>
    <x v="14"/>
    <x v="1"/>
    <x v="289"/>
    <x v="5"/>
    <x v="8"/>
    <x v="5"/>
    <x v="2"/>
    <x v="0"/>
    <x v="7"/>
    <x v="0"/>
    <m/>
    <x v="7"/>
  </r>
  <r>
    <s v="KP1L9SXH"/>
    <x v="25"/>
    <x v="2"/>
    <x v="78"/>
    <x v="0"/>
    <x v="289"/>
    <x v="231"/>
    <x v="449"/>
    <x v="5"/>
    <x v="2"/>
    <x v="2"/>
    <x v="10"/>
    <x v="13"/>
    <n v="17"/>
    <x v="42"/>
  </r>
  <r>
    <s v="84OTUTQX"/>
    <x v="23"/>
    <x v="0"/>
    <x v="64"/>
    <x v="2"/>
    <x v="289"/>
    <x v="212"/>
    <x v="13"/>
    <x v="4"/>
    <x v="2"/>
    <x v="0"/>
    <x v="0"/>
    <x v="0"/>
    <n v="-1096"/>
    <x v="64"/>
  </r>
  <r>
    <s v="DVAOMCYK"/>
    <x v="1"/>
    <x v="0"/>
    <x v="52"/>
    <x v="0"/>
    <x v="289"/>
    <x v="231"/>
    <x v="1108"/>
    <x v="1"/>
    <x v="0"/>
    <x v="0"/>
    <x v="1"/>
    <x v="0"/>
    <n v="-67"/>
    <x v="42"/>
  </r>
  <r>
    <s v="9LJAADWH"/>
    <x v="16"/>
    <x v="2"/>
    <x v="15"/>
    <x v="0"/>
    <x v="289"/>
    <x v="226"/>
    <x v="620"/>
    <x v="2"/>
    <x v="1"/>
    <x v="2"/>
    <x v="0"/>
    <x v="0"/>
    <n v="-120"/>
    <x v="48"/>
  </r>
  <r>
    <s v="P8GXMSXL"/>
    <x v="0"/>
    <x v="3"/>
    <x v="3"/>
    <x v="2"/>
    <x v="289"/>
    <x v="145"/>
    <x v="13"/>
    <x v="0"/>
    <x v="0"/>
    <x v="3"/>
    <x v="3"/>
    <x v="0"/>
    <n v="-3393"/>
    <x v="112"/>
  </r>
  <r>
    <s v="QJ1DIUN7"/>
    <x v="10"/>
    <x v="1"/>
    <x v="19"/>
    <x v="1"/>
    <x v="289"/>
    <x v="5"/>
    <x v="8"/>
    <x v="3"/>
    <x v="1"/>
    <x v="1"/>
    <x v="0"/>
    <x v="4"/>
    <m/>
    <x v="7"/>
  </r>
  <r>
    <s v="HIOHPBO1"/>
    <x v="15"/>
    <x v="3"/>
    <x v="39"/>
    <x v="0"/>
    <x v="289"/>
    <x v="161"/>
    <x v="1227"/>
    <x v="4"/>
    <x v="2"/>
    <x v="3"/>
    <x v="1"/>
    <x v="0"/>
    <n v="520"/>
    <x v="120"/>
  </r>
  <r>
    <s v="ESU5NGML"/>
    <x v="11"/>
    <x v="2"/>
    <x v="6"/>
    <x v="2"/>
    <x v="289"/>
    <x v="163"/>
    <x v="13"/>
    <x v="0"/>
    <x v="0"/>
    <x v="2"/>
    <x v="3"/>
    <x v="0"/>
    <n v="-550"/>
    <x v="117"/>
  </r>
  <r>
    <s v="7NDOEFEB"/>
    <x v="11"/>
    <x v="1"/>
    <x v="43"/>
    <x v="2"/>
    <x v="289"/>
    <x v="134"/>
    <x v="13"/>
    <x v="0"/>
    <x v="0"/>
    <x v="1"/>
    <x v="0"/>
    <x v="0"/>
    <n v="-55"/>
    <x v="123"/>
  </r>
  <r>
    <s v="H5SSSZ11"/>
    <x v="4"/>
    <x v="3"/>
    <x v="59"/>
    <x v="2"/>
    <x v="289"/>
    <x v="155"/>
    <x v="13"/>
    <x v="3"/>
    <x v="1"/>
    <x v="3"/>
    <x v="3"/>
    <x v="0"/>
    <n v="-3393"/>
    <x v="127"/>
  </r>
  <r>
    <s v="IZ8DDEIO"/>
    <x v="4"/>
    <x v="3"/>
    <x v="33"/>
    <x v="2"/>
    <x v="289"/>
    <x v="209"/>
    <x v="13"/>
    <x v="3"/>
    <x v="1"/>
    <x v="3"/>
    <x v="0"/>
    <x v="0"/>
    <n v="-3393"/>
    <x v="47"/>
  </r>
  <r>
    <s v="L4R7LDY1"/>
    <x v="13"/>
    <x v="1"/>
    <x v="2"/>
    <x v="1"/>
    <x v="289"/>
    <x v="5"/>
    <x v="8"/>
    <x v="4"/>
    <x v="2"/>
    <x v="1"/>
    <x v="2"/>
    <x v="0"/>
    <m/>
    <x v="7"/>
  </r>
  <r>
    <s v="5A4Q7X1W"/>
    <x v="2"/>
    <x v="2"/>
    <x v="74"/>
    <x v="0"/>
    <x v="289"/>
    <x v="137"/>
    <x v="1228"/>
    <x v="2"/>
    <x v="1"/>
    <x v="2"/>
    <x v="10"/>
    <x v="11"/>
    <n v="105"/>
    <x v="106"/>
  </r>
  <r>
    <s v="UGXAZ29V"/>
    <x v="2"/>
    <x v="1"/>
    <x v="79"/>
    <x v="0"/>
    <x v="289"/>
    <x v="157"/>
    <x v="16"/>
    <x v="2"/>
    <x v="1"/>
    <x v="1"/>
    <x v="0"/>
    <x v="0"/>
    <n v="-9"/>
    <x v="109"/>
  </r>
  <r>
    <s v="RMUIMYJU"/>
    <x v="28"/>
    <x v="4"/>
    <x v="23"/>
    <x v="2"/>
    <x v="290"/>
    <x v="133"/>
    <x v="13"/>
    <x v="5"/>
    <x v="2"/>
    <x v="4"/>
    <x v="10"/>
    <x v="0"/>
    <n v="-5482"/>
    <x v="116"/>
  </r>
  <r>
    <s v="CYIMFEWC"/>
    <x v="27"/>
    <x v="3"/>
    <x v="22"/>
    <x v="2"/>
    <x v="290"/>
    <x v="163"/>
    <x v="13"/>
    <x v="0"/>
    <x v="0"/>
    <x v="3"/>
    <x v="6"/>
    <x v="0"/>
    <n v="-3393"/>
    <x v="121"/>
  </r>
  <r>
    <s v="XNKIZY9J"/>
    <x v="23"/>
    <x v="3"/>
    <x v="7"/>
    <x v="1"/>
    <x v="290"/>
    <x v="5"/>
    <x v="8"/>
    <x v="4"/>
    <x v="2"/>
    <x v="3"/>
    <x v="5"/>
    <x v="1"/>
    <m/>
    <x v="7"/>
  </r>
  <r>
    <s v="DHVOS14H"/>
    <x v="23"/>
    <x v="3"/>
    <x v="54"/>
    <x v="2"/>
    <x v="290"/>
    <x v="157"/>
    <x v="13"/>
    <x v="4"/>
    <x v="2"/>
    <x v="3"/>
    <x v="3"/>
    <x v="0"/>
    <n v="-3393"/>
    <x v="110"/>
  </r>
  <r>
    <s v="58CABL04"/>
    <x v="23"/>
    <x v="4"/>
    <x v="36"/>
    <x v="0"/>
    <x v="290"/>
    <x v="217"/>
    <x v="1229"/>
    <x v="4"/>
    <x v="2"/>
    <x v="4"/>
    <x v="3"/>
    <x v="0"/>
    <n v="890"/>
    <x v="54"/>
  </r>
  <r>
    <s v="0WERZ67T"/>
    <x v="1"/>
    <x v="0"/>
    <x v="17"/>
    <x v="0"/>
    <x v="290"/>
    <x v="220"/>
    <x v="1230"/>
    <x v="1"/>
    <x v="0"/>
    <x v="0"/>
    <x v="2"/>
    <x v="0"/>
    <n v="-110"/>
    <x v="50"/>
  </r>
  <r>
    <s v="ZA2MIHIM"/>
    <x v="9"/>
    <x v="4"/>
    <x v="24"/>
    <x v="0"/>
    <x v="290"/>
    <x v="134"/>
    <x v="1231"/>
    <x v="3"/>
    <x v="1"/>
    <x v="4"/>
    <x v="2"/>
    <x v="0"/>
    <n v="1047"/>
    <x v="126"/>
  </r>
  <r>
    <s v="VYR4EWHR"/>
    <x v="16"/>
    <x v="2"/>
    <x v="7"/>
    <x v="1"/>
    <x v="290"/>
    <x v="5"/>
    <x v="8"/>
    <x v="2"/>
    <x v="1"/>
    <x v="2"/>
    <x v="5"/>
    <x v="1"/>
    <m/>
    <x v="7"/>
  </r>
  <r>
    <s v="0SSUR0IY"/>
    <x v="16"/>
    <x v="2"/>
    <x v="74"/>
    <x v="2"/>
    <x v="290"/>
    <x v="225"/>
    <x v="13"/>
    <x v="2"/>
    <x v="1"/>
    <x v="2"/>
    <x v="10"/>
    <x v="11"/>
    <n v="-550"/>
    <x v="51"/>
  </r>
  <r>
    <s v="1IY7Y42E"/>
    <x v="16"/>
    <x v="4"/>
    <x v="59"/>
    <x v="0"/>
    <x v="290"/>
    <x v="225"/>
    <x v="1232"/>
    <x v="2"/>
    <x v="1"/>
    <x v="4"/>
    <x v="3"/>
    <x v="0"/>
    <n v="-1028"/>
    <x v="51"/>
  </r>
  <r>
    <s v="M0PGP5H2"/>
    <x v="5"/>
    <x v="0"/>
    <x v="5"/>
    <x v="0"/>
    <x v="290"/>
    <x v="160"/>
    <x v="882"/>
    <x v="3"/>
    <x v="1"/>
    <x v="0"/>
    <x v="4"/>
    <x v="0"/>
    <n v="-94"/>
    <x v="115"/>
  </r>
  <r>
    <s v="PJ21R88K"/>
    <x v="5"/>
    <x v="1"/>
    <x v="24"/>
    <x v="0"/>
    <x v="290"/>
    <x v="217"/>
    <x v="196"/>
    <x v="3"/>
    <x v="1"/>
    <x v="1"/>
    <x v="2"/>
    <x v="0"/>
    <n v="8"/>
    <x v="54"/>
  </r>
  <r>
    <s v="E3L02XMN"/>
    <x v="20"/>
    <x v="2"/>
    <x v="3"/>
    <x v="0"/>
    <x v="290"/>
    <x v="264"/>
    <x v="752"/>
    <x v="1"/>
    <x v="0"/>
    <x v="2"/>
    <x v="3"/>
    <x v="0"/>
    <n v="30"/>
    <x v="134"/>
  </r>
  <r>
    <s v="PODXJ4SP"/>
    <x v="8"/>
    <x v="2"/>
    <x v="56"/>
    <x v="1"/>
    <x v="290"/>
    <x v="5"/>
    <x v="8"/>
    <x v="2"/>
    <x v="1"/>
    <x v="2"/>
    <x v="10"/>
    <x v="0"/>
    <m/>
    <x v="7"/>
  </r>
  <r>
    <s v="MAH5U65E"/>
    <x v="4"/>
    <x v="3"/>
    <x v="7"/>
    <x v="1"/>
    <x v="290"/>
    <x v="5"/>
    <x v="8"/>
    <x v="3"/>
    <x v="1"/>
    <x v="3"/>
    <x v="5"/>
    <x v="1"/>
    <m/>
    <x v="7"/>
  </r>
  <r>
    <s v="S3HMUXS1"/>
    <x v="13"/>
    <x v="1"/>
    <x v="16"/>
    <x v="0"/>
    <x v="290"/>
    <x v="242"/>
    <x v="4"/>
    <x v="4"/>
    <x v="2"/>
    <x v="1"/>
    <x v="9"/>
    <x v="0"/>
    <n v="-6"/>
    <x v="20"/>
  </r>
  <r>
    <s v="5HKITTHD"/>
    <x v="28"/>
    <x v="4"/>
    <x v="26"/>
    <x v="0"/>
    <x v="291"/>
    <x v="259"/>
    <x v="1233"/>
    <x v="5"/>
    <x v="2"/>
    <x v="4"/>
    <x v="6"/>
    <x v="5"/>
    <n v="221"/>
    <x v="27"/>
  </r>
  <r>
    <s v="AZ8ACKLD"/>
    <x v="25"/>
    <x v="1"/>
    <x v="60"/>
    <x v="2"/>
    <x v="291"/>
    <x v="133"/>
    <x v="13"/>
    <x v="5"/>
    <x v="2"/>
    <x v="1"/>
    <x v="9"/>
    <x v="0"/>
    <n v="-55"/>
    <x v="117"/>
  </r>
  <r>
    <s v="NZJXKD9H"/>
    <x v="26"/>
    <x v="1"/>
    <x v="7"/>
    <x v="1"/>
    <x v="291"/>
    <x v="5"/>
    <x v="8"/>
    <x v="5"/>
    <x v="2"/>
    <x v="1"/>
    <x v="5"/>
    <x v="1"/>
    <m/>
    <x v="7"/>
  </r>
  <r>
    <s v="ZN5CVY5V"/>
    <x v="1"/>
    <x v="2"/>
    <x v="35"/>
    <x v="2"/>
    <x v="291"/>
    <x v="159"/>
    <x v="13"/>
    <x v="1"/>
    <x v="0"/>
    <x v="2"/>
    <x v="9"/>
    <x v="0"/>
    <n v="-550"/>
    <x v="123"/>
  </r>
  <r>
    <s v="G62CPKZO"/>
    <x v="1"/>
    <x v="3"/>
    <x v="52"/>
    <x v="2"/>
    <x v="291"/>
    <x v="133"/>
    <x v="13"/>
    <x v="1"/>
    <x v="0"/>
    <x v="3"/>
    <x v="1"/>
    <x v="0"/>
    <n v="-3393"/>
    <x v="117"/>
  </r>
  <r>
    <s v="8N3GXBI5"/>
    <x v="29"/>
    <x v="0"/>
    <x v="63"/>
    <x v="0"/>
    <x v="291"/>
    <x v="236"/>
    <x v="1234"/>
    <x v="1"/>
    <x v="0"/>
    <x v="0"/>
    <x v="9"/>
    <x v="0"/>
    <n v="52"/>
    <x v="29"/>
  </r>
  <r>
    <s v="IUKIZFB7"/>
    <x v="14"/>
    <x v="2"/>
    <x v="67"/>
    <x v="2"/>
    <x v="291"/>
    <x v="148"/>
    <x v="13"/>
    <x v="2"/>
    <x v="1"/>
    <x v="2"/>
    <x v="0"/>
    <x v="0"/>
    <n v="-550"/>
    <x v="121"/>
  </r>
  <r>
    <s v="TLJAFLON"/>
    <x v="16"/>
    <x v="2"/>
    <x v="4"/>
    <x v="2"/>
    <x v="291"/>
    <x v="145"/>
    <x v="13"/>
    <x v="2"/>
    <x v="1"/>
    <x v="2"/>
    <x v="0"/>
    <x v="0"/>
    <n v="-550"/>
    <x v="114"/>
  </r>
  <r>
    <s v="9J2JZGFJ"/>
    <x v="16"/>
    <x v="0"/>
    <x v="79"/>
    <x v="2"/>
    <x v="291"/>
    <x v="243"/>
    <x v="13"/>
    <x v="2"/>
    <x v="1"/>
    <x v="0"/>
    <x v="0"/>
    <x v="0"/>
    <n v="-1096"/>
    <x v="37"/>
  </r>
  <r>
    <s v="TXUDSYGY"/>
    <x v="21"/>
    <x v="3"/>
    <x v="38"/>
    <x v="0"/>
    <x v="291"/>
    <x v="199"/>
    <x v="1235"/>
    <x v="0"/>
    <x v="0"/>
    <x v="3"/>
    <x v="10"/>
    <x v="7"/>
    <n v="-369"/>
    <x v="57"/>
  </r>
  <r>
    <s v="H7GXKD3O"/>
    <x v="8"/>
    <x v="0"/>
    <x v="39"/>
    <x v="1"/>
    <x v="291"/>
    <x v="5"/>
    <x v="8"/>
    <x v="2"/>
    <x v="1"/>
    <x v="0"/>
    <x v="1"/>
    <x v="0"/>
    <m/>
    <x v="7"/>
  </r>
  <r>
    <s v="H7P5O25G"/>
    <x v="0"/>
    <x v="3"/>
    <x v="63"/>
    <x v="2"/>
    <x v="291"/>
    <x v="230"/>
    <x v="13"/>
    <x v="0"/>
    <x v="0"/>
    <x v="3"/>
    <x v="9"/>
    <x v="0"/>
    <n v="-3393"/>
    <x v="45"/>
  </r>
  <r>
    <s v="SKU6MLKY"/>
    <x v="15"/>
    <x v="1"/>
    <x v="20"/>
    <x v="2"/>
    <x v="291"/>
    <x v="209"/>
    <x v="13"/>
    <x v="4"/>
    <x v="2"/>
    <x v="1"/>
    <x v="4"/>
    <x v="0"/>
    <n v="-55"/>
    <x v="68"/>
  </r>
  <r>
    <s v="O8E9L7VK"/>
    <x v="2"/>
    <x v="2"/>
    <x v="5"/>
    <x v="2"/>
    <x v="291"/>
    <x v="256"/>
    <x v="13"/>
    <x v="2"/>
    <x v="1"/>
    <x v="2"/>
    <x v="4"/>
    <x v="0"/>
    <n v="-550"/>
    <x v="34"/>
  </r>
  <r>
    <s v="2GVXOWDF"/>
    <x v="25"/>
    <x v="2"/>
    <x v="84"/>
    <x v="0"/>
    <x v="292"/>
    <x v="176"/>
    <x v="45"/>
    <x v="5"/>
    <x v="2"/>
    <x v="2"/>
    <x v="10"/>
    <x v="0"/>
    <n v="16"/>
    <x v="122"/>
  </r>
  <r>
    <s v="R2DKRFDD"/>
    <x v="25"/>
    <x v="2"/>
    <x v="56"/>
    <x v="0"/>
    <x v="292"/>
    <x v="199"/>
    <x v="22"/>
    <x v="5"/>
    <x v="2"/>
    <x v="2"/>
    <x v="10"/>
    <x v="0"/>
    <n v="28"/>
    <x v="58"/>
  </r>
  <r>
    <s v="F3FJ3DYK"/>
    <x v="1"/>
    <x v="2"/>
    <x v="43"/>
    <x v="0"/>
    <x v="292"/>
    <x v="154"/>
    <x v="1236"/>
    <x v="1"/>
    <x v="0"/>
    <x v="2"/>
    <x v="0"/>
    <x v="0"/>
    <n v="70"/>
    <x v="113"/>
  </r>
  <r>
    <s v="PVYIL0X4"/>
    <x v="9"/>
    <x v="3"/>
    <x v="12"/>
    <x v="0"/>
    <x v="292"/>
    <x v="132"/>
    <x v="1237"/>
    <x v="3"/>
    <x v="1"/>
    <x v="3"/>
    <x v="1"/>
    <x v="0"/>
    <n v="55"/>
    <x v="127"/>
  </r>
  <r>
    <s v="KY42W3FG"/>
    <x v="7"/>
    <x v="2"/>
    <x v="2"/>
    <x v="2"/>
    <x v="292"/>
    <x v="265"/>
    <x v="13"/>
    <x v="2"/>
    <x v="1"/>
    <x v="2"/>
    <x v="2"/>
    <x v="0"/>
    <n v="-550"/>
    <x v="30"/>
  </r>
  <r>
    <s v="05915PPX"/>
    <x v="14"/>
    <x v="3"/>
    <x v="66"/>
    <x v="0"/>
    <x v="292"/>
    <x v="231"/>
    <x v="1238"/>
    <x v="2"/>
    <x v="1"/>
    <x v="3"/>
    <x v="9"/>
    <x v="0"/>
    <n v="124"/>
    <x v="41"/>
  </r>
  <r>
    <s v="QPUPBL50"/>
    <x v="16"/>
    <x v="2"/>
    <x v="7"/>
    <x v="1"/>
    <x v="292"/>
    <x v="5"/>
    <x v="8"/>
    <x v="2"/>
    <x v="1"/>
    <x v="2"/>
    <x v="5"/>
    <x v="1"/>
    <m/>
    <x v="7"/>
  </r>
  <r>
    <s v="7P069DNF"/>
    <x v="16"/>
    <x v="0"/>
    <x v="69"/>
    <x v="1"/>
    <x v="292"/>
    <x v="5"/>
    <x v="8"/>
    <x v="2"/>
    <x v="1"/>
    <x v="0"/>
    <x v="3"/>
    <x v="0"/>
    <m/>
    <x v="7"/>
  </r>
  <r>
    <s v="P858PP0L"/>
    <x v="0"/>
    <x v="3"/>
    <x v="28"/>
    <x v="0"/>
    <x v="292"/>
    <x v="266"/>
    <x v="1239"/>
    <x v="0"/>
    <x v="0"/>
    <x v="3"/>
    <x v="9"/>
    <x v="0"/>
    <n v="501"/>
    <x v="10"/>
  </r>
  <r>
    <s v="9D43V124"/>
    <x v="4"/>
    <x v="1"/>
    <x v="26"/>
    <x v="1"/>
    <x v="292"/>
    <x v="5"/>
    <x v="8"/>
    <x v="3"/>
    <x v="1"/>
    <x v="1"/>
    <x v="6"/>
    <x v="5"/>
    <m/>
    <x v="7"/>
  </r>
  <r>
    <s v="O916VMU7"/>
    <x v="4"/>
    <x v="3"/>
    <x v="14"/>
    <x v="0"/>
    <x v="292"/>
    <x v="253"/>
    <x v="1240"/>
    <x v="3"/>
    <x v="1"/>
    <x v="3"/>
    <x v="7"/>
    <x v="0"/>
    <n v="-560"/>
    <x v="13"/>
  </r>
  <r>
    <s v="0SPX7FIJ"/>
    <x v="13"/>
    <x v="3"/>
    <x v="16"/>
    <x v="2"/>
    <x v="292"/>
    <x v="140"/>
    <x v="13"/>
    <x v="4"/>
    <x v="2"/>
    <x v="3"/>
    <x v="9"/>
    <x v="0"/>
    <n v="-3393"/>
    <x v="106"/>
  </r>
  <r>
    <s v="KEE51TPD"/>
    <x v="3"/>
    <x v="1"/>
    <x v="55"/>
    <x v="0"/>
    <x v="293"/>
    <x v="197"/>
    <x v="80"/>
    <x v="0"/>
    <x v="0"/>
    <x v="1"/>
    <x v="4"/>
    <x v="0"/>
    <n v="-1"/>
    <x v="58"/>
  </r>
  <r>
    <s v="1VFT3UCK"/>
    <x v="28"/>
    <x v="0"/>
    <x v="59"/>
    <x v="1"/>
    <x v="293"/>
    <x v="5"/>
    <x v="8"/>
    <x v="5"/>
    <x v="2"/>
    <x v="0"/>
    <x v="3"/>
    <x v="0"/>
    <m/>
    <x v="7"/>
  </r>
  <r>
    <s v="8RR4WXXZ"/>
    <x v="1"/>
    <x v="0"/>
    <x v="1"/>
    <x v="2"/>
    <x v="293"/>
    <x v="235"/>
    <x v="13"/>
    <x v="1"/>
    <x v="0"/>
    <x v="0"/>
    <x v="1"/>
    <x v="0"/>
    <n v="-1096"/>
    <x v="34"/>
  </r>
  <r>
    <s v="IYU5CGUM"/>
    <x v="1"/>
    <x v="2"/>
    <x v="63"/>
    <x v="0"/>
    <x v="293"/>
    <x v="255"/>
    <x v="1241"/>
    <x v="1"/>
    <x v="0"/>
    <x v="2"/>
    <x v="9"/>
    <x v="0"/>
    <n v="-41"/>
    <x v="48"/>
  </r>
  <r>
    <s v="669805IQ"/>
    <x v="24"/>
    <x v="3"/>
    <x v="13"/>
    <x v="0"/>
    <x v="293"/>
    <x v="258"/>
    <x v="1242"/>
    <x v="1"/>
    <x v="0"/>
    <x v="3"/>
    <x v="7"/>
    <x v="0"/>
    <n v="43"/>
    <x v="52"/>
  </r>
  <r>
    <s v="A3JRUDX3"/>
    <x v="9"/>
    <x v="3"/>
    <x v="42"/>
    <x v="0"/>
    <x v="293"/>
    <x v="235"/>
    <x v="1243"/>
    <x v="3"/>
    <x v="1"/>
    <x v="3"/>
    <x v="4"/>
    <x v="0"/>
    <n v="121"/>
    <x v="34"/>
  </r>
  <r>
    <s v="NY197B1A"/>
    <x v="29"/>
    <x v="2"/>
    <x v="38"/>
    <x v="0"/>
    <x v="293"/>
    <x v="264"/>
    <x v="879"/>
    <x v="1"/>
    <x v="0"/>
    <x v="2"/>
    <x v="10"/>
    <x v="7"/>
    <n v="61"/>
    <x v="12"/>
  </r>
  <r>
    <s v="R2V49PU5"/>
    <x v="14"/>
    <x v="0"/>
    <x v="7"/>
    <x v="1"/>
    <x v="293"/>
    <x v="5"/>
    <x v="8"/>
    <x v="2"/>
    <x v="1"/>
    <x v="0"/>
    <x v="5"/>
    <x v="1"/>
    <m/>
    <x v="7"/>
  </r>
  <r>
    <s v="6AD8WNA2"/>
    <x v="16"/>
    <x v="1"/>
    <x v="61"/>
    <x v="0"/>
    <x v="293"/>
    <x v="226"/>
    <x v="20"/>
    <x v="2"/>
    <x v="1"/>
    <x v="1"/>
    <x v="10"/>
    <x v="0"/>
    <n v="3"/>
    <x v="61"/>
  </r>
  <r>
    <s v="TKENIGRA"/>
    <x v="21"/>
    <x v="3"/>
    <x v="35"/>
    <x v="2"/>
    <x v="293"/>
    <x v="227"/>
    <x v="13"/>
    <x v="0"/>
    <x v="0"/>
    <x v="3"/>
    <x v="9"/>
    <x v="0"/>
    <n v="-3393"/>
    <x v="51"/>
  </r>
  <r>
    <s v="R9ZOFUBX"/>
    <x v="21"/>
    <x v="2"/>
    <x v="81"/>
    <x v="0"/>
    <x v="293"/>
    <x v="252"/>
    <x v="73"/>
    <x v="0"/>
    <x v="0"/>
    <x v="2"/>
    <x v="0"/>
    <x v="14"/>
    <n v="-37"/>
    <x v="15"/>
  </r>
  <r>
    <s v="RFQFJLNJ"/>
    <x v="5"/>
    <x v="1"/>
    <x v="7"/>
    <x v="1"/>
    <x v="293"/>
    <x v="5"/>
    <x v="8"/>
    <x v="3"/>
    <x v="1"/>
    <x v="1"/>
    <x v="5"/>
    <x v="1"/>
    <m/>
    <x v="7"/>
  </r>
  <r>
    <s v="8BZLOF0K"/>
    <x v="5"/>
    <x v="0"/>
    <x v="83"/>
    <x v="2"/>
    <x v="293"/>
    <x v="171"/>
    <x v="13"/>
    <x v="3"/>
    <x v="1"/>
    <x v="0"/>
    <x v="2"/>
    <x v="15"/>
    <n v="-1096"/>
    <x v="116"/>
  </r>
  <r>
    <s v="0VFBWUG5"/>
    <x v="0"/>
    <x v="0"/>
    <x v="1"/>
    <x v="2"/>
    <x v="293"/>
    <x v="197"/>
    <x v="13"/>
    <x v="0"/>
    <x v="0"/>
    <x v="0"/>
    <x v="1"/>
    <x v="0"/>
    <n v="-1096"/>
    <x v="58"/>
  </r>
  <r>
    <s v="23J295J4"/>
    <x v="10"/>
    <x v="1"/>
    <x v="66"/>
    <x v="1"/>
    <x v="293"/>
    <x v="5"/>
    <x v="8"/>
    <x v="3"/>
    <x v="1"/>
    <x v="1"/>
    <x v="9"/>
    <x v="0"/>
    <m/>
    <x v="7"/>
  </r>
  <r>
    <s v="696VNI6G"/>
    <x v="11"/>
    <x v="1"/>
    <x v="13"/>
    <x v="0"/>
    <x v="293"/>
    <x v="164"/>
    <x v="80"/>
    <x v="0"/>
    <x v="0"/>
    <x v="1"/>
    <x v="7"/>
    <x v="0"/>
    <n v="-1"/>
    <x v="120"/>
  </r>
  <r>
    <s v="8P3O8A9H"/>
    <x v="4"/>
    <x v="1"/>
    <x v="7"/>
    <x v="1"/>
    <x v="293"/>
    <x v="5"/>
    <x v="8"/>
    <x v="3"/>
    <x v="1"/>
    <x v="1"/>
    <x v="5"/>
    <x v="1"/>
    <m/>
    <x v="7"/>
  </r>
  <r>
    <s v="1I1K838F"/>
    <x v="4"/>
    <x v="2"/>
    <x v="40"/>
    <x v="0"/>
    <x v="293"/>
    <x v="267"/>
    <x v="121"/>
    <x v="3"/>
    <x v="1"/>
    <x v="2"/>
    <x v="2"/>
    <x v="8"/>
    <n v="-3"/>
    <x v="13"/>
  </r>
  <r>
    <s v="LHIM2BGF"/>
    <x v="13"/>
    <x v="3"/>
    <x v="68"/>
    <x v="2"/>
    <x v="293"/>
    <x v="249"/>
    <x v="13"/>
    <x v="4"/>
    <x v="2"/>
    <x v="3"/>
    <x v="0"/>
    <x v="0"/>
    <n v="-3393"/>
    <x v="19"/>
  </r>
  <r>
    <s v="2O7MVJ1T"/>
    <x v="13"/>
    <x v="2"/>
    <x v="19"/>
    <x v="0"/>
    <x v="293"/>
    <x v="133"/>
    <x v="274"/>
    <x v="4"/>
    <x v="2"/>
    <x v="2"/>
    <x v="0"/>
    <x v="4"/>
    <n v="42"/>
    <x v="119"/>
  </r>
  <r>
    <s v="HDW4BXVN"/>
    <x v="18"/>
    <x v="3"/>
    <x v="25"/>
    <x v="2"/>
    <x v="293"/>
    <x v="262"/>
    <x v="13"/>
    <x v="4"/>
    <x v="2"/>
    <x v="3"/>
    <x v="3"/>
    <x v="0"/>
    <n v="-3393"/>
    <x v="17"/>
  </r>
  <r>
    <s v="5P4O1IU6"/>
    <x v="25"/>
    <x v="3"/>
    <x v="7"/>
    <x v="1"/>
    <x v="294"/>
    <x v="5"/>
    <x v="8"/>
    <x v="5"/>
    <x v="2"/>
    <x v="3"/>
    <x v="5"/>
    <x v="1"/>
    <m/>
    <x v="7"/>
  </r>
  <r>
    <s v="V9ORUWY8"/>
    <x v="25"/>
    <x v="3"/>
    <x v="19"/>
    <x v="2"/>
    <x v="294"/>
    <x v="254"/>
    <x v="13"/>
    <x v="5"/>
    <x v="2"/>
    <x v="3"/>
    <x v="0"/>
    <x v="4"/>
    <n v="-3393"/>
    <x v="38"/>
  </r>
  <r>
    <s v="NNLNVB7E"/>
    <x v="23"/>
    <x v="4"/>
    <x v="25"/>
    <x v="0"/>
    <x v="294"/>
    <x v="205"/>
    <x v="1244"/>
    <x v="4"/>
    <x v="2"/>
    <x v="4"/>
    <x v="3"/>
    <x v="0"/>
    <n v="47"/>
    <x v="60"/>
  </r>
  <r>
    <s v="4ELXMIIO"/>
    <x v="22"/>
    <x v="2"/>
    <x v="49"/>
    <x v="2"/>
    <x v="294"/>
    <x v="169"/>
    <x v="13"/>
    <x v="5"/>
    <x v="2"/>
    <x v="2"/>
    <x v="9"/>
    <x v="0"/>
    <n v="-550"/>
    <x v="113"/>
  </r>
  <r>
    <s v="YVJ3V0ZI"/>
    <x v="7"/>
    <x v="2"/>
    <x v="24"/>
    <x v="0"/>
    <x v="294"/>
    <x v="244"/>
    <x v="847"/>
    <x v="2"/>
    <x v="1"/>
    <x v="2"/>
    <x v="2"/>
    <x v="0"/>
    <n v="-74"/>
    <x v="26"/>
  </r>
  <r>
    <s v="Q1CFR580"/>
    <x v="5"/>
    <x v="1"/>
    <x v="73"/>
    <x v="0"/>
    <x v="294"/>
    <x v="228"/>
    <x v="84"/>
    <x v="3"/>
    <x v="1"/>
    <x v="1"/>
    <x v="1"/>
    <x v="0"/>
    <n v="1"/>
    <x v="51"/>
  </r>
  <r>
    <s v="4S6FW9VM"/>
    <x v="20"/>
    <x v="4"/>
    <x v="70"/>
    <x v="2"/>
    <x v="294"/>
    <x v="157"/>
    <x v="13"/>
    <x v="1"/>
    <x v="0"/>
    <x v="4"/>
    <x v="3"/>
    <x v="0"/>
    <n v="-5482"/>
    <x v="114"/>
  </r>
  <r>
    <s v="PA3EXPCW"/>
    <x v="8"/>
    <x v="0"/>
    <x v="53"/>
    <x v="2"/>
    <x v="294"/>
    <x v="236"/>
    <x v="13"/>
    <x v="2"/>
    <x v="1"/>
    <x v="0"/>
    <x v="10"/>
    <x v="0"/>
    <n v="-1096"/>
    <x v="33"/>
  </r>
  <r>
    <s v="MPVD0JVF"/>
    <x v="8"/>
    <x v="2"/>
    <x v="67"/>
    <x v="0"/>
    <x v="294"/>
    <x v="261"/>
    <x v="6"/>
    <x v="2"/>
    <x v="1"/>
    <x v="2"/>
    <x v="0"/>
    <x v="0"/>
    <n v="51"/>
    <x v="30"/>
  </r>
  <r>
    <s v="KZQGC4TA"/>
    <x v="8"/>
    <x v="0"/>
    <x v="61"/>
    <x v="0"/>
    <x v="294"/>
    <x v="268"/>
    <x v="1245"/>
    <x v="2"/>
    <x v="1"/>
    <x v="0"/>
    <x v="10"/>
    <x v="0"/>
    <n v="-91"/>
    <x v="3"/>
  </r>
  <r>
    <s v="FKOA9EF9"/>
    <x v="0"/>
    <x v="4"/>
    <x v="17"/>
    <x v="0"/>
    <x v="294"/>
    <x v="209"/>
    <x v="1246"/>
    <x v="0"/>
    <x v="0"/>
    <x v="4"/>
    <x v="2"/>
    <x v="0"/>
    <n v="-751"/>
    <x v="53"/>
  </r>
  <r>
    <s v="Y7TVYRAX"/>
    <x v="17"/>
    <x v="4"/>
    <x v="50"/>
    <x v="2"/>
    <x v="294"/>
    <x v="232"/>
    <x v="13"/>
    <x v="5"/>
    <x v="2"/>
    <x v="4"/>
    <x v="1"/>
    <x v="0"/>
    <n v="-5482"/>
    <x v="64"/>
  </r>
  <r>
    <s v="TZPE6M07"/>
    <x v="18"/>
    <x v="3"/>
    <x v="7"/>
    <x v="1"/>
    <x v="294"/>
    <x v="5"/>
    <x v="8"/>
    <x v="4"/>
    <x v="2"/>
    <x v="3"/>
    <x v="5"/>
    <x v="1"/>
    <m/>
    <x v="7"/>
  </r>
  <r>
    <s v="KU7COUGK"/>
    <x v="18"/>
    <x v="3"/>
    <x v="25"/>
    <x v="0"/>
    <x v="294"/>
    <x v="253"/>
    <x v="1247"/>
    <x v="4"/>
    <x v="2"/>
    <x v="3"/>
    <x v="3"/>
    <x v="0"/>
    <n v="-399"/>
    <x v="6"/>
  </r>
  <r>
    <s v="G03J67Z1"/>
    <x v="2"/>
    <x v="0"/>
    <x v="7"/>
    <x v="1"/>
    <x v="294"/>
    <x v="5"/>
    <x v="8"/>
    <x v="2"/>
    <x v="1"/>
    <x v="0"/>
    <x v="5"/>
    <x v="1"/>
    <m/>
    <x v="7"/>
  </r>
  <r>
    <s v="23K5J6JP"/>
    <x v="3"/>
    <x v="3"/>
    <x v="63"/>
    <x v="2"/>
    <x v="295"/>
    <x v="226"/>
    <x v="13"/>
    <x v="0"/>
    <x v="0"/>
    <x v="3"/>
    <x v="9"/>
    <x v="0"/>
    <n v="-3393"/>
    <x v="56"/>
  </r>
  <r>
    <s v="X7DYUDEB"/>
    <x v="3"/>
    <x v="1"/>
    <x v="59"/>
    <x v="0"/>
    <x v="295"/>
    <x v="225"/>
    <x v="20"/>
    <x v="0"/>
    <x v="0"/>
    <x v="1"/>
    <x v="3"/>
    <x v="0"/>
    <n v="3"/>
    <x v="48"/>
  </r>
  <r>
    <s v="WK1319MB"/>
    <x v="28"/>
    <x v="3"/>
    <x v="7"/>
    <x v="1"/>
    <x v="295"/>
    <x v="5"/>
    <x v="8"/>
    <x v="5"/>
    <x v="2"/>
    <x v="3"/>
    <x v="5"/>
    <x v="1"/>
    <m/>
    <x v="7"/>
  </r>
  <r>
    <s v="EMGB7S71"/>
    <x v="27"/>
    <x v="0"/>
    <x v="72"/>
    <x v="0"/>
    <x v="295"/>
    <x v="220"/>
    <x v="492"/>
    <x v="0"/>
    <x v="0"/>
    <x v="0"/>
    <x v="3"/>
    <x v="10"/>
    <n v="-22"/>
    <x v="55"/>
  </r>
  <r>
    <s v="EWAMDI1N"/>
    <x v="27"/>
    <x v="1"/>
    <x v="70"/>
    <x v="0"/>
    <x v="295"/>
    <x v="133"/>
    <x v="80"/>
    <x v="0"/>
    <x v="0"/>
    <x v="1"/>
    <x v="3"/>
    <x v="0"/>
    <n v="-1"/>
    <x v="123"/>
  </r>
  <r>
    <s v="5D8MX6L9"/>
    <x v="26"/>
    <x v="2"/>
    <x v="19"/>
    <x v="2"/>
    <x v="295"/>
    <x v="196"/>
    <x v="13"/>
    <x v="5"/>
    <x v="2"/>
    <x v="2"/>
    <x v="0"/>
    <x v="4"/>
    <n v="-550"/>
    <x v="65"/>
  </r>
  <r>
    <s v="Q9BUCL60"/>
    <x v="26"/>
    <x v="0"/>
    <x v="19"/>
    <x v="0"/>
    <x v="295"/>
    <x v="259"/>
    <x v="0"/>
    <x v="5"/>
    <x v="2"/>
    <x v="0"/>
    <x v="0"/>
    <x v="4"/>
    <n v="-42"/>
    <x v="31"/>
  </r>
  <r>
    <s v="1397M445"/>
    <x v="19"/>
    <x v="3"/>
    <x v="58"/>
    <x v="2"/>
    <x v="295"/>
    <x v="197"/>
    <x v="13"/>
    <x v="4"/>
    <x v="2"/>
    <x v="3"/>
    <x v="0"/>
    <x v="0"/>
    <n v="-3393"/>
    <x v="63"/>
  </r>
  <r>
    <s v="5IMH88MT"/>
    <x v="7"/>
    <x v="2"/>
    <x v="69"/>
    <x v="0"/>
    <x v="295"/>
    <x v="245"/>
    <x v="46"/>
    <x v="2"/>
    <x v="1"/>
    <x v="2"/>
    <x v="3"/>
    <x v="0"/>
    <n v="-42"/>
    <x v="34"/>
  </r>
  <r>
    <s v="I86DM1B9"/>
    <x v="29"/>
    <x v="1"/>
    <x v="27"/>
    <x v="0"/>
    <x v="295"/>
    <x v="231"/>
    <x v="5"/>
    <x v="1"/>
    <x v="0"/>
    <x v="1"/>
    <x v="7"/>
    <x v="0"/>
    <n v="2"/>
    <x v="51"/>
  </r>
  <r>
    <s v="YB4YJTK4"/>
    <x v="14"/>
    <x v="2"/>
    <x v="46"/>
    <x v="1"/>
    <x v="295"/>
    <x v="5"/>
    <x v="8"/>
    <x v="2"/>
    <x v="1"/>
    <x v="2"/>
    <x v="3"/>
    <x v="0"/>
    <m/>
    <x v="7"/>
  </r>
  <r>
    <s v="HTZD5YGO"/>
    <x v="16"/>
    <x v="0"/>
    <x v="4"/>
    <x v="2"/>
    <x v="295"/>
    <x v="158"/>
    <x v="13"/>
    <x v="2"/>
    <x v="1"/>
    <x v="0"/>
    <x v="0"/>
    <x v="0"/>
    <n v="-1096"/>
    <x v="102"/>
  </r>
  <r>
    <s v="NH44FYAA"/>
    <x v="16"/>
    <x v="1"/>
    <x v="9"/>
    <x v="0"/>
    <x v="295"/>
    <x v="148"/>
    <x v="44"/>
    <x v="2"/>
    <x v="1"/>
    <x v="1"/>
    <x v="6"/>
    <x v="3"/>
    <n v="7"/>
    <x v="126"/>
  </r>
  <r>
    <s v="Z6AO7S3R"/>
    <x v="21"/>
    <x v="3"/>
    <x v="74"/>
    <x v="2"/>
    <x v="295"/>
    <x v="238"/>
    <x v="13"/>
    <x v="0"/>
    <x v="0"/>
    <x v="3"/>
    <x v="10"/>
    <x v="11"/>
    <n v="-3393"/>
    <x v="60"/>
  </r>
  <r>
    <s v="8V3XDZ0D"/>
    <x v="21"/>
    <x v="2"/>
    <x v="75"/>
    <x v="0"/>
    <x v="295"/>
    <x v="233"/>
    <x v="343"/>
    <x v="0"/>
    <x v="0"/>
    <x v="2"/>
    <x v="6"/>
    <x v="0"/>
    <n v="-22"/>
    <x v="46"/>
  </r>
  <r>
    <s v="18T73EHS"/>
    <x v="8"/>
    <x v="0"/>
    <x v="69"/>
    <x v="0"/>
    <x v="295"/>
    <x v="150"/>
    <x v="1079"/>
    <x v="2"/>
    <x v="1"/>
    <x v="0"/>
    <x v="3"/>
    <x v="0"/>
    <n v="-103"/>
    <x v="125"/>
  </r>
  <r>
    <s v="RKTTVMMP"/>
    <x v="8"/>
    <x v="0"/>
    <x v="47"/>
    <x v="0"/>
    <x v="295"/>
    <x v="153"/>
    <x v="281"/>
    <x v="2"/>
    <x v="1"/>
    <x v="0"/>
    <x v="8"/>
    <x v="0"/>
    <n v="25"/>
    <x v="120"/>
  </r>
  <r>
    <s v="UDXG59P0"/>
    <x v="8"/>
    <x v="4"/>
    <x v="51"/>
    <x v="0"/>
    <x v="295"/>
    <x v="259"/>
    <x v="1248"/>
    <x v="2"/>
    <x v="1"/>
    <x v="4"/>
    <x v="7"/>
    <x v="0"/>
    <n v="-372"/>
    <x v="31"/>
  </r>
  <r>
    <s v="VMOGUQA7"/>
    <x v="0"/>
    <x v="1"/>
    <x v="31"/>
    <x v="0"/>
    <x v="295"/>
    <x v="252"/>
    <x v="47"/>
    <x v="0"/>
    <x v="0"/>
    <x v="1"/>
    <x v="10"/>
    <x v="0"/>
    <n v="-4"/>
    <x v="17"/>
  </r>
  <r>
    <s v="0L3VYSKY"/>
    <x v="6"/>
    <x v="2"/>
    <x v="70"/>
    <x v="2"/>
    <x v="295"/>
    <x v="156"/>
    <x v="13"/>
    <x v="1"/>
    <x v="0"/>
    <x v="2"/>
    <x v="3"/>
    <x v="0"/>
    <n v="-550"/>
    <x v="110"/>
  </r>
  <r>
    <s v="PG5S1KYF"/>
    <x v="15"/>
    <x v="4"/>
    <x v="39"/>
    <x v="2"/>
    <x v="295"/>
    <x v="269"/>
    <x v="13"/>
    <x v="4"/>
    <x v="2"/>
    <x v="4"/>
    <x v="1"/>
    <x v="0"/>
    <n v="-5482"/>
    <x v="11"/>
  </r>
  <r>
    <s v="LVF6FP4A"/>
    <x v="15"/>
    <x v="3"/>
    <x v="36"/>
    <x v="2"/>
    <x v="295"/>
    <x v="265"/>
    <x v="13"/>
    <x v="4"/>
    <x v="2"/>
    <x v="3"/>
    <x v="3"/>
    <x v="0"/>
    <n v="-3393"/>
    <x v="35"/>
  </r>
  <r>
    <s v="RGZHQ2MJ"/>
    <x v="11"/>
    <x v="1"/>
    <x v="6"/>
    <x v="2"/>
    <x v="295"/>
    <x v="156"/>
    <x v="13"/>
    <x v="0"/>
    <x v="0"/>
    <x v="1"/>
    <x v="3"/>
    <x v="0"/>
    <n v="-55"/>
    <x v="110"/>
  </r>
  <r>
    <s v="P6NQ2LZK"/>
    <x v="4"/>
    <x v="2"/>
    <x v="7"/>
    <x v="1"/>
    <x v="295"/>
    <x v="5"/>
    <x v="8"/>
    <x v="3"/>
    <x v="1"/>
    <x v="2"/>
    <x v="5"/>
    <x v="1"/>
    <m/>
    <x v="7"/>
  </r>
  <r>
    <s v="0XYUJ7HF"/>
    <x v="4"/>
    <x v="1"/>
    <x v="70"/>
    <x v="1"/>
    <x v="295"/>
    <x v="5"/>
    <x v="8"/>
    <x v="3"/>
    <x v="1"/>
    <x v="1"/>
    <x v="3"/>
    <x v="0"/>
    <m/>
    <x v="7"/>
  </r>
  <r>
    <s v="3THBBYXS"/>
    <x v="13"/>
    <x v="2"/>
    <x v="19"/>
    <x v="0"/>
    <x v="295"/>
    <x v="249"/>
    <x v="182"/>
    <x v="4"/>
    <x v="2"/>
    <x v="2"/>
    <x v="0"/>
    <x v="4"/>
    <n v="-8"/>
    <x v="52"/>
  </r>
  <r>
    <s v="XHDAW1SQ"/>
    <x v="13"/>
    <x v="2"/>
    <x v="68"/>
    <x v="0"/>
    <x v="295"/>
    <x v="260"/>
    <x v="65"/>
    <x v="4"/>
    <x v="2"/>
    <x v="2"/>
    <x v="0"/>
    <x v="0"/>
    <n v="26"/>
    <x v="26"/>
  </r>
  <r>
    <s v="GIO029D3"/>
    <x v="18"/>
    <x v="4"/>
    <x v="56"/>
    <x v="2"/>
    <x v="295"/>
    <x v="157"/>
    <x v="13"/>
    <x v="4"/>
    <x v="2"/>
    <x v="4"/>
    <x v="10"/>
    <x v="0"/>
    <n v="-5482"/>
    <x v="116"/>
  </r>
  <r>
    <s v="CN8X0DLA"/>
    <x v="26"/>
    <x v="0"/>
    <x v="28"/>
    <x v="1"/>
    <x v="296"/>
    <x v="5"/>
    <x v="8"/>
    <x v="5"/>
    <x v="2"/>
    <x v="0"/>
    <x v="9"/>
    <x v="0"/>
    <m/>
    <x v="7"/>
  </r>
  <r>
    <s v="HF1GSBT4"/>
    <x v="26"/>
    <x v="4"/>
    <x v="7"/>
    <x v="1"/>
    <x v="296"/>
    <x v="5"/>
    <x v="8"/>
    <x v="5"/>
    <x v="2"/>
    <x v="4"/>
    <x v="5"/>
    <x v="1"/>
    <m/>
    <x v="7"/>
  </r>
  <r>
    <s v="M9N3HWGC"/>
    <x v="7"/>
    <x v="2"/>
    <x v="18"/>
    <x v="2"/>
    <x v="296"/>
    <x v="270"/>
    <x v="13"/>
    <x v="2"/>
    <x v="1"/>
    <x v="2"/>
    <x v="4"/>
    <x v="0"/>
    <n v="-550"/>
    <x v="6"/>
  </r>
  <r>
    <s v="H56FMPGG"/>
    <x v="7"/>
    <x v="2"/>
    <x v="74"/>
    <x v="0"/>
    <x v="296"/>
    <x v="154"/>
    <x v="373"/>
    <x v="2"/>
    <x v="1"/>
    <x v="2"/>
    <x v="10"/>
    <x v="11"/>
    <n v="1"/>
    <x v="121"/>
  </r>
  <r>
    <s v="IH4O3JXV"/>
    <x v="14"/>
    <x v="2"/>
    <x v="67"/>
    <x v="0"/>
    <x v="296"/>
    <x v="153"/>
    <x v="486"/>
    <x v="2"/>
    <x v="1"/>
    <x v="2"/>
    <x v="0"/>
    <x v="0"/>
    <n v="47"/>
    <x v="106"/>
  </r>
  <r>
    <s v="B6L071P2"/>
    <x v="16"/>
    <x v="0"/>
    <x v="46"/>
    <x v="0"/>
    <x v="296"/>
    <x v="220"/>
    <x v="68"/>
    <x v="2"/>
    <x v="1"/>
    <x v="0"/>
    <x v="3"/>
    <x v="0"/>
    <n v="-148"/>
    <x v="53"/>
  </r>
  <r>
    <s v="3ISHFT20"/>
    <x v="16"/>
    <x v="1"/>
    <x v="18"/>
    <x v="0"/>
    <x v="296"/>
    <x v="247"/>
    <x v="44"/>
    <x v="2"/>
    <x v="1"/>
    <x v="1"/>
    <x v="4"/>
    <x v="0"/>
    <n v="7"/>
    <x v="22"/>
  </r>
  <r>
    <s v="OBFCOV33"/>
    <x v="5"/>
    <x v="3"/>
    <x v="12"/>
    <x v="0"/>
    <x v="296"/>
    <x v="249"/>
    <x v="1249"/>
    <x v="3"/>
    <x v="1"/>
    <x v="3"/>
    <x v="1"/>
    <x v="0"/>
    <n v="746"/>
    <x v="27"/>
  </r>
  <r>
    <s v="78OETKRD"/>
    <x v="20"/>
    <x v="4"/>
    <x v="22"/>
    <x v="0"/>
    <x v="296"/>
    <x v="197"/>
    <x v="1250"/>
    <x v="1"/>
    <x v="0"/>
    <x v="4"/>
    <x v="6"/>
    <x v="0"/>
    <n v="840"/>
    <x v="59"/>
  </r>
  <r>
    <s v="6IJNBKST"/>
    <x v="8"/>
    <x v="2"/>
    <x v="53"/>
    <x v="2"/>
    <x v="296"/>
    <x v="157"/>
    <x v="13"/>
    <x v="2"/>
    <x v="1"/>
    <x v="2"/>
    <x v="10"/>
    <x v="0"/>
    <n v="-550"/>
    <x v="117"/>
  </r>
  <r>
    <s v="RM4HCA1W"/>
    <x v="6"/>
    <x v="1"/>
    <x v="35"/>
    <x v="2"/>
    <x v="296"/>
    <x v="157"/>
    <x v="13"/>
    <x v="1"/>
    <x v="0"/>
    <x v="1"/>
    <x v="9"/>
    <x v="0"/>
    <n v="-55"/>
    <x v="117"/>
  </r>
  <r>
    <s v="Y1FWLR93"/>
    <x v="17"/>
    <x v="4"/>
    <x v="39"/>
    <x v="0"/>
    <x v="296"/>
    <x v="144"/>
    <x v="1251"/>
    <x v="5"/>
    <x v="2"/>
    <x v="4"/>
    <x v="1"/>
    <x v="0"/>
    <n v="-67"/>
    <x v="114"/>
  </r>
  <r>
    <s v="ORUHS3Q2"/>
    <x v="10"/>
    <x v="2"/>
    <x v="10"/>
    <x v="0"/>
    <x v="296"/>
    <x v="227"/>
    <x v="1252"/>
    <x v="3"/>
    <x v="1"/>
    <x v="2"/>
    <x v="7"/>
    <x v="0"/>
    <n v="-118"/>
    <x v="49"/>
  </r>
  <r>
    <s v="9RLSCMM9"/>
    <x v="10"/>
    <x v="1"/>
    <x v="59"/>
    <x v="0"/>
    <x v="296"/>
    <x v="154"/>
    <x v="9"/>
    <x v="3"/>
    <x v="1"/>
    <x v="1"/>
    <x v="3"/>
    <x v="0"/>
    <n v="-2"/>
    <x v="121"/>
  </r>
  <r>
    <s v="3QS2B6IN"/>
    <x v="11"/>
    <x v="1"/>
    <x v="34"/>
    <x v="0"/>
    <x v="296"/>
    <x v="137"/>
    <x v="5"/>
    <x v="0"/>
    <x v="0"/>
    <x v="1"/>
    <x v="10"/>
    <x v="0"/>
    <n v="2"/>
    <x v="113"/>
  </r>
  <r>
    <s v="XCB9CPID"/>
    <x v="11"/>
    <x v="1"/>
    <x v="81"/>
    <x v="0"/>
    <x v="296"/>
    <x v="257"/>
    <x v="84"/>
    <x v="0"/>
    <x v="0"/>
    <x v="1"/>
    <x v="0"/>
    <x v="14"/>
    <n v="1"/>
    <x v="52"/>
  </r>
  <r>
    <s v="7EJJ9KVZ"/>
    <x v="13"/>
    <x v="1"/>
    <x v="80"/>
    <x v="0"/>
    <x v="296"/>
    <x v="137"/>
    <x v="103"/>
    <x v="4"/>
    <x v="2"/>
    <x v="1"/>
    <x v="6"/>
    <x v="0"/>
    <n v="0"/>
    <x v="113"/>
  </r>
  <r>
    <s v="M4MOGAS4"/>
    <x v="13"/>
    <x v="3"/>
    <x v="23"/>
    <x v="0"/>
    <x v="296"/>
    <x v="148"/>
    <x v="1115"/>
    <x v="4"/>
    <x v="2"/>
    <x v="3"/>
    <x v="10"/>
    <x v="0"/>
    <n v="-247"/>
    <x v="127"/>
  </r>
  <r>
    <s v="LKJZEISS"/>
    <x v="2"/>
    <x v="2"/>
    <x v="7"/>
    <x v="1"/>
    <x v="296"/>
    <x v="5"/>
    <x v="8"/>
    <x v="2"/>
    <x v="1"/>
    <x v="2"/>
    <x v="5"/>
    <x v="1"/>
    <m/>
    <x v="7"/>
  </r>
  <r>
    <s v="ZNU9YDS9"/>
    <x v="3"/>
    <x v="1"/>
    <x v="28"/>
    <x v="0"/>
    <x v="297"/>
    <x v="197"/>
    <x v="21"/>
    <x v="0"/>
    <x v="0"/>
    <x v="1"/>
    <x v="9"/>
    <x v="0"/>
    <n v="12"/>
    <x v="65"/>
  </r>
  <r>
    <s v="V3VJRFBV"/>
    <x v="25"/>
    <x v="2"/>
    <x v="39"/>
    <x v="2"/>
    <x v="297"/>
    <x v="197"/>
    <x v="13"/>
    <x v="5"/>
    <x v="2"/>
    <x v="2"/>
    <x v="1"/>
    <x v="0"/>
    <n v="-550"/>
    <x v="65"/>
  </r>
  <r>
    <s v="PDI7F0LR"/>
    <x v="25"/>
    <x v="3"/>
    <x v="19"/>
    <x v="0"/>
    <x v="297"/>
    <x v="239"/>
    <x v="1253"/>
    <x v="5"/>
    <x v="2"/>
    <x v="3"/>
    <x v="0"/>
    <x v="4"/>
    <n v="-780"/>
    <x v="33"/>
  </r>
  <r>
    <s v="Y0M8X7BV"/>
    <x v="23"/>
    <x v="4"/>
    <x v="7"/>
    <x v="1"/>
    <x v="297"/>
    <x v="5"/>
    <x v="8"/>
    <x v="4"/>
    <x v="2"/>
    <x v="4"/>
    <x v="5"/>
    <x v="1"/>
    <m/>
    <x v="7"/>
  </r>
  <r>
    <s v="KJ93MS4W"/>
    <x v="23"/>
    <x v="0"/>
    <x v="68"/>
    <x v="0"/>
    <x v="297"/>
    <x v="199"/>
    <x v="1254"/>
    <x v="4"/>
    <x v="2"/>
    <x v="0"/>
    <x v="0"/>
    <x v="0"/>
    <n v="-119"/>
    <x v="62"/>
  </r>
  <r>
    <s v="TWEVVI99"/>
    <x v="26"/>
    <x v="0"/>
    <x v="62"/>
    <x v="1"/>
    <x v="297"/>
    <x v="5"/>
    <x v="8"/>
    <x v="5"/>
    <x v="2"/>
    <x v="0"/>
    <x v="6"/>
    <x v="0"/>
    <m/>
    <x v="7"/>
  </r>
  <r>
    <s v="5R1XNYTM"/>
    <x v="26"/>
    <x v="3"/>
    <x v="50"/>
    <x v="2"/>
    <x v="297"/>
    <x v="256"/>
    <x v="13"/>
    <x v="5"/>
    <x v="2"/>
    <x v="3"/>
    <x v="1"/>
    <x v="0"/>
    <n v="-3393"/>
    <x v="43"/>
  </r>
  <r>
    <s v="RUN3Z87A"/>
    <x v="22"/>
    <x v="0"/>
    <x v="56"/>
    <x v="2"/>
    <x v="297"/>
    <x v="228"/>
    <x v="13"/>
    <x v="5"/>
    <x v="2"/>
    <x v="0"/>
    <x v="10"/>
    <x v="0"/>
    <n v="-1096"/>
    <x v="49"/>
  </r>
  <r>
    <s v="9RGQ8HED"/>
    <x v="19"/>
    <x v="1"/>
    <x v="21"/>
    <x v="0"/>
    <x v="297"/>
    <x v="271"/>
    <x v="80"/>
    <x v="4"/>
    <x v="2"/>
    <x v="1"/>
    <x v="1"/>
    <x v="0"/>
    <n v="-1"/>
    <x v="5"/>
  </r>
  <r>
    <s v="RSSYISWE"/>
    <x v="9"/>
    <x v="3"/>
    <x v="69"/>
    <x v="0"/>
    <x v="297"/>
    <x v="236"/>
    <x v="1255"/>
    <x v="3"/>
    <x v="1"/>
    <x v="3"/>
    <x v="3"/>
    <x v="0"/>
    <n v="-62"/>
    <x v="34"/>
  </r>
  <r>
    <s v="67ORNLJ3"/>
    <x v="29"/>
    <x v="2"/>
    <x v="52"/>
    <x v="0"/>
    <x v="297"/>
    <x v="156"/>
    <x v="718"/>
    <x v="1"/>
    <x v="0"/>
    <x v="2"/>
    <x v="1"/>
    <x v="0"/>
    <n v="-76"/>
    <x v="112"/>
  </r>
  <r>
    <s v="M28Z11DC"/>
    <x v="14"/>
    <x v="0"/>
    <x v="76"/>
    <x v="2"/>
    <x v="297"/>
    <x v="157"/>
    <x v="13"/>
    <x v="2"/>
    <x v="1"/>
    <x v="0"/>
    <x v="0"/>
    <x v="0"/>
    <n v="-1096"/>
    <x v="121"/>
  </r>
  <r>
    <s v="DIVKSHY7"/>
    <x v="14"/>
    <x v="0"/>
    <x v="59"/>
    <x v="0"/>
    <x v="297"/>
    <x v="220"/>
    <x v="1256"/>
    <x v="2"/>
    <x v="1"/>
    <x v="0"/>
    <x v="3"/>
    <x v="0"/>
    <n v="-102"/>
    <x v="64"/>
  </r>
  <r>
    <s v="RLTHGLLJ"/>
    <x v="14"/>
    <x v="4"/>
    <x v="67"/>
    <x v="0"/>
    <x v="297"/>
    <x v="229"/>
    <x v="1257"/>
    <x v="2"/>
    <x v="1"/>
    <x v="4"/>
    <x v="0"/>
    <x v="0"/>
    <n v="-709"/>
    <x v="46"/>
  </r>
  <r>
    <s v="EC8A1L94"/>
    <x v="21"/>
    <x v="1"/>
    <x v="22"/>
    <x v="2"/>
    <x v="297"/>
    <x v="256"/>
    <x v="13"/>
    <x v="0"/>
    <x v="0"/>
    <x v="1"/>
    <x v="6"/>
    <x v="0"/>
    <n v="-55"/>
    <x v="43"/>
  </r>
  <r>
    <s v="0H9C9J03"/>
    <x v="5"/>
    <x v="0"/>
    <x v="7"/>
    <x v="1"/>
    <x v="297"/>
    <x v="5"/>
    <x v="8"/>
    <x v="3"/>
    <x v="1"/>
    <x v="0"/>
    <x v="5"/>
    <x v="1"/>
    <m/>
    <x v="7"/>
  </r>
  <r>
    <s v="OO4Z7LB9"/>
    <x v="6"/>
    <x v="0"/>
    <x v="28"/>
    <x v="2"/>
    <x v="297"/>
    <x v="154"/>
    <x v="13"/>
    <x v="1"/>
    <x v="0"/>
    <x v="0"/>
    <x v="9"/>
    <x v="0"/>
    <n v="-1096"/>
    <x v="119"/>
  </r>
  <r>
    <s v="PWOX6RY8"/>
    <x v="6"/>
    <x v="1"/>
    <x v="38"/>
    <x v="0"/>
    <x v="297"/>
    <x v="240"/>
    <x v="196"/>
    <x v="1"/>
    <x v="0"/>
    <x v="1"/>
    <x v="10"/>
    <x v="7"/>
    <n v="8"/>
    <x v="44"/>
  </r>
  <r>
    <s v="0VG9PGMI"/>
    <x v="10"/>
    <x v="4"/>
    <x v="2"/>
    <x v="0"/>
    <x v="297"/>
    <x v="158"/>
    <x v="1258"/>
    <x v="3"/>
    <x v="1"/>
    <x v="4"/>
    <x v="2"/>
    <x v="0"/>
    <n v="909"/>
    <x v="107"/>
  </r>
  <r>
    <s v="LKFYC5X3"/>
    <x v="15"/>
    <x v="1"/>
    <x v="80"/>
    <x v="0"/>
    <x v="297"/>
    <x v="272"/>
    <x v="20"/>
    <x v="4"/>
    <x v="2"/>
    <x v="1"/>
    <x v="6"/>
    <x v="0"/>
    <n v="3"/>
    <x v="17"/>
  </r>
  <r>
    <s v="984H5OG0"/>
    <x v="11"/>
    <x v="1"/>
    <x v="35"/>
    <x v="0"/>
    <x v="297"/>
    <x v="239"/>
    <x v="80"/>
    <x v="0"/>
    <x v="0"/>
    <x v="1"/>
    <x v="9"/>
    <x v="0"/>
    <n v="-1"/>
    <x v="33"/>
  </r>
  <r>
    <s v="AB39AL3A"/>
    <x v="4"/>
    <x v="4"/>
    <x v="33"/>
    <x v="2"/>
    <x v="297"/>
    <x v="240"/>
    <x v="13"/>
    <x v="3"/>
    <x v="1"/>
    <x v="4"/>
    <x v="0"/>
    <x v="0"/>
    <n v="-5482"/>
    <x v="44"/>
  </r>
  <r>
    <s v="1SKGHPHL"/>
    <x v="4"/>
    <x v="4"/>
    <x v="14"/>
    <x v="0"/>
    <x v="297"/>
    <x v="233"/>
    <x v="1259"/>
    <x v="3"/>
    <x v="1"/>
    <x v="4"/>
    <x v="7"/>
    <x v="0"/>
    <n v="-353"/>
    <x v="51"/>
  </r>
  <r>
    <s v="VGSH1TSW"/>
    <x v="13"/>
    <x v="1"/>
    <x v="16"/>
    <x v="1"/>
    <x v="297"/>
    <x v="5"/>
    <x v="8"/>
    <x v="4"/>
    <x v="2"/>
    <x v="1"/>
    <x v="9"/>
    <x v="0"/>
    <m/>
    <x v="7"/>
  </r>
  <r>
    <s v="YTMPHIQY"/>
    <x v="13"/>
    <x v="3"/>
    <x v="19"/>
    <x v="2"/>
    <x v="297"/>
    <x v="154"/>
    <x v="13"/>
    <x v="4"/>
    <x v="2"/>
    <x v="3"/>
    <x v="0"/>
    <x v="4"/>
    <n v="-3393"/>
    <x v="119"/>
  </r>
  <r>
    <s v="WZ3FJA3V"/>
    <x v="2"/>
    <x v="0"/>
    <x v="69"/>
    <x v="1"/>
    <x v="297"/>
    <x v="5"/>
    <x v="8"/>
    <x v="2"/>
    <x v="1"/>
    <x v="0"/>
    <x v="3"/>
    <x v="0"/>
    <m/>
    <x v="7"/>
  </r>
  <r>
    <s v="6HE07D76"/>
    <x v="2"/>
    <x v="2"/>
    <x v="2"/>
    <x v="0"/>
    <x v="297"/>
    <x v="231"/>
    <x v="1191"/>
    <x v="2"/>
    <x v="1"/>
    <x v="2"/>
    <x v="2"/>
    <x v="0"/>
    <n v="-96"/>
    <x v="47"/>
  </r>
  <r>
    <s v="64CTQ6C5"/>
    <x v="3"/>
    <x v="4"/>
    <x v="8"/>
    <x v="0"/>
    <x v="298"/>
    <x v="199"/>
    <x v="1260"/>
    <x v="0"/>
    <x v="0"/>
    <x v="4"/>
    <x v="3"/>
    <x v="2"/>
    <n v="1177"/>
    <x v="73"/>
  </r>
  <r>
    <s v="5J4Z0RYC"/>
    <x v="25"/>
    <x v="2"/>
    <x v="41"/>
    <x v="0"/>
    <x v="298"/>
    <x v="164"/>
    <x v="179"/>
    <x v="5"/>
    <x v="2"/>
    <x v="2"/>
    <x v="3"/>
    <x v="0"/>
    <n v="22"/>
    <x v="110"/>
  </r>
  <r>
    <s v="ERWWQ79N"/>
    <x v="23"/>
    <x v="0"/>
    <x v="50"/>
    <x v="0"/>
    <x v="298"/>
    <x v="231"/>
    <x v="119"/>
    <x v="4"/>
    <x v="2"/>
    <x v="0"/>
    <x v="1"/>
    <x v="0"/>
    <n v="-50"/>
    <x v="49"/>
  </r>
  <r>
    <s v="2F41W100"/>
    <x v="26"/>
    <x v="0"/>
    <x v="7"/>
    <x v="1"/>
    <x v="298"/>
    <x v="5"/>
    <x v="8"/>
    <x v="5"/>
    <x v="2"/>
    <x v="0"/>
    <x v="5"/>
    <x v="1"/>
    <m/>
    <x v="7"/>
  </r>
  <r>
    <s v="08O63ECM"/>
    <x v="22"/>
    <x v="3"/>
    <x v="64"/>
    <x v="0"/>
    <x v="298"/>
    <x v="236"/>
    <x v="354"/>
    <x v="5"/>
    <x v="2"/>
    <x v="3"/>
    <x v="0"/>
    <x v="0"/>
    <n v="-112"/>
    <x v="35"/>
  </r>
  <r>
    <s v="AMGF31TA"/>
    <x v="24"/>
    <x v="1"/>
    <x v="48"/>
    <x v="2"/>
    <x v="298"/>
    <x v="156"/>
    <x v="13"/>
    <x v="1"/>
    <x v="0"/>
    <x v="1"/>
    <x v="8"/>
    <x v="0"/>
    <n v="-55"/>
    <x v="113"/>
  </r>
  <r>
    <s v="DUJ52ZYK"/>
    <x v="9"/>
    <x v="3"/>
    <x v="67"/>
    <x v="0"/>
    <x v="298"/>
    <x v="153"/>
    <x v="1261"/>
    <x v="3"/>
    <x v="1"/>
    <x v="3"/>
    <x v="0"/>
    <x v="0"/>
    <n v="69"/>
    <x v="118"/>
  </r>
  <r>
    <s v="N2C3ASJ9"/>
    <x v="7"/>
    <x v="4"/>
    <x v="12"/>
    <x v="0"/>
    <x v="298"/>
    <x v="140"/>
    <x v="1262"/>
    <x v="2"/>
    <x v="1"/>
    <x v="4"/>
    <x v="1"/>
    <x v="0"/>
    <n v="547"/>
    <x v="112"/>
  </r>
  <r>
    <s v="059K86LU"/>
    <x v="14"/>
    <x v="4"/>
    <x v="69"/>
    <x v="1"/>
    <x v="298"/>
    <x v="5"/>
    <x v="8"/>
    <x v="2"/>
    <x v="1"/>
    <x v="4"/>
    <x v="3"/>
    <x v="0"/>
    <m/>
    <x v="7"/>
  </r>
  <r>
    <s v="62WFO2I3"/>
    <x v="14"/>
    <x v="2"/>
    <x v="11"/>
    <x v="0"/>
    <x v="298"/>
    <x v="239"/>
    <x v="45"/>
    <x v="2"/>
    <x v="1"/>
    <x v="2"/>
    <x v="8"/>
    <x v="0"/>
    <n v="16"/>
    <x v="30"/>
  </r>
  <r>
    <s v="ZTUJ5KQ8"/>
    <x v="0"/>
    <x v="1"/>
    <x v="62"/>
    <x v="2"/>
    <x v="298"/>
    <x v="255"/>
    <x v="13"/>
    <x v="0"/>
    <x v="0"/>
    <x v="1"/>
    <x v="6"/>
    <x v="0"/>
    <n v="-55"/>
    <x v="54"/>
  </r>
  <r>
    <s v="ZQHJNTDK"/>
    <x v="0"/>
    <x v="0"/>
    <x v="70"/>
    <x v="0"/>
    <x v="298"/>
    <x v="220"/>
    <x v="1263"/>
    <x v="0"/>
    <x v="0"/>
    <x v="0"/>
    <x v="3"/>
    <x v="0"/>
    <n v="-54"/>
    <x v="61"/>
  </r>
  <r>
    <s v="K0IV66AV"/>
    <x v="17"/>
    <x v="2"/>
    <x v="54"/>
    <x v="0"/>
    <x v="298"/>
    <x v="238"/>
    <x v="1029"/>
    <x v="5"/>
    <x v="2"/>
    <x v="2"/>
    <x v="3"/>
    <x v="0"/>
    <n v="-11"/>
    <x v="75"/>
  </r>
  <r>
    <s v="8PLXH354"/>
    <x v="10"/>
    <x v="1"/>
    <x v="7"/>
    <x v="1"/>
    <x v="298"/>
    <x v="5"/>
    <x v="8"/>
    <x v="3"/>
    <x v="1"/>
    <x v="1"/>
    <x v="5"/>
    <x v="1"/>
    <m/>
    <x v="7"/>
  </r>
  <r>
    <s v="KJ4NAGS5"/>
    <x v="10"/>
    <x v="1"/>
    <x v="39"/>
    <x v="0"/>
    <x v="298"/>
    <x v="263"/>
    <x v="84"/>
    <x v="3"/>
    <x v="1"/>
    <x v="1"/>
    <x v="1"/>
    <x v="0"/>
    <n v="1"/>
    <x v="55"/>
  </r>
  <r>
    <s v="70A4A2GV"/>
    <x v="11"/>
    <x v="1"/>
    <x v="27"/>
    <x v="0"/>
    <x v="298"/>
    <x v="265"/>
    <x v="27"/>
    <x v="0"/>
    <x v="0"/>
    <x v="1"/>
    <x v="7"/>
    <x v="0"/>
    <n v="5"/>
    <x v="42"/>
  </r>
  <r>
    <s v="6TND1V4T"/>
    <x v="4"/>
    <x v="1"/>
    <x v="12"/>
    <x v="2"/>
    <x v="298"/>
    <x v="150"/>
    <x v="13"/>
    <x v="3"/>
    <x v="1"/>
    <x v="1"/>
    <x v="1"/>
    <x v="0"/>
    <n v="-55"/>
    <x v="127"/>
  </r>
  <r>
    <s v="43FW6W9O"/>
    <x v="4"/>
    <x v="3"/>
    <x v="9"/>
    <x v="0"/>
    <x v="298"/>
    <x v="217"/>
    <x v="1264"/>
    <x v="3"/>
    <x v="1"/>
    <x v="3"/>
    <x v="6"/>
    <x v="3"/>
    <n v="573"/>
    <x v="65"/>
  </r>
  <r>
    <s v="QB4FISNE"/>
    <x v="13"/>
    <x v="1"/>
    <x v="84"/>
    <x v="2"/>
    <x v="298"/>
    <x v="150"/>
    <x v="13"/>
    <x v="4"/>
    <x v="2"/>
    <x v="1"/>
    <x v="10"/>
    <x v="0"/>
    <n v="-55"/>
    <x v="127"/>
  </r>
  <r>
    <s v="41S0S9KP"/>
    <x v="18"/>
    <x v="2"/>
    <x v="49"/>
    <x v="0"/>
    <x v="298"/>
    <x v="229"/>
    <x v="1265"/>
    <x v="4"/>
    <x v="2"/>
    <x v="2"/>
    <x v="9"/>
    <x v="0"/>
    <n v="-79"/>
    <x v="44"/>
  </r>
  <r>
    <s v="JESVHYTG"/>
    <x v="3"/>
    <x v="2"/>
    <x v="0"/>
    <x v="0"/>
    <x v="299"/>
    <x v="156"/>
    <x v="486"/>
    <x v="0"/>
    <x v="0"/>
    <x v="2"/>
    <x v="0"/>
    <x v="0"/>
    <n v="47"/>
    <x v="114"/>
  </r>
  <r>
    <s v="P3HO0L6P"/>
    <x v="3"/>
    <x v="1"/>
    <x v="59"/>
    <x v="0"/>
    <x v="299"/>
    <x v="225"/>
    <x v="9"/>
    <x v="0"/>
    <x v="0"/>
    <x v="1"/>
    <x v="3"/>
    <x v="0"/>
    <n v="-2"/>
    <x v="61"/>
  </r>
  <r>
    <s v="6GDZDVTV"/>
    <x v="3"/>
    <x v="1"/>
    <x v="52"/>
    <x v="0"/>
    <x v="299"/>
    <x v="158"/>
    <x v="77"/>
    <x v="0"/>
    <x v="0"/>
    <x v="1"/>
    <x v="1"/>
    <x v="0"/>
    <n v="4"/>
    <x v="106"/>
  </r>
  <r>
    <s v="OO9U4C0Y"/>
    <x v="25"/>
    <x v="0"/>
    <x v="47"/>
    <x v="1"/>
    <x v="299"/>
    <x v="5"/>
    <x v="8"/>
    <x v="5"/>
    <x v="2"/>
    <x v="0"/>
    <x v="8"/>
    <x v="0"/>
    <m/>
    <x v="7"/>
  </r>
  <r>
    <s v="Y5A5G2L5"/>
    <x v="25"/>
    <x v="2"/>
    <x v="50"/>
    <x v="0"/>
    <x v="299"/>
    <x v="249"/>
    <x v="1194"/>
    <x v="5"/>
    <x v="2"/>
    <x v="2"/>
    <x v="1"/>
    <x v="0"/>
    <n v="56"/>
    <x v="28"/>
  </r>
  <r>
    <s v="WZN26QZQ"/>
    <x v="23"/>
    <x v="4"/>
    <x v="46"/>
    <x v="1"/>
    <x v="299"/>
    <x v="5"/>
    <x v="8"/>
    <x v="4"/>
    <x v="2"/>
    <x v="4"/>
    <x v="3"/>
    <x v="0"/>
    <m/>
    <x v="7"/>
  </r>
  <r>
    <s v="PG4UQI8B"/>
    <x v="22"/>
    <x v="0"/>
    <x v="39"/>
    <x v="2"/>
    <x v="299"/>
    <x v="230"/>
    <x v="13"/>
    <x v="5"/>
    <x v="2"/>
    <x v="0"/>
    <x v="1"/>
    <x v="0"/>
    <n v="-1096"/>
    <x v="49"/>
  </r>
  <r>
    <s v="BB46B5C7"/>
    <x v="9"/>
    <x v="0"/>
    <x v="18"/>
    <x v="2"/>
    <x v="299"/>
    <x v="199"/>
    <x v="13"/>
    <x v="3"/>
    <x v="1"/>
    <x v="0"/>
    <x v="4"/>
    <x v="0"/>
    <n v="-1096"/>
    <x v="72"/>
  </r>
  <r>
    <s v="TCJA7XF2"/>
    <x v="14"/>
    <x v="1"/>
    <x v="7"/>
    <x v="1"/>
    <x v="299"/>
    <x v="5"/>
    <x v="8"/>
    <x v="2"/>
    <x v="1"/>
    <x v="1"/>
    <x v="5"/>
    <x v="1"/>
    <m/>
    <x v="7"/>
  </r>
  <r>
    <s v="TPJNVDPH"/>
    <x v="14"/>
    <x v="2"/>
    <x v="39"/>
    <x v="2"/>
    <x v="299"/>
    <x v="263"/>
    <x v="13"/>
    <x v="2"/>
    <x v="1"/>
    <x v="2"/>
    <x v="1"/>
    <x v="0"/>
    <n v="-550"/>
    <x v="53"/>
  </r>
  <r>
    <s v="FMMAQM87"/>
    <x v="14"/>
    <x v="2"/>
    <x v="24"/>
    <x v="0"/>
    <x v="299"/>
    <x v="177"/>
    <x v="663"/>
    <x v="2"/>
    <x v="1"/>
    <x v="2"/>
    <x v="2"/>
    <x v="0"/>
    <n v="46"/>
    <x v="110"/>
  </r>
  <r>
    <s v="46UITTY6"/>
    <x v="16"/>
    <x v="2"/>
    <x v="67"/>
    <x v="0"/>
    <x v="299"/>
    <x v="217"/>
    <x v="323"/>
    <x v="2"/>
    <x v="1"/>
    <x v="2"/>
    <x v="0"/>
    <x v="0"/>
    <n v="-5"/>
    <x v="62"/>
  </r>
  <r>
    <s v="KK5YBPU6"/>
    <x v="5"/>
    <x v="2"/>
    <x v="69"/>
    <x v="0"/>
    <x v="299"/>
    <x v="171"/>
    <x v="555"/>
    <x v="3"/>
    <x v="1"/>
    <x v="2"/>
    <x v="3"/>
    <x v="0"/>
    <n v="-2"/>
    <x v="126"/>
  </r>
  <r>
    <s v="A7FCLQ42"/>
    <x v="20"/>
    <x v="3"/>
    <x v="35"/>
    <x v="2"/>
    <x v="299"/>
    <x v="272"/>
    <x v="13"/>
    <x v="1"/>
    <x v="0"/>
    <x v="3"/>
    <x v="9"/>
    <x v="0"/>
    <n v="-3393"/>
    <x v="16"/>
  </r>
  <r>
    <s v="G2C5RKTN"/>
    <x v="17"/>
    <x v="2"/>
    <x v="49"/>
    <x v="0"/>
    <x v="299"/>
    <x v="173"/>
    <x v="1266"/>
    <x v="5"/>
    <x v="2"/>
    <x v="2"/>
    <x v="9"/>
    <x v="0"/>
    <n v="-135"/>
    <x v="138"/>
  </r>
  <r>
    <s v="TGSLH2ZD"/>
    <x v="2"/>
    <x v="2"/>
    <x v="7"/>
    <x v="1"/>
    <x v="299"/>
    <x v="5"/>
    <x v="8"/>
    <x v="2"/>
    <x v="1"/>
    <x v="2"/>
    <x v="5"/>
    <x v="1"/>
    <m/>
    <x v="7"/>
  </r>
  <r>
    <s v="OLXEYM3P"/>
    <x v="2"/>
    <x v="2"/>
    <x v="7"/>
    <x v="1"/>
    <x v="299"/>
    <x v="5"/>
    <x v="8"/>
    <x v="2"/>
    <x v="1"/>
    <x v="2"/>
    <x v="5"/>
    <x v="1"/>
    <m/>
    <x v="7"/>
  </r>
  <r>
    <s v="UJT04PL7"/>
    <x v="2"/>
    <x v="2"/>
    <x v="42"/>
    <x v="0"/>
    <x v="299"/>
    <x v="245"/>
    <x v="1074"/>
    <x v="2"/>
    <x v="1"/>
    <x v="2"/>
    <x v="4"/>
    <x v="0"/>
    <n v="-52"/>
    <x v="42"/>
  </r>
  <r>
    <s v="DCIFTBM0"/>
    <x v="28"/>
    <x v="2"/>
    <x v="59"/>
    <x v="0"/>
    <x v="300"/>
    <x v="260"/>
    <x v="203"/>
    <x v="5"/>
    <x v="2"/>
    <x v="2"/>
    <x v="3"/>
    <x v="0"/>
    <n v="-61"/>
    <x v="21"/>
  </r>
  <r>
    <s v="BTZ06Z6O"/>
    <x v="28"/>
    <x v="0"/>
    <x v="44"/>
    <x v="0"/>
    <x v="300"/>
    <x v="156"/>
    <x v="805"/>
    <x v="5"/>
    <x v="2"/>
    <x v="0"/>
    <x v="8"/>
    <x v="0"/>
    <n v="-74"/>
    <x v="116"/>
  </r>
  <r>
    <s v="S9CGS0IX"/>
    <x v="23"/>
    <x v="4"/>
    <x v="23"/>
    <x v="2"/>
    <x v="300"/>
    <x v="238"/>
    <x v="13"/>
    <x v="4"/>
    <x v="2"/>
    <x v="4"/>
    <x v="10"/>
    <x v="0"/>
    <n v="-5482"/>
    <x v="59"/>
  </r>
  <r>
    <s v="ZTYHMEQY"/>
    <x v="1"/>
    <x v="2"/>
    <x v="0"/>
    <x v="0"/>
    <x v="300"/>
    <x v="176"/>
    <x v="662"/>
    <x v="1"/>
    <x v="0"/>
    <x v="2"/>
    <x v="0"/>
    <x v="0"/>
    <n v="-25"/>
    <x v="109"/>
  </r>
  <r>
    <s v="IOTAHMQX"/>
    <x v="1"/>
    <x v="0"/>
    <x v="1"/>
    <x v="0"/>
    <x v="300"/>
    <x v="165"/>
    <x v="1267"/>
    <x v="1"/>
    <x v="0"/>
    <x v="0"/>
    <x v="1"/>
    <x v="0"/>
    <n v="156"/>
    <x v="113"/>
  </r>
  <r>
    <s v="01DZ14Y0"/>
    <x v="24"/>
    <x v="3"/>
    <x v="22"/>
    <x v="2"/>
    <x v="300"/>
    <x v="256"/>
    <x v="13"/>
    <x v="1"/>
    <x v="0"/>
    <x v="3"/>
    <x v="6"/>
    <x v="0"/>
    <n v="-3393"/>
    <x v="44"/>
  </r>
  <r>
    <s v="1T91NEIV"/>
    <x v="24"/>
    <x v="1"/>
    <x v="31"/>
    <x v="0"/>
    <x v="300"/>
    <x v="176"/>
    <x v="196"/>
    <x v="1"/>
    <x v="0"/>
    <x v="1"/>
    <x v="10"/>
    <x v="0"/>
    <n v="8"/>
    <x v="109"/>
  </r>
  <r>
    <s v="41B62CUB"/>
    <x v="9"/>
    <x v="1"/>
    <x v="4"/>
    <x v="2"/>
    <x v="300"/>
    <x v="209"/>
    <x v="13"/>
    <x v="3"/>
    <x v="1"/>
    <x v="1"/>
    <x v="0"/>
    <x v="0"/>
    <n v="-55"/>
    <x v="57"/>
  </r>
  <r>
    <s v="G0QOVMMS"/>
    <x v="14"/>
    <x v="2"/>
    <x v="18"/>
    <x v="0"/>
    <x v="300"/>
    <x v="268"/>
    <x v="718"/>
    <x v="2"/>
    <x v="1"/>
    <x v="2"/>
    <x v="4"/>
    <x v="0"/>
    <n v="-76"/>
    <x v="6"/>
  </r>
  <r>
    <s v="FG79OR5X"/>
    <x v="14"/>
    <x v="0"/>
    <x v="66"/>
    <x v="0"/>
    <x v="300"/>
    <x v="231"/>
    <x v="138"/>
    <x v="2"/>
    <x v="1"/>
    <x v="0"/>
    <x v="9"/>
    <x v="0"/>
    <n v="36"/>
    <x v="48"/>
  </r>
  <r>
    <s v="QY4ZMI2F"/>
    <x v="21"/>
    <x v="0"/>
    <x v="17"/>
    <x v="2"/>
    <x v="300"/>
    <x v="160"/>
    <x v="13"/>
    <x v="0"/>
    <x v="0"/>
    <x v="0"/>
    <x v="2"/>
    <x v="0"/>
    <n v="-1096"/>
    <x v="106"/>
  </r>
  <r>
    <s v="VY0QPLGN"/>
    <x v="21"/>
    <x v="0"/>
    <x v="22"/>
    <x v="0"/>
    <x v="300"/>
    <x v="255"/>
    <x v="1268"/>
    <x v="0"/>
    <x v="0"/>
    <x v="0"/>
    <x v="6"/>
    <x v="0"/>
    <n v="119"/>
    <x v="60"/>
  </r>
  <r>
    <s v="XP1PQSPC"/>
    <x v="5"/>
    <x v="0"/>
    <x v="39"/>
    <x v="0"/>
    <x v="300"/>
    <x v="174"/>
    <x v="402"/>
    <x v="3"/>
    <x v="1"/>
    <x v="0"/>
    <x v="1"/>
    <x v="0"/>
    <n v="-15"/>
    <x v="108"/>
  </r>
  <r>
    <s v="K3KT8S1F"/>
    <x v="5"/>
    <x v="1"/>
    <x v="10"/>
    <x v="0"/>
    <x v="300"/>
    <x v="238"/>
    <x v="4"/>
    <x v="3"/>
    <x v="1"/>
    <x v="1"/>
    <x v="7"/>
    <x v="0"/>
    <n v="-6"/>
    <x v="59"/>
  </r>
  <r>
    <s v="5CIT07UC"/>
    <x v="8"/>
    <x v="2"/>
    <x v="74"/>
    <x v="0"/>
    <x v="300"/>
    <x v="160"/>
    <x v="1269"/>
    <x v="2"/>
    <x v="1"/>
    <x v="2"/>
    <x v="10"/>
    <x v="11"/>
    <n v="103"/>
    <x v="106"/>
  </r>
  <r>
    <s v="VIZ9ZLVT"/>
    <x v="0"/>
    <x v="0"/>
    <x v="34"/>
    <x v="2"/>
    <x v="300"/>
    <x v="261"/>
    <x v="13"/>
    <x v="0"/>
    <x v="0"/>
    <x v="0"/>
    <x v="10"/>
    <x v="0"/>
    <n v="-1096"/>
    <x v="42"/>
  </r>
  <r>
    <s v="9ZY0QQ8Q"/>
    <x v="0"/>
    <x v="3"/>
    <x v="30"/>
    <x v="2"/>
    <x v="300"/>
    <x v="235"/>
    <x v="13"/>
    <x v="0"/>
    <x v="0"/>
    <x v="3"/>
    <x v="0"/>
    <x v="6"/>
    <n v="-3393"/>
    <x v="41"/>
  </r>
  <r>
    <s v="0WGCUB3L"/>
    <x v="6"/>
    <x v="0"/>
    <x v="34"/>
    <x v="0"/>
    <x v="300"/>
    <x v="158"/>
    <x v="761"/>
    <x v="1"/>
    <x v="0"/>
    <x v="0"/>
    <x v="10"/>
    <x v="0"/>
    <n v="9"/>
    <x v="105"/>
  </r>
  <r>
    <s v="QCN2DZQQ"/>
    <x v="17"/>
    <x v="0"/>
    <x v="25"/>
    <x v="0"/>
    <x v="300"/>
    <x v="173"/>
    <x v="68"/>
    <x v="5"/>
    <x v="2"/>
    <x v="0"/>
    <x v="3"/>
    <x v="0"/>
    <n v="-148"/>
    <x v="104"/>
  </r>
  <r>
    <s v="ZAY2J4I5"/>
    <x v="4"/>
    <x v="3"/>
    <x v="18"/>
    <x v="2"/>
    <x v="300"/>
    <x v="153"/>
    <x v="13"/>
    <x v="3"/>
    <x v="1"/>
    <x v="3"/>
    <x v="4"/>
    <x v="0"/>
    <n v="-3393"/>
    <x v="110"/>
  </r>
  <r>
    <s v="J25NMK6Q"/>
    <x v="13"/>
    <x v="1"/>
    <x v="84"/>
    <x v="2"/>
    <x v="300"/>
    <x v="209"/>
    <x v="13"/>
    <x v="4"/>
    <x v="2"/>
    <x v="1"/>
    <x v="10"/>
    <x v="0"/>
    <n v="-55"/>
    <x v="57"/>
  </r>
  <r>
    <s v="DZHIAZ5H"/>
    <x v="3"/>
    <x v="0"/>
    <x v="81"/>
    <x v="2"/>
    <x v="301"/>
    <x v="156"/>
    <x v="13"/>
    <x v="0"/>
    <x v="0"/>
    <x v="0"/>
    <x v="0"/>
    <x v="14"/>
    <n v="-1096"/>
    <x v="117"/>
  </r>
  <r>
    <s v="233HYDSP"/>
    <x v="3"/>
    <x v="1"/>
    <x v="27"/>
    <x v="0"/>
    <x v="301"/>
    <x v="259"/>
    <x v="190"/>
    <x v="0"/>
    <x v="0"/>
    <x v="1"/>
    <x v="7"/>
    <x v="0"/>
    <n v="-11"/>
    <x v="36"/>
  </r>
  <r>
    <s v="7868JVH9"/>
    <x v="25"/>
    <x v="0"/>
    <x v="14"/>
    <x v="1"/>
    <x v="301"/>
    <x v="5"/>
    <x v="8"/>
    <x v="5"/>
    <x v="2"/>
    <x v="0"/>
    <x v="7"/>
    <x v="0"/>
    <m/>
    <x v="7"/>
  </r>
  <r>
    <s v="U68B4UQU"/>
    <x v="27"/>
    <x v="4"/>
    <x v="13"/>
    <x v="0"/>
    <x v="301"/>
    <x v="158"/>
    <x v="1270"/>
    <x v="0"/>
    <x v="0"/>
    <x v="4"/>
    <x v="7"/>
    <x v="0"/>
    <n v="-386"/>
    <x v="118"/>
  </r>
  <r>
    <s v="73EBDWP4"/>
    <x v="27"/>
    <x v="4"/>
    <x v="17"/>
    <x v="0"/>
    <x v="301"/>
    <x v="182"/>
    <x v="1271"/>
    <x v="0"/>
    <x v="0"/>
    <x v="4"/>
    <x v="2"/>
    <x v="0"/>
    <n v="-488"/>
    <x v="132"/>
  </r>
  <r>
    <s v="FQQ3XQNG"/>
    <x v="23"/>
    <x v="0"/>
    <x v="56"/>
    <x v="0"/>
    <x v="301"/>
    <x v="236"/>
    <x v="1272"/>
    <x v="4"/>
    <x v="2"/>
    <x v="0"/>
    <x v="10"/>
    <x v="0"/>
    <n v="155"/>
    <x v="42"/>
  </r>
  <r>
    <s v="C4KZVTYR"/>
    <x v="22"/>
    <x v="2"/>
    <x v="64"/>
    <x v="0"/>
    <x v="301"/>
    <x v="209"/>
    <x v="887"/>
    <x v="5"/>
    <x v="2"/>
    <x v="2"/>
    <x v="0"/>
    <x v="0"/>
    <n v="52"/>
    <x v="58"/>
  </r>
  <r>
    <s v="HWXJWHGI"/>
    <x v="22"/>
    <x v="2"/>
    <x v="77"/>
    <x v="0"/>
    <x v="301"/>
    <x v="164"/>
    <x v="374"/>
    <x v="5"/>
    <x v="2"/>
    <x v="2"/>
    <x v="0"/>
    <x v="12"/>
    <n v="50"/>
    <x v="113"/>
  </r>
  <r>
    <s v="W36MU0PW"/>
    <x v="22"/>
    <x v="2"/>
    <x v="68"/>
    <x v="0"/>
    <x v="301"/>
    <x v="177"/>
    <x v="398"/>
    <x v="5"/>
    <x v="2"/>
    <x v="2"/>
    <x v="0"/>
    <x v="0"/>
    <n v="45"/>
    <x v="112"/>
  </r>
  <r>
    <s v="OWEMO7RD"/>
    <x v="12"/>
    <x v="1"/>
    <x v="10"/>
    <x v="2"/>
    <x v="301"/>
    <x v="256"/>
    <x v="13"/>
    <x v="3"/>
    <x v="1"/>
    <x v="1"/>
    <x v="7"/>
    <x v="0"/>
    <n v="-55"/>
    <x v="51"/>
  </r>
  <r>
    <s v="DC2NI04U"/>
    <x v="9"/>
    <x v="3"/>
    <x v="74"/>
    <x v="0"/>
    <x v="301"/>
    <x v="269"/>
    <x v="1273"/>
    <x v="3"/>
    <x v="1"/>
    <x v="3"/>
    <x v="10"/>
    <x v="11"/>
    <n v="-329"/>
    <x v="13"/>
  </r>
  <r>
    <s v="RYNZ2WOK"/>
    <x v="5"/>
    <x v="3"/>
    <x v="82"/>
    <x v="1"/>
    <x v="301"/>
    <x v="5"/>
    <x v="8"/>
    <x v="3"/>
    <x v="1"/>
    <x v="3"/>
    <x v="10"/>
    <x v="0"/>
    <m/>
    <x v="7"/>
  </r>
  <r>
    <s v="BO2XRLBS"/>
    <x v="0"/>
    <x v="1"/>
    <x v="3"/>
    <x v="2"/>
    <x v="301"/>
    <x v="263"/>
    <x v="13"/>
    <x v="0"/>
    <x v="0"/>
    <x v="1"/>
    <x v="3"/>
    <x v="0"/>
    <n v="-55"/>
    <x v="61"/>
  </r>
  <r>
    <s v="V9YY2XIE"/>
    <x v="6"/>
    <x v="3"/>
    <x v="6"/>
    <x v="2"/>
    <x v="301"/>
    <x v="265"/>
    <x v="13"/>
    <x v="1"/>
    <x v="0"/>
    <x v="3"/>
    <x v="3"/>
    <x v="0"/>
    <n v="-3393"/>
    <x v="41"/>
  </r>
  <r>
    <s v="J3K9EXW0"/>
    <x v="17"/>
    <x v="4"/>
    <x v="23"/>
    <x v="0"/>
    <x v="301"/>
    <x v="273"/>
    <x v="48"/>
    <x v="5"/>
    <x v="2"/>
    <x v="4"/>
    <x v="10"/>
    <x v="0"/>
    <n v="308"/>
    <x v="8"/>
  </r>
  <r>
    <s v="GSPDR7BH"/>
    <x v="11"/>
    <x v="2"/>
    <x v="0"/>
    <x v="0"/>
    <x v="301"/>
    <x v="199"/>
    <x v="315"/>
    <x v="0"/>
    <x v="0"/>
    <x v="2"/>
    <x v="0"/>
    <x v="0"/>
    <n v="122"/>
    <x v="79"/>
  </r>
  <r>
    <s v="MB0XTICR"/>
    <x v="11"/>
    <x v="1"/>
    <x v="8"/>
    <x v="0"/>
    <x v="301"/>
    <x v="249"/>
    <x v="44"/>
    <x v="0"/>
    <x v="0"/>
    <x v="1"/>
    <x v="3"/>
    <x v="2"/>
    <n v="7"/>
    <x v="33"/>
  </r>
  <r>
    <s v="PTZ9QLEF"/>
    <x v="13"/>
    <x v="2"/>
    <x v="7"/>
    <x v="1"/>
    <x v="301"/>
    <x v="5"/>
    <x v="8"/>
    <x v="4"/>
    <x v="2"/>
    <x v="2"/>
    <x v="5"/>
    <x v="1"/>
    <m/>
    <x v="7"/>
  </r>
  <r>
    <s v="WIHGFD8B"/>
    <x v="3"/>
    <x v="1"/>
    <x v="63"/>
    <x v="2"/>
    <x v="302"/>
    <x v="231"/>
    <x v="13"/>
    <x v="0"/>
    <x v="0"/>
    <x v="1"/>
    <x v="9"/>
    <x v="0"/>
    <n v="-55"/>
    <x v="53"/>
  </r>
  <r>
    <s v="O3Q5B86F"/>
    <x v="3"/>
    <x v="0"/>
    <x v="17"/>
    <x v="0"/>
    <x v="302"/>
    <x v="274"/>
    <x v="874"/>
    <x v="0"/>
    <x v="0"/>
    <x v="0"/>
    <x v="2"/>
    <x v="0"/>
    <n v="22"/>
    <x v="8"/>
  </r>
  <r>
    <s v="PE3P7M7S"/>
    <x v="3"/>
    <x v="1"/>
    <x v="48"/>
    <x v="0"/>
    <x v="302"/>
    <x v="164"/>
    <x v="103"/>
    <x v="0"/>
    <x v="0"/>
    <x v="1"/>
    <x v="8"/>
    <x v="0"/>
    <n v="0"/>
    <x v="114"/>
  </r>
  <r>
    <s v="R65LGLJ0"/>
    <x v="25"/>
    <x v="1"/>
    <x v="7"/>
    <x v="1"/>
    <x v="302"/>
    <x v="5"/>
    <x v="8"/>
    <x v="5"/>
    <x v="2"/>
    <x v="1"/>
    <x v="5"/>
    <x v="1"/>
    <m/>
    <x v="7"/>
  </r>
  <r>
    <s v="G7NU2YCG"/>
    <x v="25"/>
    <x v="1"/>
    <x v="82"/>
    <x v="0"/>
    <x v="302"/>
    <x v="164"/>
    <x v="5"/>
    <x v="5"/>
    <x v="2"/>
    <x v="1"/>
    <x v="10"/>
    <x v="0"/>
    <n v="2"/>
    <x v="114"/>
  </r>
  <r>
    <s v="R9RWFEEJ"/>
    <x v="23"/>
    <x v="1"/>
    <x v="64"/>
    <x v="0"/>
    <x v="302"/>
    <x v="229"/>
    <x v="77"/>
    <x v="4"/>
    <x v="2"/>
    <x v="1"/>
    <x v="0"/>
    <x v="0"/>
    <n v="4"/>
    <x v="49"/>
  </r>
  <r>
    <s v="WV2OG7C3"/>
    <x v="26"/>
    <x v="1"/>
    <x v="20"/>
    <x v="2"/>
    <x v="302"/>
    <x v="228"/>
    <x v="13"/>
    <x v="5"/>
    <x v="2"/>
    <x v="1"/>
    <x v="4"/>
    <x v="0"/>
    <n v="-55"/>
    <x v="64"/>
  </r>
  <r>
    <s v="YH6ST9KT"/>
    <x v="1"/>
    <x v="1"/>
    <x v="13"/>
    <x v="2"/>
    <x v="302"/>
    <x v="157"/>
    <x v="13"/>
    <x v="1"/>
    <x v="0"/>
    <x v="1"/>
    <x v="7"/>
    <x v="0"/>
    <n v="-55"/>
    <x v="127"/>
  </r>
  <r>
    <s v="CQELCLO0"/>
    <x v="22"/>
    <x v="0"/>
    <x v="71"/>
    <x v="0"/>
    <x v="302"/>
    <x v="271"/>
    <x v="445"/>
    <x v="5"/>
    <x v="2"/>
    <x v="0"/>
    <x v="0"/>
    <x v="0"/>
    <n v="70"/>
    <x v="9"/>
  </r>
  <r>
    <s v="L351AATH"/>
    <x v="24"/>
    <x v="0"/>
    <x v="3"/>
    <x v="2"/>
    <x v="302"/>
    <x v="258"/>
    <x v="13"/>
    <x v="1"/>
    <x v="0"/>
    <x v="0"/>
    <x v="3"/>
    <x v="0"/>
    <n v="-1096"/>
    <x v="34"/>
  </r>
  <r>
    <s v="VBKF5FPB"/>
    <x v="9"/>
    <x v="0"/>
    <x v="73"/>
    <x v="0"/>
    <x v="302"/>
    <x v="140"/>
    <x v="1274"/>
    <x v="3"/>
    <x v="1"/>
    <x v="0"/>
    <x v="1"/>
    <x v="0"/>
    <n v="99"/>
    <x v="117"/>
  </r>
  <r>
    <s v="68YAXBZN"/>
    <x v="7"/>
    <x v="1"/>
    <x v="66"/>
    <x v="2"/>
    <x v="302"/>
    <x v="217"/>
    <x v="13"/>
    <x v="2"/>
    <x v="1"/>
    <x v="1"/>
    <x v="9"/>
    <x v="0"/>
    <n v="-55"/>
    <x v="66"/>
  </r>
  <r>
    <s v="EFB0NFP3"/>
    <x v="29"/>
    <x v="2"/>
    <x v="30"/>
    <x v="0"/>
    <x v="302"/>
    <x v="267"/>
    <x v="373"/>
    <x v="1"/>
    <x v="0"/>
    <x v="2"/>
    <x v="0"/>
    <x v="6"/>
    <n v="1"/>
    <x v="21"/>
  </r>
  <r>
    <s v="CB0NZYB2"/>
    <x v="29"/>
    <x v="2"/>
    <x v="57"/>
    <x v="0"/>
    <x v="302"/>
    <x v="164"/>
    <x v="302"/>
    <x v="1"/>
    <x v="0"/>
    <x v="2"/>
    <x v="10"/>
    <x v="9"/>
    <n v="73"/>
    <x v="114"/>
  </r>
  <r>
    <s v="8838GIT9"/>
    <x v="16"/>
    <x v="1"/>
    <x v="33"/>
    <x v="2"/>
    <x v="302"/>
    <x v="212"/>
    <x v="13"/>
    <x v="2"/>
    <x v="1"/>
    <x v="1"/>
    <x v="0"/>
    <x v="0"/>
    <n v="-55"/>
    <x v="72"/>
  </r>
  <r>
    <s v="5DOARVYO"/>
    <x v="21"/>
    <x v="1"/>
    <x v="30"/>
    <x v="2"/>
    <x v="302"/>
    <x v="153"/>
    <x v="13"/>
    <x v="0"/>
    <x v="0"/>
    <x v="1"/>
    <x v="0"/>
    <x v="6"/>
    <n v="-55"/>
    <x v="112"/>
  </r>
  <r>
    <s v="XXD7OQOH"/>
    <x v="5"/>
    <x v="1"/>
    <x v="7"/>
    <x v="1"/>
    <x v="302"/>
    <x v="5"/>
    <x v="8"/>
    <x v="3"/>
    <x v="1"/>
    <x v="1"/>
    <x v="5"/>
    <x v="1"/>
    <m/>
    <x v="7"/>
  </r>
  <r>
    <s v="0N2VYY6Z"/>
    <x v="5"/>
    <x v="2"/>
    <x v="69"/>
    <x v="2"/>
    <x v="302"/>
    <x v="162"/>
    <x v="13"/>
    <x v="3"/>
    <x v="1"/>
    <x v="2"/>
    <x v="3"/>
    <x v="0"/>
    <n v="-550"/>
    <x v="101"/>
  </r>
  <r>
    <s v="L40FW06K"/>
    <x v="20"/>
    <x v="2"/>
    <x v="59"/>
    <x v="0"/>
    <x v="302"/>
    <x v="253"/>
    <x v="352"/>
    <x v="1"/>
    <x v="0"/>
    <x v="2"/>
    <x v="3"/>
    <x v="0"/>
    <n v="5"/>
    <x v="15"/>
  </r>
  <r>
    <s v="XXXM7BMA"/>
    <x v="20"/>
    <x v="3"/>
    <x v="52"/>
    <x v="0"/>
    <x v="302"/>
    <x v="225"/>
    <x v="1275"/>
    <x v="1"/>
    <x v="0"/>
    <x v="3"/>
    <x v="1"/>
    <x v="0"/>
    <n v="310"/>
    <x v="60"/>
  </r>
  <r>
    <s v="F7S1OPQS"/>
    <x v="8"/>
    <x v="0"/>
    <x v="12"/>
    <x v="0"/>
    <x v="302"/>
    <x v="252"/>
    <x v="1276"/>
    <x v="2"/>
    <x v="1"/>
    <x v="0"/>
    <x v="1"/>
    <x v="0"/>
    <n v="-154"/>
    <x v="38"/>
  </r>
  <r>
    <s v="U5JFEXOI"/>
    <x v="8"/>
    <x v="4"/>
    <x v="79"/>
    <x v="0"/>
    <x v="302"/>
    <x v="249"/>
    <x v="1277"/>
    <x v="2"/>
    <x v="1"/>
    <x v="4"/>
    <x v="0"/>
    <x v="0"/>
    <n v="1007"/>
    <x v="30"/>
  </r>
  <r>
    <s v="LMU41E2W"/>
    <x v="10"/>
    <x v="1"/>
    <x v="7"/>
    <x v="1"/>
    <x v="302"/>
    <x v="5"/>
    <x v="8"/>
    <x v="3"/>
    <x v="1"/>
    <x v="1"/>
    <x v="5"/>
    <x v="1"/>
    <m/>
    <x v="7"/>
  </r>
  <r>
    <s v="9EICLJHY"/>
    <x v="10"/>
    <x v="1"/>
    <x v="9"/>
    <x v="0"/>
    <x v="302"/>
    <x v="227"/>
    <x v="196"/>
    <x v="3"/>
    <x v="1"/>
    <x v="1"/>
    <x v="6"/>
    <x v="3"/>
    <n v="8"/>
    <x v="61"/>
  </r>
  <r>
    <s v="3CS2IXT0"/>
    <x v="11"/>
    <x v="1"/>
    <x v="31"/>
    <x v="0"/>
    <x v="302"/>
    <x v="263"/>
    <x v="511"/>
    <x v="0"/>
    <x v="0"/>
    <x v="1"/>
    <x v="10"/>
    <x v="0"/>
    <n v="11"/>
    <x v="54"/>
  </r>
  <r>
    <s v="O9MHRAK6"/>
    <x v="4"/>
    <x v="2"/>
    <x v="11"/>
    <x v="0"/>
    <x v="302"/>
    <x v="246"/>
    <x v="60"/>
    <x v="3"/>
    <x v="1"/>
    <x v="2"/>
    <x v="8"/>
    <x v="0"/>
    <n v="-18"/>
    <x v="27"/>
  </r>
  <r>
    <s v="1Y58TSUU"/>
    <x v="13"/>
    <x v="1"/>
    <x v="7"/>
    <x v="1"/>
    <x v="302"/>
    <x v="5"/>
    <x v="8"/>
    <x v="4"/>
    <x v="2"/>
    <x v="1"/>
    <x v="5"/>
    <x v="1"/>
    <m/>
    <x v="7"/>
  </r>
  <r>
    <s v="KPW4J1CR"/>
    <x v="2"/>
    <x v="2"/>
    <x v="73"/>
    <x v="0"/>
    <x v="302"/>
    <x v="260"/>
    <x v="570"/>
    <x v="2"/>
    <x v="1"/>
    <x v="2"/>
    <x v="1"/>
    <x v="0"/>
    <n v="-47"/>
    <x v="89"/>
  </r>
  <r>
    <s v="KAPPUUYY"/>
    <x v="3"/>
    <x v="2"/>
    <x v="6"/>
    <x v="0"/>
    <x v="303"/>
    <x v="251"/>
    <x v="1278"/>
    <x v="0"/>
    <x v="0"/>
    <x v="2"/>
    <x v="3"/>
    <x v="0"/>
    <n v="44"/>
    <x v="49"/>
  </r>
  <r>
    <s v="WNTAT1OT"/>
    <x v="28"/>
    <x v="2"/>
    <x v="7"/>
    <x v="1"/>
    <x v="303"/>
    <x v="5"/>
    <x v="8"/>
    <x v="5"/>
    <x v="2"/>
    <x v="2"/>
    <x v="5"/>
    <x v="1"/>
    <m/>
    <x v="7"/>
  </r>
  <r>
    <s v="GFBJXXI1"/>
    <x v="27"/>
    <x v="1"/>
    <x v="81"/>
    <x v="2"/>
    <x v="303"/>
    <x v="158"/>
    <x v="13"/>
    <x v="0"/>
    <x v="0"/>
    <x v="1"/>
    <x v="0"/>
    <x v="14"/>
    <n v="-55"/>
    <x v="110"/>
  </r>
  <r>
    <s v="2HYR0Q4Y"/>
    <x v="23"/>
    <x v="3"/>
    <x v="58"/>
    <x v="2"/>
    <x v="303"/>
    <x v="220"/>
    <x v="13"/>
    <x v="4"/>
    <x v="2"/>
    <x v="3"/>
    <x v="0"/>
    <x v="0"/>
    <n v="-3393"/>
    <x v="58"/>
  </r>
  <r>
    <s v="XVM3UK16"/>
    <x v="26"/>
    <x v="4"/>
    <x v="26"/>
    <x v="2"/>
    <x v="303"/>
    <x v="205"/>
    <x v="13"/>
    <x v="5"/>
    <x v="2"/>
    <x v="4"/>
    <x v="6"/>
    <x v="5"/>
    <n v="-5482"/>
    <x v="72"/>
  </r>
  <r>
    <s v="CDAMI76Z"/>
    <x v="1"/>
    <x v="4"/>
    <x v="35"/>
    <x v="0"/>
    <x v="303"/>
    <x v="153"/>
    <x v="704"/>
    <x v="1"/>
    <x v="0"/>
    <x v="4"/>
    <x v="9"/>
    <x v="0"/>
    <n v="-189"/>
    <x v="113"/>
  </r>
  <r>
    <s v="6M77EGH7"/>
    <x v="22"/>
    <x v="3"/>
    <x v="19"/>
    <x v="0"/>
    <x v="303"/>
    <x v="243"/>
    <x v="1279"/>
    <x v="5"/>
    <x v="2"/>
    <x v="3"/>
    <x v="0"/>
    <x v="4"/>
    <n v="1063"/>
    <x v="50"/>
  </r>
  <r>
    <s v="9CLDDA0W"/>
    <x v="9"/>
    <x v="0"/>
    <x v="83"/>
    <x v="2"/>
    <x v="303"/>
    <x v="228"/>
    <x v="13"/>
    <x v="3"/>
    <x v="1"/>
    <x v="0"/>
    <x v="2"/>
    <x v="15"/>
    <n v="-1096"/>
    <x v="61"/>
  </r>
  <r>
    <s v="GEFQNRF3"/>
    <x v="29"/>
    <x v="2"/>
    <x v="57"/>
    <x v="0"/>
    <x v="303"/>
    <x v="244"/>
    <x v="662"/>
    <x v="1"/>
    <x v="0"/>
    <x v="2"/>
    <x v="10"/>
    <x v="9"/>
    <n v="-25"/>
    <x v="20"/>
  </r>
  <r>
    <s v="XBPJ6M4K"/>
    <x v="16"/>
    <x v="2"/>
    <x v="35"/>
    <x v="1"/>
    <x v="303"/>
    <x v="5"/>
    <x v="8"/>
    <x v="2"/>
    <x v="1"/>
    <x v="2"/>
    <x v="9"/>
    <x v="0"/>
    <m/>
    <x v="7"/>
  </r>
  <r>
    <s v="PCQUKUM5"/>
    <x v="20"/>
    <x v="4"/>
    <x v="52"/>
    <x v="0"/>
    <x v="303"/>
    <x v="167"/>
    <x v="1280"/>
    <x v="1"/>
    <x v="0"/>
    <x v="4"/>
    <x v="1"/>
    <x v="0"/>
    <n v="-673"/>
    <x v="105"/>
  </r>
  <r>
    <s v="6CT660FF"/>
    <x v="8"/>
    <x v="0"/>
    <x v="7"/>
    <x v="1"/>
    <x v="303"/>
    <x v="5"/>
    <x v="8"/>
    <x v="2"/>
    <x v="1"/>
    <x v="0"/>
    <x v="5"/>
    <x v="1"/>
    <m/>
    <x v="7"/>
  </r>
  <r>
    <s v="MZ987882"/>
    <x v="0"/>
    <x v="0"/>
    <x v="17"/>
    <x v="0"/>
    <x v="303"/>
    <x v="266"/>
    <x v="1281"/>
    <x v="0"/>
    <x v="0"/>
    <x v="0"/>
    <x v="2"/>
    <x v="0"/>
    <n v="278"/>
    <x v="25"/>
  </r>
  <r>
    <s v="02EC1993"/>
    <x v="0"/>
    <x v="1"/>
    <x v="62"/>
    <x v="0"/>
    <x v="303"/>
    <x v="226"/>
    <x v="5"/>
    <x v="0"/>
    <x v="0"/>
    <x v="1"/>
    <x v="6"/>
    <x v="0"/>
    <n v="2"/>
    <x v="62"/>
  </r>
  <r>
    <s v="NUS67BOQ"/>
    <x v="15"/>
    <x v="2"/>
    <x v="7"/>
    <x v="1"/>
    <x v="303"/>
    <x v="5"/>
    <x v="8"/>
    <x v="4"/>
    <x v="2"/>
    <x v="2"/>
    <x v="5"/>
    <x v="1"/>
    <m/>
    <x v="7"/>
  </r>
  <r>
    <s v="UQCPNZO1"/>
    <x v="11"/>
    <x v="2"/>
    <x v="6"/>
    <x v="0"/>
    <x v="303"/>
    <x v="151"/>
    <x v="117"/>
    <x v="0"/>
    <x v="0"/>
    <x v="2"/>
    <x v="3"/>
    <x v="0"/>
    <n v="2"/>
    <x v="118"/>
  </r>
  <r>
    <s v="0NP0XPLQ"/>
    <x v="11"/>
    <x v="1"/>
    <x v="43"/>
    <x v="0"/>
    <x v="303"/>
    <x v="137"/>
    <x v="77"/>
    <x v="0"/>
    <x v="0"/>
    <x v="1"/>
    <x v="0"/>
    <x v="0"/>
    <n v="4"/>
    <x v="123"/>
  </r>
  <r>
    <s v="S2WRH3QA"/>
    <x v="11"/>
    <x v="3"/>
    <x v="72"/>
    <x v="0"/>
    <x v="303"/>
    <x v="182"/>
    <x v="1282"/>
    <x v="0"/>
    <x v="0"/>
    <x v="3"/>
    <x v="3"/>
    <x v="10"/>
    <n v="618"/>
    <x v="108"/>
  </r>
  <r>
    <s v="RTX8ZJXT"/>
    <x v="4"/>
    <x v="2"/>
    <x v="7"/>
    <x v="1"/>
    <x v="303"/>
    <x v="5"/>
    <x v="8"/>
    <x v="3"/>
    <x v="1"/>
    <x v="2"/>
    <x v="5"/>
    <x v="1"/>
    <m/>
    <x v="7"/>
  </r>
  <r>
    <s v="QJV1UWL5"/>
    <x v="4"/>
    <x v="1"/>
    <x v="14"/>
    <x v="0"/>
    <x v="303"/>
    <x v="244"/>
    <x v="80"/>
    <x v="3"/>
    <x v="1"/>
    <x v="1"/>
    <x v="7"/>
    <x v="0"/>
    <n v="-1"/>
    <x v="20"/>
  </r>
  <r>
    <s v="GNAX12Z6"/>
    <x v="4"/>
    <x v="3"/>
    <x v="24"/>
    <x v="0"/>
    <x v="303"/>
    <x v="165"/>
    <x v="1283"/>
    <x v="3"/>
    <x v="1"/>
    <x v="3"/>
    <x v="2"/>
    <x v="0"/>
    <n v="-56"/>
    <x v="117"/>
  </r>
  <r>
    <s v="62NZ0THZ"/>
    <x v="13"/>
    <x v="1"/>
    <x v="68"/>
    <x v="0"/>
    <x v="303"/>
    <x v="178"/>
    <x v="27"/>
    <x v="4"/>
    <x v="2"/>
    <x v="1"/>
    <x v="0"/>
    <x v="0"/>
    <n v="5"/>
    <x v="122"/>
  </r>
  <r>
    <s v="6C6Z3HRA"/>
    <x v="2"/>
    <x v="2"/>
    <x v="7"/>
    <x v="1"/>
    <x v="303"/>
    <x v="5"/>
    <x v="8"/>
    <x v="2"/>
    <x v="1"/>
    <x v="2"/>
    <x v="5"/>
    <x v="1"/>
    <m/>
    <x v="7"/>
  </r>
  <r>
    <s v="PSKWV2JJ"/>
    <x v="2"/>
    <x v="0"/>
    <x v="76"/>
    <x v="0"/>
    <x v="303"/>
    <x v="231"/>
    <x v="362"/>
    <x v="2"/>
    <x v="1"/>
    <x v="0"/>
    <x v="0"/>
    <x v="0"/>
    <n v="-85"/>
    <x v="64"/>
  </r>
  <r>
    <s v="05HLE3JL"/>
    <x v="3"/>
    <x v="2"/>
    <x v="28"/>
    <x v="0"/>
    <x v="304"/>
    <x v="259"/>
    <x v="137"/>
    <x v="0"/>
    <x v="0"/>
    <x v="2"/>
    <x v="9"/>
    <x v="0"/>
    <n v="-36"/>
    <x v="45"/>
  </r>
  <r>
    <s v="CAF97SA2"/>
    <x v="3"/>
    <x v="0"/>
    <x v="81"/>
    <x v="0"/>
    <x v="304"/>
    <x v="220"/>
    <x v="467"/>
    <x v="0"/>
    <x v="0"/>
    <x v="0"/>
    <x v="0"/>
    <x v="14"/>
    <n v="-36"/>
    <x v="75"/>
  </r>
  <r>
    <s v="AAFPTXEB"/>
    <x v="3"/>
    <x v="1"/>
    <x v="13"/>
    <x v="0"/>
    <x v="304"/>
    <x v="226"/>
    <x v="20"/>
    <x v="0"/>
    <x v="0"/>
    <x v="1"/>
    <x v="7"/>
    <x v="0"/>
    <n v="3"/>
    <x v="73"/>
  </r>
  <r>
    <s v="D74OAJB4"/>
    <x v="27"/>
    <x v="3"/>
    <x v="70"/>
    <x v="2"/>
    <x v="304"/>
    <x v="236"/>
    <x v="13"/>
    <x v="0"/>
    <x v="0"/>
    <x v="3"/>
    <x v="3"/>
    <x v="0"/>
    <n v="-3393"/>
    <x v="41"/>
  </r>
  <r>
    <s v="A5SCVK7E"/>
    <x v="23"/>
    <x v="4"/>
    <x v="37"/>
    <x v="1"/>
    <x v="304"/>
    <x v="5"/>
    <x v="8"/>
    <x v="4"/>
    <x v="2"/>
    <x v="4"/>
    <x v="6"/>
    <x v="0"/>
    <m/>
    <x v="7"/>
  </r>
  <r>
    <s v="ASZNII2J"/>
    <x v="12"/>
    <x v="1"/>
    <x v="7"/>
    <x v="1"/>
    <x v="304"/>
    <x v="5"/>
    <x v="8"/>
    <x v="3"/>
    <x v="1"/>
    <x v="1"/>
    <x v="5"/>
    <x v="1"/>
    <m/>
    <x v="7"/>
  </r>
  <r>
    <s v="BTT2TM8O"/>
    <x v="24"/>
    <x v="3"/>
    <x v="17"/>
    <x v="0"/>
    <x v="304"/>
    <x v="205"/>
    <x v="1284"/>
    <x v="1"/>
    <x v="0"/>
    <x v="3"/>
    <x v="2"/>
    <x v="0"/>
    <n v="54"/>
    <x v="66"/>
  </r>
  <r>
    <s v="KAGK2GQJ"/>
    <x v="7"/>
    <x v="4"/>
    <x v="7"/>
    <x v="1"/>
    <x v="304"/>
    <x v="5"/>
    <x v="8"/>
    <x v="2"/>
    <x v="1"/>
    <x v="4"/>
    <x v="5"/>
    <x v="1"/>
    <m/>
    <x v="7"/>
  </r>
  <r>
    <s v="FYNL84HO"/>
    <x v="7"/>
    <x v="4"/>
    <x v="61"/>
    <x v="0"/>
    <x v="304"/>
    <x v="220"/>
    <x v="252"/>
    <x v="2"/>
    <x v="1"/>
    <x v="4"/>
    <x v="10"/>
    <x v="0"/>
    <n v="619"/>
    <x v="75"/>
  </r>
  <r>
    <s v="ZBB9CDO4"/>
    <x v="14"/>
    <x v="0"/>
    <x v="4"/>
    <x v="0"/>
    <x v="304"/>
    <x v="152"/>
    <x v="694"/>
    <x v="2"/>
    <x v="1"/>
    <x v="0"/>
    <x v="0"/>
    <x v="0"/>
    <n v="-8"/>
    <x v="106"/>
  </r>
  <r>
    <s v="IV5UVG0R"/>
    <x v="14"/>
    <x v="4"/>
    <x v="9"/>
    <x v="0"/>
    <x v="304"/>
    <x v="180"/>
    <x v="1285"/>
    <x v="2"/>
    <x v="1"/>
    <x v="4"/>
    <x v="6"/>
    <x v="3"/>
    <n v="-51"/>
    <x v="105"/>
  </r>
  <r>
    <s v="TDHFX8SC"/>
    <x v="14"/>
    <x v="1"/>
    <x v="74"/>
    <x v="0"/>
    <x v="304"/>
    <x v="252"/>
    <x v="1"/>
    <x v="2"/>
    <x v="1"/>
    <x v="1"/>
    <x v="10"/>
    <x v="11"/>
    <n v="-5"/>
    <x v="28"/>
  </r>
  <r>
    <s v="7OXU784Y"/>
    <x v="14"/>
    <x v="1"/>
    <x v="53"/>
    <x v="0"/>
    <x v="304"/>
    <x v="256"/>
    <x v="44"/>
    <x v="2"/>
    <x v="1"/>
    <x v="1"/>
    <x v="10"/>
    <x v="0"/>
    <n v="7"/>
    <x v="49"/>
  </r>
  <r>
    <s v="MA6F51AR"/>
    <x v="16"/>
    <x v="1"/>
    <x v="18"/>
    <x v="0"/>
    <x v="304"/>
    <x v="245"/>
    <x v="5"/>
    <x v="2"/>
    <x v="1"/>
    <x v="1"/>
    <x v="4"/>
    <x v="0"/>
    <n v="2"/>
    <x v="44"/>
  </r>
  <r>
    <s v="WDT43Q6O"/>
    <x v="6"/>
    <x v="0"/>
    <x v="6"/>
    <x v="0"/>
    <x v="304"/>
    <x v="160"/>
    <x v="1286"/>
    <x v="1"/>
    <x v="0"/>
    <x v="0"/>
    <x v="3"/>
    <x v="0"/>
    <n v="2"/>
    <x v="110"/>
  </r>
  <r>
    <s v="XKYHE3OH"/>
    <x v="15"/>
    <x v="0"/>
    <x v="49"/>
    <x v="0"/>
    <x v="304"/>
    <x v="263"/>
    <x v="283"/>
    <x v="4"/>
    <x v="2"/>
    <x v="0"/>
    <x v="9"/>
    <x v="0"/>
    <n v="-121"/>
    <x v="60"/>
  </r>
  <r>
    <s v="R65NL57V"/>
    <x v="15"/>
    <x v="1"/>
    <x v="58"/>
    <x v="0"/>
    <x v="304"/>
    <x v="212"/>
    <x v="84"/>
    <x v="4"/>
    <x v="2"/>
    <x v="1"/>
    <x v="0"/>
    <x v="0"/>
    <n v="1"/>
    <x v="79"/>
  </r>
  <r>
    <s v="AKBRVLRZ"/>
    <x v="11"/>
    <x v="1"/>
    <x v="57"/>
    <x v="0"/>
    <x v="304"/>
    <x v="160"/>
    <x v="196"/>
    <x v="0"/>
    <x v="0"/>
    <x v="1"/>
    <x v="10"/>
    <x v="9"/>
    <n v="8"/>
    <x v="110"/>
  </r>
  <r>
    <s v="8FZ7CWPP"/>
    <x v="11"/>
    <x v="1"/>
    <x v="70"/>
    <x v="0"/>
    <x v="304"/>
    <x v="176"/>
    <x v="15"/>
    <x v="0"/>
    <x v="0"/>
    <x v="1"/>
    <x v="3"/>
    <x v="0"/>
    <n v="6"/>
    <x v="113"/>
  </r>
  <r>
    <s v="EQPGDVWK"/>
    <x v="2"/>
    <x v="2"/>
    <x v="69"/>
    <x v="0"/>
    <x v="304"/>
    <x v="259"/>
    <x v="854"/>
    <x v="2"/>
    <x v="1"/>
    <x v="2"/>
    <x v="3"/>
    <x v="0"/>
    <n v="64"/>
    <x v="45"/>
  </r>
  <r>
    <s v="I819UEG6"/>
    <x v="3"/>
    <x v="1"/>
    <x v="27"/>
    <x v="2"/>
    <x v="305"/>
    <x v="217"/>
    <x v="13"/>
    <x v="0"/>
    <x v="0"/>
    <x v="1"/>
    <x v="7"/>
    <x v="0"/>
    <n v="-55"/>
    <x v="67"/>
  </r>
  <r>
    <s v="6OD1J7MW"/>
    <x v="12"/>
    <x v="4"/>
    <x v="33"/>
    <x v="1"/>
    <x v="305"/>
    <x v="5"/>
    <x v="8"/>
    <x v="3"/>
    <x v="1"/>
    <x v="4"/>
    <x v="0"/>
    <x v="0"/>
    <m/>
    <x v="7"/>
  </r>
  <r>
    <s v="XO8TRDKK"/>
    <x v="19"/>
    <x v="1"/>
    <x v="23"/>
    <x v="0"/>
    <x v="305"/>
    <x v="180"/>
    <x v="5"/>
    <x v="4"/>
    <x v="2"/>
    <x v="1"/>
    <x v="10"/>
    <x v="0"/>
    <n v="2"/>
    <x v="118"/>
  </r>
  <r>
    <s v="74YNCNQM"/>
    <x v="24"/>
    <x v="1"/>
    <x v="55"/>
    <x v="0"/>
    <x v="305"/>
    <x v="239"/>
    <x v="20"/>
    <x v="1"/>
    <x v="0"/>
    <x v="1"/>
    <x v="4"/>
    <x v="0"/>
    <n v="3"/>
    <x v="45"/>
  </r>
  <r>
    <s v="I5QVV9C5"/>
    <x v="9"/>
    <x v="0"/>
    <x v="2"/>
    <x v="2"/>
    <x v="305"/>
    <x v="244"/>
    <x v="13"/>
    <x v="3"/>
    <x v="1"/>
    <x v="0"/>
    <x v="2"/>
    <x v="0"/>
    <n v="-1096"/>
    <x v="19"/>
  </r>
  <r>
    <s v="SS0ZF7SG"/>
    <x v="9"/>
    <x v="3"/>
    <x v="37"/>
    <x v="0"/>
    <x v="305"/>
    <x v="272"/>
    <x v="1287"/>
    <x v="3"/>
    <x v="1"/>
    <x v="3"/>
    <x v="6"/>
    <x v="0"/>
    <n v="89"/>
    <x v="29"/>
  </r>
  <r>
    <s v="2GRNCODO"/>
    <x v="7"/>
    <x v="4"/>
    <x v="2"/>
    <x v="2"/>
    <x v="305"/>
    <x v="212"/>
    <x v="13"/>
    <x v="2"/>
    <x v="1"/>
    <x v="4"/>
    <x v="2"/>
    <x v="0"/>
    <n v="-5482"/>
    <x v="69"/>
  </r>
  <r>
    <s v="2UNAJCGN"/>
    <x v="7"/>
    <x v="4"/>
    <x v="67"/>
    <x v="2"/>
    <x v="305"/>
    <x v="209"/>
    <x v="13"/>
    <x v="2"/>
    <x v="1"/>
    <x v="4"/>
    <x v="0"/>
    <x v="0"/>
    <n v="-5482"/>
    <x v="65"/>
  </r>
  <r>
    <s v="ZP5Q4YUJ"/>
    <x v="7"/>
    <x v="2"/>
    <x v="42"/>
    <x v="0"/>
    <x v="305"/>
    <x v="251"/>
    <x v="748"/>
    <x v="2"/>
    <x v="1"/>
    <x v="2"/>
    <x v="4"/>
    <x v="0"/>
    <n v="-21"/>
    <x v="48"/>
  </r>
  <r>
    <s v="7XL4JYSB"/>
    <x v="16"/>
    <x v="3"/>
    <x v="76"/>
    <x v="2"/>
    <x v="305"/>
    <x v="251"/>
    <x v="13"/>
    <x v="2"/>
    <x v="1"/>
    <x v="3"/>
    <x v="0"/>
    <x v="0"/>
    <n v="-3393"/>
    <x v="48"/>
  </r>
  <r>
    <s v="HEZ8H6MK"/>
    <x v="16"/>
    <x v="2"/>
    <x v="42"/>
    <x v="0"/>
    <x v="305"/>
    <x v="226"/>
    <x v="346"/>
    <x v="2"/>
    <x v="1"/>
    <x v="2"/>
    <x v="4"/>
    <x v="0"/>
    <n v="-45"/>
    <x v="72"/>
  </r>
  <r>
    <s v="50AWO49B"/>
    <x v="5"/>
    <x v="2"/>
    <x v="10"/>
    <x v="0"/>
    <x v="305"/>
    <x v="275"/>
    <x v="644"/>
    <x v="3"/>
    <x v="1"/>
    <x v="2"/>
    <x v="7"/>
    <x v="0"/>
    <n v="-94"/>
    <x v="22"/>
  </r>
  <r>
    <s v="CID4Y877"/>
    <x v="20"/>
    <x v="0"/>
    <x v="8"/>
    <x v="2"/>
    <x v="305"/>
    <x v="252"/>
    <x v="13"/>
    <x v="1"/>
    <x v="0"/>
    <x v="0"/>
    <x v="3"/>
    <x v="2"/>
    <n v="-1096"/>
    <x v="31"/>
  </r>
  <r>
    <s v="T20CPZ52"/>
    <x v="20"/>
    <x v="0"/>
    <x v="28"/>
    <x v="2"/>
    <x v="305"/>
    <x v="245"/>
    <x v="13"/>
    <x v="1"/>
    <x v="0"/>
    <x v="0"/>
    <x v="9"/>
    <x v="0"/>
    <n v="-1096"/>
    <x v="51"/>
  </r>
  <r>
    <s v="HVF0VLJ3"/>
    <x v="11"/>
    <x v="2"/>
    <x v="57"/>
    <x v="2"/>
    <x v="305"/>
    <x v="209"/>
    <x v="13"/>
    <x v="0"/>
    <x v="0"/>
    <x v="2"/>
    <x v="10"/>
    <x v="9"/>
    <n v="-550"/>
    <x v="65"/>
  </r>
  <r>
    <s v="A86ZEF94"/>
    <x v="11"/>
    <x v="1"/>
    <x v="74"/>
    <x v="2"/>
    <x v="305"/>
    <x v="261"/>
    <x v="13"/>
    <x v="0"/>
    <x v="0"/>
    <x v="1"/>
    <x v="10"/>
    <x v="11"/>
    <n v="-55"/>
    <x v="44"/>
  </r>
  <r>
    <s v="8OMML4E8"/>
    <x v="4"/>
    <x v="2"/>
    <x v="46"/>
    <x v="0"/>
    <x v="305"/>
    <x v="167"/>
    <x v="352"/>
    <x v="3"/>
    <x v="1"/>
    <x v="2"/>
    <x v="3"/>
    <x v="0"/>
    <n v="5"/>
    <x v="109"/>
  </r>
  <r>
    <s v="283Y9ULR"/>
    <x v="4"/>
    <x v="1"/>
    <x v="53"/>
    <x v="0"/>
    <x v="305"/>
    <x v="175"/>
    <x v="105"/>
    <x v="3"/>
    <x v="1"/>
    <x v="1"/>
    <x v="10"/>
    <x v="0"/>
    <n v="-8"/>
    <x v="102"/>
  </r>
  <r>
    <s v="J0G6ZLYZ"/>
    <x v="2"/>
    <x v="4"/>
    <x v="7"/>
    <x v="1"/>
    <x v="305"/>
    <x v="5"/>
    <x v="8"/>
    <x v="2"/>
    <x v="1"/>
    <x v="4"/>
    <x v="5"/>
    <x v="1"/>
    <m/>
    <x v="7"/>
  </r>
  <r>
    <s v="C0LNV4PU"/>
    <x v="2"/>
    <x v="2"/>
    <x v="11"/>
    <x v="0"/>
    <x v="305"/>
    <x v="239"/>
    <x v="207"/>
    <x v="2"/>
    <x v="1"/>
    <x v="2"/>
    <x v="8"/>
    <x v="0"/>
    <n v="35"/>
    <x v="45"/>
  </r>
  <r>
    <s v="YB6UP71G"/>
    <x v="3"/>
    <x v="1"/>
    <x v="8"/>
    <x v="0"/>
    <x v="306"/>
    <x v="140"/>
    <x v="141"/>
    <x v="0"/>
    <x v="0"/>
    <x v="1"/>
    <x v="3"/>
    <x v="2"/>
    <n v="9"/>
    <x v="123"/>
  </r>
  <r>
    <s v="A30VAQHM"/>
    <x v="3"/>
    <x v="1"/>
    <x v="75"/>
    <x v="0"/>
    <x v="306"/>
    <x v="233"/>
    <x v="20"/>
    <x v="0"/>
    <x v="0"/>
    <x v="1"/>
    <x v="6"/>
    <x v="0"/>
    <n v="3"/>
    <x v="61"/>
  </r>
  <r>
    <s v="LOQ46F0T"/>
    <x v="25"/>
    <x v="2"/>
    <x v="7"/>
    <x v="1"/>
    <x v="306"/>
    <x v="5"/>
    <x v="8"/>
    <x v="5"/>
    <x v="2"/>
    <x v="2"/>
    <x v="5"/>
    <x v="1"/>
    <m/>
    <x v="7"/>
  </r>
  <r>
    <s v="ZH2TBHVZ"/>
    <x v="22"/>
    <x v="2"/>
    <x v="64"/>
    <x v="0"/>
    <x v="306"/>
    <x v="164"/>
    <x v="24"/>
    <x v="5"/>
    <x v="2"/>
    <x v="2"/>
    <x v="0"/>
    <x v="0"/>
    <n v="85"/>
    <x v="119"/>
  </r>
  <r>
    <s v="9868N4GB"/>
    <x v="22"/>
    <x v="3"/>
    <x v="20"/>
    <x v="0"/>
    <x v="306"/>
    <x v="246"/>
    <x v="1288"/>
    <x v="5"/>
    <x v="2"/>
    <x v="3"/>
    <x v="4"/>
    <x v="0"/>
    <n v="202"/>
    <x v="31"/>
  </r>
  <r>
    <s v="JKAYQ4HQ"/>
    <x v="12"/>
    <x v="1"/>
    <x v="7"/>
    <x v="1"/>
    <x v="306"/>
    <x v="5"/>
    <x v="8"/>
    <x v="3"/>
    <x v="1"/>
    <x v="1"/>
    <x v="5"/>
    <x v="1"/>
    <m/>
    <x v="7"/>
  </r>
  <r>
    <s v="DZP41ANW"/>
    <x v="9"/>
    <x v="0"/>
    <x v="7"/>
    <x v="1"/>
    <x v="306"/>
    <x v="5"/>
    <x v="8"/>
    <x v="3"/>
    <x v="1"/>
    <x v="0"/>
    <x v="5"/>
    <x v="1"/>
    <m/>
    <x v="7"/>
  </r>
  <r>
    <s v="GRYHHER0"/>
    <x v="9"/>
    <x v="1"/>
    <x v="35"/>
    <x v="1"/>
    <x v="306"/>
    <x v="5"/>
    <x v="8"/>
    <x v="3"/>
    <x v="1"/>
    <x v="1"/>
    <x v="9"/>
    <x v="0"/>
    <m/>
    <x v="7"/>
  </r>
  <r>
    <s v="4KVZVHNN"/>
    <x v="7"/>
    <x v="2"/>
    <x v="2"/>
    <x v="0"/>
    <x v="306"/>
    <x v="160"/>
    <x v="116"/>
    <x v="2"/>
    <x v="1"/>
    <x v="2"/>
    <x v="2"/>
    <x v="0"/>
    <n v="-26"/>
    <x v="112"/>
  </r>
  <r>
    <s v="ULWQ61OZ"/>
    <x v="7"/>
    <x v="1"/>
    <x v="40"/>
    <x v="0"/>
    <x v="306"/>
    <x v="258"/>
    <x v="80"/>
    <x v="2"/>
    <x v="1"/>
    <x v="1"/>
    <x v="2"/>
    <x v="8"/>
    <n v="-1"/>
    <x v="42"/>
  </r>
  <r>
    <s v="H8XH5MFQ"/>
    <x v="16"/>
    <x v="4"/>
    <x v="7"/>
    <x v="1"/>
    <x v="306"/>
    <x v="5"/>
    <x v="8"/>
    <x v="2"/>
    <x v="1"/>
    <x v="4"/>
    <x v="5"/>
    <x v="1"/>
    <m/>
    <x v="7"/>
  </r>
  <r>
    <s v="OPFBXGFV"/>
    <x v="5"/>
    <x v="1"/>
    <x v="12"/>
    <x v="0"/>
    <x v="306"/>
    <x v="237"/>
    <x v="1"/>
    <x v="3"/>
    <x v="1"/>
    <x v="1"/>
    <x v="1"/>
    <x v="0"/>
    <n v="-5"/>
    <x v="30"/>
  </r>
  <r>
    <s v="UCV49FYZ"/>
    <x v="8"/>
    <x v="4"/>
    <x v="40"/>
    <x v="0"/>
    <x v="306"/>
    <x v="177"/>
    <x v="1289"/>
    <x v="2"/>
    <x v="1"/>
    <x v="4"/>
    <x v="2"/>
    <x v="8"/>
    <n v="1174"/>
    <x v="121"/>
  </r>
  <r>
    <s v="1H2PVLZ3"/>
    <x v="10"/>
    <x v="5"/>
    <x v="66"/>
    <x v="0"/>
    <x v="306"/>
    <x v="232"/>
    <x v="1290"/>
    <x v="3"/>
    <x v="1"/>
    <x v="5"/>
    <x v="9"/>
    <x v="0"/>
    <n v="-582"/>
    <x v="73"/>
  </r>
  <r>
    <s v="YPM5PZMD"/>
    <x v="4"/>
    <x v="1"/>
    <x v="7"/>
    <x v="1"/>
    <x v="306"/>
    <x v="5"/>
    <x v="8"/>
    <x v="3"/>
    <x v="1"/>
    <x v="1"/>
    <x v="5"/>
    <x v="1"/>
    <m/>
    <x v="7"/>
  </r>
  <r>
    <s v="DV6WD759"/>
    <x v="4"/>
    <x v="3"/>
    <x v="83"/>
    <x v="0"/>
    <x v="306"/>
    <x v="160"/>
    <x v="1291"/>
    <x v="3"/>
    <x v="1"/>
    <x v="3"/>
    <x v="2"/>
    <x v="15"/>
    <n v="858"/>
    <x v="112"/>
  </r>
  <r>
    <s v="OGHK250E"/>
    <x v="13"/>
    <x v="2"/>
    <x v="7"/>
    <x v="1"/>
    <x v="306"/>
    <x v="5"/>
    <x v="8"/>
    <x v="4"/>
    <x v="2"/>
    <x v="2"/>
    <x v="5"/>
    <x v="1"/>
    <m/>
    <x v="7"/>
  </r>
  <r>
    <s v="SBC67V5T"/>
    <x v="13"/>
    <x v="1"/>
    <x v="19"/>
    <x v="0"/>
    <x v="306"/>
    <x v="176"/>
    <x v="47"/>
    <x v="4"/>
    <x v="2"/>
    <x v="1"/>
    <x v="0"/>
    <x v="4"/>
    <n v="-4"/>
    <x v="116"/>
  </r>
  <r>
    <s v="IDGLZJRX"/>
    <x v="13"/>
    <x v="1"/>
    <x v="64"/>
    <x v="0"/>
    <x v="306"/>
    <x v="210"/>
    <x v="44"/>
    <x v="4"/>
    <x v="2"/>
    <x v="1"/>
    <x v="0"/>
    <x v="0"/>
    <n v="7"/>
    <x v="72"/>
  </r>
  <r>
    <s v="VYG4BHEE"/>
    <x v="2"/>
    <x v="2"/>
    <x v="32"/>
    <x v="2"/>
    <x v="306"/>
    <x v="196"/>
    <x v="13"/>
    <x v="2"/>
    <x v="1"/>
    <x v="2"/>
    <x v="9"/>
    <x v="0"/>
    <n v="-550"/>
    <x v="70"/>
  </r>
  <r>
    <s v="YFTW9Z69"/>
    <x v="3"/>
    <x v="3"/>
    <x v="28"/>
    <x v="2"/>
    <x v="307"/>
    <x v="255"/>
    <x v="13"/>
    <x v="0"/>
    <x v="0"/>
    <x v="3"/>
    <x v="9"/>
    <x v="0"/>
    <n v="-3393"/>
    <x v="62"/>
  </r>
  <r>
    <s v="92IDH7MB"/>
    <x v="3"/>
    <x v="1"/>
    <x v="62"/>
    <x v="0"/>
    <x v="307"/>
    <x v="233"/>
    <x v="20"/>
    <x v="0"/>
    <x v="0"/>
    <x v="1"/>
    <x v="6"/>
    <x v="0"/>
    <n v="3"/>
    <x v="54"/>
  </r>
  <r>
    <s v="NR1JSUPQ"/>
    <x v="28"/>
    <x v="0"/>
    <x v="80"/>
    <x v="0"/>
    <x v="307"/>
    <x v="209"/>
    <x v="1292"/>
    <x v="5"/>
    <x v="2"/>
    <x v="0"/>
    <x v="6"/>
    <x v="0"/>
    <n v="-123"/>
    <x v="73"/>
  </r>
  <r>
    <s v="ZNOARPNW"/>
    <x v="28"/>
    <x v="4"/>
    <x v="45"/>
    <x v="0"/>
    <x v="307"/>
    <x v="158"/>
    <x v="1293"/>
    <x v="5"/>
    <x v="2"/>
    <x v="4"/>
    <x v="0"/>
    <x v="0"/>
    <n v="-528"/>
    <x v="114"/>
  </r>
  <r>
    <s v="UAVOPRPV"/>
    <x v="23"/>
    <x v="4"/>
    <x v="20"/>
    <x v="0"/>
    <x v="307"/>
    <x v="274"/>
    <x v="11"/>
    <x v="4"/>
    <x v="2"/>
    <x v="4"/>
    <x v="4"/>
    <x v="0"/>
    <n v="-851"/>
    <x v="89"/>
  </r>
  <r>
    <s v="VMUTS9GK"/>
    <x v="26"/>
    <x v="4"/>
    <x v="59"/>
    <x v="0"/>
    <x v="307"/>
    <x v="196"/>
    <x v="1294"/>
    <x v="5"/>
    <x v="2"/>
    <x v="4"/>
    <x v="3"/>
    <x v="0"/>
    <n v="325"/>
    <x v="71"/>
  </r>
  <r>
    <s v="SZPU1DSR"/>
    <x v="1"/>
    <x v="0"/>
    <x v="74"/>
    <x v="2"/>
    <x v="307"/>
    <x v="261"/>
    <x v="13"/>
    <x v="1"/>
    <x v="0"/>
    <x v="0"/>
    <x v="10"/>
    <x v="11"/>
    <n v="-1096"/>
    <x v="50"/>
  </r>
  <r>
    <s v="9EGLQG3N"/>
    <x v="24"/>
    <x v="2"/>
    <x v="6"/>
    <x v="0"/>
    <x v="307"/>
    <x v="246"/>
    <x v="275"/>
    <x v="1"/>
    <x v="0"/>
    <x v="2"/>
    <x v="3"/>
    <x v="0"/>
    <n v="90"/>
    <x v="33"/>
  </r>
  <r>
    <s v="BL23633Z"/>
    <x v="24"/>
    <x v="3"/>
    <x v="29"/>
    <x v="0"/>
    <x v="307"/>
    <x v="256"/>
    <x v="1140"/>
    <x v="1"/>
    <x v="0"/>
    <x v="3"/>
    <x v="6"/>
    <x v="0"/>
    <n v="437"/>
    <x v="55"/>
  </r>
  <r>
    <s v="87G25M68"/>
    <x v="7"/>
    <x v="4"/>
    <x v="5"/>
    <x v="0"/>
    <x v="307"/>
    <x v="268"/>
    <x v="1295"/>
    <x v="2"/>
    <x v="1"/>
    <x v="4"/>
    <x v="4"/>
    <x v="0"/>
    <n v="-197"/>
    <x v="21"/>
  </r>
  <r>
    <s v="VJ1FT11H"/>
    <x v="14"/>
    <x v="2"/>
    <x v="66"/>
    <x v="2"/>
    <x v="307"/>
    <x v="228"/>
    <x v="13"/>
    <x v="2"/>
    <x v="1"/>
    <x v="2"/>
    <x v="9"/>
    <x v="0"/>
    <n v="-550"/>
    <x v="57"/>
  </r>
  <r>
    <s v="TKI8MEZZ"/>
    <x v="0"/>
    <x v="0"/>
    <x v="55"/>
    <x v="0"/>
    <x v="307"/>
    <x v="269"/>
    <x v="283"/>
    <x v="0"/>
    <x v="0"/>
    <x v="0"/>
    <x v="4"/>
    <x v="0"/>
    <n v="-121"/>
    <x v="8"/>
  </r>
  <r>
    <s v="QSHP9AHU"/>
    <x v="0"/>
    <x v="0"/>
    <x v="63"/>
    <x v="0"/>
    <x v="307"/>
    <x v="252"/>
    <x v="1296"/>
    <x v="0"/>
    <x v="0"/>
    <x v="0"/>
    <x v="9"/>
    <x v="0"/>
    <n v="-249"/>
    <x v="30"/>
  </r>
  <r>
    <s v="MIDW7Q49"/>
    <x v="6"/>
    <x v="3"/>
    <x v="38"/>
    <x v="0"/>
    <x v="307"/>
    <x v="272"/>
    <x v="1297"/>
    <x v="1"/>
    <x v="0"/>
    <x v="3"/>
    <x v="10"/>
    <x v="7"/>
    <n v="-579"/>
    <x v="31"/>
  </r>
  <r>
    <s v="PW7QNSFG"/>
    <x v="10"/>
    <x v="3"/>
    <x v="46"/>
    <x v="0"/>
    <x v="307"/>
    <x v="205"/>
    <x v="673"/>
    <x v="3"/>
    <x v="1"/>
    <x v="3"/>
    <x v="3"/>
    <x v="0"/>
    <n v="-118"/>
    <x v="67"/>
  </r>
  <r>
    <s v="WGYE40NI"/>
    <x v="11"/>
    <x v="1"/>
    <x v="72"/>
    <x v="0"/>
    <x v="307"/>
    <x v="274"/>
    <x v="114"/>
    <x v="0"/>
    <x v="0"/>
    <x v="1"/>
    <x v="3"/>
    <x v="10"/>
    <n v="-14"/>
    <x v="89"/>
  </r>
  <r>
    <s v="HLX6W646"/>
    <x v="4"/>
    <x v="4"/>
    <x v="73"/>
    <x v="0"/>
    <x v="307"/>
    <x v="231"/>
    <x v="1298"/>
    <x v="3"/>
    <x v="1"/>
    <x v="4"/>
    <x v="1"/>
    <x v="0"/>
    <n v="-297"/>
    <x v="60"/>
  </r>
  <r>
    <s v="VKIR68JX"/>
    <x v="13"/>
    <x v="0"/>
    <x v="7"/>
    <x v="1"/>
    <x v="307"/>
    <x v="5"/>
    <x v="8"/>
    <x v="4"/>
    <x v="2"/>
    <x v="0"/>
    <x v="5"/>
    <x v="1"/>
    <m/>
    <x v="7"/>
  </r>
  <r>
    <s v="FYS6IZO4"/>
    <x v="13"/>
    <x v="1"/>
    <x v="26"/>
    <x v="0"/>
    <x v="307"/>
    <x v="238"/>
    <x v="77"/>
    <x v="4"/>
    <x v="2"/>
    <x v="1"/>
    <x v="6"/>
    <x v="5"/>
    <n v="4"/>
    <x v="69"/>
  </r>
  <r>
    <s v="7OSD4T24"/>
    <x v="13"/>
    <x v="1"/>
    <x v="36"/>
    <x v="0"/>
    <x v="307"/>
    <x v="249"/>
    <x v="80"/>
    <x v="4"/>
    <x v="2"/>
    <x v="1"/>
    <x v="3"/>
    <x v="0"/>
    <n v="-1"/>
    <x v="39"/>
  </r>
  <r>
    <s v="W533W8G6"/>
    <x v="2"/>
    <x v="2"/>
    <x v="7"/>
    <x v="1"/>
    <x v="307"/>
    <x v="5"/>
    <x v="8"/>
    <x v="2"/>
    <x v="1"/>
    <x v="2"/>
    <x v="5"/>
    <x v="1"/>
    <m/>
    <x v="7"/>
  </r>
  <r>
    <s v="RW3CJO8D"/>
    <x v="2"/>
    <x v="3"/>
    <x v="7"/>
    <x v="1"/>
    <x v="307"/>
    <x v="5"/>
    <x v="8"/>
    <x v="2"/>
    <x v="1"/>
    <x v="3"/>
    <x v="5"/>
    <x v="1"/>
    <m/>
    <x v="7"/>
  </r>
  <r>
    <s v="H29A7E6X"/>
    <x v="23"/>
    <x v="0"/>
    <x v="82"/>
    <x v="0"/>
    <x v="308"/>
    <x v="227"/>
    <x v="242"/>
    <x v="4"/>
    <x v="2"/>
    <x v="0"/>
    <x v="10"/>
    <x v="0"/>
    <n v="-20"/>
    <x v="75"/>
  </r>
  <r>
    <s v="IDN254QN"/>
    <x v="26"/>
    <x v="2"/>
    <x v="58"/>
    <x v="0"/>
    <x v="308"/>
    <x v="230"/>
    <x v="598"/>
    <x v="5"/>
    <x v="2"/>
    <x v="2"/>
    <x v="0"/>
    <x v="0"/>
    <n v="-60"/>
    <x v="60"/>
  </r>
  <r>
    <s v="W3U1N1RV"/>
    <x v="1"/>
    <x v="4"/>
    <x v="22"/>
    <x v="2"/>
    <x v="308"/>
    <x v="251"/>
    <x v="13"/>
    <x v="1"/>
    <x v="0"/>
    <x v="4"/>
    <x v="6"/>
    <x v="0"/>
    <n v="-5482"/>
    <x v="64"/>
  </r>
  <r>
    <s v="073UCD9F"/>
    <x v="24"/>
    <x v="1"/>
    <x v="72"/>
    <x v="2"/>
    <x v="308"/>
    <x v="248"/>
    <x v="13"/>
    <x v="1"/>
    <x v="0"/>
    <x v="1"/>
    <x v="3"/>
    <x v="10"/>
    <n v="-55"/>
    <x v="36"/>
  </r>
  <r>
    <s v="7GDSUY9K"/>
    <x v="9"/>
    <x v="4"/>
    <x v="29"/>
    <x v="1"/>
    <x v="308"/>
    <x v="5"/>
    <x v="8"/>
    <x v="3"/>
    <x v="1"/>
    <x v="4"/>
    <x v="6"/>
    <x v="0"/>
    <m/>
    <x v="7"/>
  </r>
  <r>
    <s v="H5J7C2FE"/>
    <x v="14"/>
    <x v="2"/>
    <x v="7"/>
    <x v="1"/>
    <x v="308"/>
    <x v="5"/>
    <x v="8"/>
    <x v="2"/>
    <x v="1"/>
    <x v="2"/>
    <x v="5"/>
    <x v="1"/>
    <m/>
    <x v="7"/>
  </r>
  <r>
    <s v="DCZOTU5X"/>
    <x v="16"/>
    <x v="2"/>
    <x v="53"/>
    <x v="2"/>
    <x v="308"/>
    <x v="220"/>
    <x v="13"/>
    <x v="2"/>
    <x v="1"/>
    <x v="2"/>
    <x v="10"/>
    <x v="0"/>
    <n v="-550"/>
    <x v="62"/>
  </r>
  <r>
    <s v="YGUOEIEG"/>
    <x v="5"/>
    <x v="0"/>
    <x v="74"/>
    <x v="2"/>
    <x v="308"/>
    <x v="205"/>
    <x v="13"/>
    <x v="3"/>
    <x v="1"/>
    <x v="0"/>
    <x v="10"/>
    <x v="11"/>
    <n v="-1096"/>
    <x v="74"/>
  </r>
  <r>
    <s v="1UW6ILCH"/>
    <x v="8"/>
    <x v="2"/>
    <x v="41"/>
    <x v="1"/>
    <x v="308"/>
    <x v="5"/>
    <x v="8"/>
    <x v="2"/>
    <x v="1"/>
    <x v="2"/>
    <x v="3"/>
    <x v="0"/>
    <m/>
    <x v="7"/>
  </r>
  <r>
    <s v="CRL6IB5Z"/>
    <x v="6"/>
    <x v="0"/>
    <x v="34"/>
    <x v="2"/>
    <x v="308"/>
    <x v="243"/>
    <x v="13"/>
    <x v="1"/>
    <x v="0"/>
    <x v="0"/>
    <x v="10"/>
    <x v="0"/>
    <n v="-1096"/>
    <x v="55"/>
  </r>
  <r>
    <s v="STVHD67J"/>
    <x v="6"/>
    <x v="0"/>
    <x v="52"/>
    <x v="0"/>
    <x v="308"/>
    <x v="167"/>
    <x v="445"/>
    <x v="1"/>
    <x v="0"/>
    <x v="0"/>
    <x v="1"/>
    <x v="0"/>
    <n v="70"/>
    <x v="112"/>
  </r>
  <r>
    <s v="I3TDKU30"/>
    <x v="10"/>
    <x v="1"/>
    <x v="40"/>
    <x v="2"/>
    <x v="308"/>
    <x v="160"/>
    <x v="13"/>
    <x v="3"/>
    <x v="1"/>
    <x v="1"/>
    <x v="2"/>
    <x v="8"/>
    <n v="-55"/>
    <x v="114"/>
  </r>
  <r>
    <s v="YUVNXSSD"/>
    <x v="11"/>
    <x v="1"/>
    <x v="29"/>
    <x v="2"/>
    <x v="308"/>
    <x v="151"/>
    <x v="13"/>
    <x v="0"/>
    <x v="0"/>
    <x v="1"/>
    <x v="6"/>
    <x v="0"/>
    <n v="-55"/>
    <x v="113"/>
  </r>
  <r>
    <s v="AZJXZFMR"/>
    <x v="11"/>
    <x v="1"/>
    <x v="38"/>
    <x v="2"/>
    <x v="308"/>
    <x v="243"/>
    <x v="13"/>
    <x v="0"/>
    <x v="0"/>
    <x v="1"/>
    <x v="10"/>
    <x v="7"/>
    <n v="-55"/>
    <x v="55"/>
  </r>
  <r>
    <s v="2WPEOPIF"/>
    <x v="4"/>
    <x v="2"/>
    <x v="46"/>
    <x v="0"/>
    <x v="308"/>
    <x v="239"/>
    <x v="503"/>
    <x v="3"/>
    <x v="1"/>
    <x v="2"/>
    <x v="3"/>
    <x v="0"/>
    <n v="-59"/>
    <x v="46"/>
  </r>
  <r>
    <s v="XMCRTC2K"/>
    <x v="4"/>
    <x v="4"/>
    <x v="24"/>
    <x v="0"/>
    <x v="308"/>
    <x v="238"/>
    <x v="1299"/>
    <x v="3"/>
    <x v="1"/>
    <x v="4"/>
    <x v="2"/>
    <x v="0"/>
    <n v="50"/>
    <x v="67"/>
  </r>
  <r>
    <s v="ZDVZB8PX"/>
    <x v="4"/>
    <x v="3"/>
    <x v="76"/>
    <x v="0"/>
    <x v="308"/>
    <x v="225"/>
    <x v="1300"/>
    <x v="3"/>
    <x v="1"/>
    <x v="3"/>
    <x v="0"/>
    <x v="0"/>
    <n v="537"/>
    <x v="65"/>
  </r>
  <r>
    <s v="5JS6JI3P"/>
    <x v="4"/>
    <x v="3"/>
    <x v="69"/>
    <x v="0"/>
    <x v="308"/>
    <x v="233"/>
    <x v="1301"/>
    <x v="3"/>
    <x v="1"/>
    <x v="3"/>
    <x v="3"/>
    <x v="0"/>
    <n v="-704"/>
    <x v="56"/>
  </r>
  <r>
    <s v="X6NSKI7H"/>
    <x v="25"/>
    <x v="2"/>
    <x v="7"/>
    <x v="1"/>
    <x v="309"/>
    <x v="5"/>
    <x v="8"/>
    <x v="5"/>
    <x v="2"/>
    <x v="2"/>
    <x v="5"/>
    <x v="1"/>
    <m/>
    <x v="7"/>
  </r>
  <r>
    <s v="FH30JK3J"/>
    <x v="25"/>
    <x v="0"/>
    <x v="44"/>
    <x v="1"/>
    <x v="309"/>
    <x v="5"/>
    <x v="8"/>
    <x v="5"/>
    <x v="2"/>
    <x v="0"/>
    <x v="8"/>
    <x v="0"/>
    <m/>
    <x v="7"/>
  </r>
  <r>
    <s v="ZPXE49AP"/>
    <x v="26"/>
    <x v="2"/>
    <x v="7"/>
    <x v="1"/>
    <x v="309"/>
    <x v="5"/>
    <x v="8"/>
    <x v="5"/>
    <x v="2"/>
    <x v="2"/>
    <x v="5"/>
    <x v="1"/>
    <m/>
    <x v="7"/>
  </r>
  <r>
    <s v="S4YQYJPM"/>
    <x v="1"/>
    <x v="1"/>
    <x v="1"/>
    <x v="0"/>
    <x v="309"/>
    <x v="158"/>
    <x v="107"/>
    <x v="1"/>
    <x v="0"/>
    <x v="1"/>
    <x v="1"/>
    <x v="0"/>
    <n v="-7"/>
    <x v="117"/>
  </r>
  <r>
    <s v="XAS0EL71"/>
    <x v="22"/>
    <x v="3"/>
    <x v="20"/>
    <x v="0"/>
    <x v="309"/>
    <x v="168"/>
    <x v="1302"/>
    <x v="5"/>
    <x v="2"/>
    <x v="3"/>
    <x v="4"/>
    <x v="0"/>
    <n v="-187"/>
    <x v="109"/>
  </r>
  <r>
    <s v="GQNM1QP8"/>
    <x v="12"/>
    <x v="1"/>
    <x v="69"/>
    <x v="0"/>
    <x v="309"/>
    <x v="245"/>
    <x v="15"/>
    <x v="3"/>
    <x v="1"/>
    <x v="1"/>
    <x v="3"/>
    <x v="0"/>
    <n v="6"/>
    <x v="68"/>
  </r>
  <r>
    <s v="9CK2HTJP"/>
    <x v="19"/>
    <x v="0"/>
    <x v="23"/>
    <x v="2"/>
    <x v="309"/>
    <x v="239"/>
    <x v="13"/>
    <x v="4"/>
    <x v="2"/>
    <x v="0"/>
    <x v="10"/>
    <x v="0"/>
    <n v="-1096"/>
    <x v="44"/>
  </r>
  <r>
    <s v="X96KGPI8"/>
    <x v="29"/>
    <x v="2"/>
    <x v="48"/>
    <x v="2"/>
    <x v="309"/>
    <x v="231"/>
    <x v="13"/>
    <x v="1"/>
    <x v="0"/>
    <x v="2"/>
    <x v="8"/>
    <x v="0"/>
    <n v="-550"/>
    <x v="58"/>
  </r>
  <r>
    <s v="JJDL1F8R"/>
    <x v="29"/>
    <x v="2"/>
    <x v="81"/>
    <x v="0"/>
    <x v="309"/>
    <x v="238"/>
    <x v="60"/>
    <x v="1"/>
    <x v="0"/>
    <x v="2"/>
    <x v="0"/>
    <x v="14"/>
    <n v="-18"/>
    <x v="74"/>
  </r>
  <r>
    <s v="U1XSUD1P"/>
    <x v="14"/>
    <x v="2"/>
    <x v="7"/>
    <x v="1"/>
    <x v="309"/>
    <x v="5"/>
    <x v="8"/>
    <x v="2"/>
    <x v="1"/>
    <x v="2"/>
    <x v="5"/>
    <x v="1"/>
    <m/>
    <x v="7"/>
  </r>
  <r>
    <s v="0J24X1Y0"/>
    <x v="14"/>
    <x v="1"/>
    <x v="46"/>
    <x v="0"/>
    <x v="309"/>
    <x v="151"/>
    <x v="84"/>
    <x v="2"/>
    <x v="1"/>
    <x v="1"/>
    <x v="3"/>
    <x v="0"/>
    <n v="1"/>
    <x v="114"/>
  </r>
  <r>
    <s v="OM8LELJW"/>
    <x v="16"/>
    <x v="2"/>
    <x v="82"/>
    <x v="1"/>
    <x v="309"/>
    <x v="5"/>
    <x v="8"/>
    <x v="2"/>
    <x v="1"/>
    <x v="2"/>
    <x v="10"/>
    <x v="0"/>
    <m/>
    <x v="7"/>
  </r>
  <r>
    <s v="SEYFLN8Y"/>
    <x v="5"/>
    <x v="0"/>
    <x v="12"/>
    <x v="0"/>
    <x v="309"/>
    <x v="257"/>
    <x v="1303"/>
    <x v="3"/>
    <x v="1"/>
    <x v="0"/>
    <x v="1"/>
    <x v="0"/>
    <n v="86"/>
    <x v="42"/>
  </r>
  <r>
    <s v="EID3MR9L"/>
    <x v="20"/>
    <x v="4"/>
    <x v="63"/>
    <x v="0"/>
    <x v="309"/>
    <x v="244"/>
    <x v="1304"/>
    <x v="1"/>
    <x v="0"/>
    <x v="4"/>
    <x v="9"/>
    <x v="0"/>
    <n v="306"/>
    <x v="38"/>
  </r>
  <r>
    <s v="ID2VJE8V"/>
    <x v="11"/>
    <x v="1"/>
    <x v="81"/>
    <x v="2"/>
    <x v="309"/>
    <x v="158"/>
    <x v="13"/>
    <x v="0"/>
    <x v="0"/>
    <x v="1"/>
    <x v="0"/>
    <x v="14"/>
    <n v="-55"/>
    <x v="117"/>
  </r>
  <r>
    <s v="T3W0Z8KP"/>
    <x v="11"/>
    <x v="1"/>
    <x v="0"/>
    <x v="0"/>
    <x v="309"/>
    <x v="179"/>
    <x v="15"/>
    <x v="0"/>
    <x v="0"/>
    <x v="1"/>
    <x v="0"/>
    <x v="0"/>
    <n v="6"/>
    <x v="121"/>
  </r>
  <r>
    <s v="WEES59KH"/>
    <x v="13"/>
    <x v="1"/>
    <x v="7"/>
    <x v="1"/>
    <x v="309"/>
    <x v="5"/>
    <x v="8"/>
    <x v="4"/>
    <x v="2"/>
    <x v="1"/>
    <x v="5"/>
    <x v="1"/>
    <m/>
    <x v="7"/>
  </r>
  <r>
    <s v="WOS93VI5"/>
    <x v="18"/>
    <x v="0"/>
    <x v="71"/>
    <x v="0"/>
    <x v="309"/>
    <x v="258"/>
    <x v="573"/>
    <x v="4"/>
    <x v="2"/>
    <x v="0"/>
    <x v="0"/>
    <x v="0"/>
    <n v="48"/>
    <x v="41"/>
  </r>
  <r>
    <s v="95YT659K"/>
    <x v="2"/>
    <x v="1"/>
    <x v="79"/>
    <x v="1"/>
    <x v="309"/>
    <x v="5"/>
    <x v="8"/>
    <x v="2"/>
    <x v="1"/>
    <x v="1"/>
    <x v="0"/>
    <x v="0"/>
    <m/>
    <x v="7"/>
  </r>
  <r>
    <s v="RKI7OEP9"/>
    <x v="3"/>
    <x v="1"/>
    <x v="48"/>
    <x v="2"/>
    <x v="310"/>
    <x v="228"/>
    <x v="13"/>
    <x v="0"/>
    <x v="0"/>
    <x v="1"/>
    <x v="8"/>
    <x v="0"/>
    <n v="-55"/>
    <x v="63"/>
  </r>
  <r>
    <s v="D9CS7EIY"/>
    <x v="3"/>
    <x v="0"/>
    <x v="3"/>
    <x v="0"/>
    <x v="310"/>
    <x v="237"/>
    <x v="1305"/>
    <x v="0"/>
    <x v="0"/>
    <x v="0"/>
    <x v="3"/>
    <x v="0"/>
    <n v="153"/>
    <x v="36"/>
  </r>
  <r>
    <s v="IOPIJ6C6"/>
    <x v="28"/>
    <x v="0"/>
    <x v="7"/>
    <x v="1"/>
    <x v="310"/>
    <x v="5"/>
    <x v="8"/>
    <x v="5"/>
    <x v="2"/>
    <x v="0"/>
    <x v="5"/>
    <x v="1"/>
    <m/>
    <x v="7"/>
  </r>
  <r>
    <s v="J1VGTXQS"/>
    <x v="28"/>
    <x v="0"/>
    <x v="77"/>
    <x v="0"/>
    <x v="310"/>
    <x v="259"/>
    <x v="422"/>
    <x v="5"/>
    <x v="2"/>
    <x v="0"/>
    <x v="0"/>
    <x v="12"/>
    <n v="10"/>
    <x v="50"/>
  </r>
  <r>
    <s v="T87FD71P"/>
    <x v="25"/>
    <x v="0"/>
    <x v="50"/>
    <x v="0"/>
    <x v="310"/>
    <x v="228"/>
    <x v="1272"/>
    <x v="5"/>
    <x v="2"/>
    <x v="0"/>
    <x v="1"/>
    <x v="0"/>
    <n v="155"/>
    <x v="63"/>
  </r>
  <r>
    <s v="AE306TJU"/>
    <x v="23"/>
    <x v="1"/>
    <x v="49"/>
    <x v="0"/>
    <x v="310"/>
    <x v="180"/>
    <x v="80"/>
    <x v="4"/>
    <x v="2"/>
    <x v="1"/>
    <x v="9"/>
    <x v="0"/>
    <n v="-1"/>
    <x v="113"/>
  </r>
  <r>
    <s v="DPDUK8RG"/>
    <x v="1"/>
    <x v="3"/>
    <x v="1"/>
    <x v="0"/>
    <x v="310"/>
    <x v="179"/>
    <x v="1306"/>
    <x v="1"/>
    <x v="0"/>
    <x v="3"/>
    <x v="1"/>
    <x v="0"/>
    <n v="-424"/>
    <x v="119"/>
  </r>
  <r>
    <s v="AR35V2L2"/>
    <x v="19"/>
    <x v="2"/>
    <x v="77"/>
    <x v="0"/>
    <x v="310"/>
    <x v="158"/>
    <x v="908"/>
    <x v="4"/>
    <x v="2"/>
    <x v="2"/>
    <x v="0"/>
    <x v="12"/>
    <n v="8"/>
    <x v="121"/>
  </r>
  <r>
    <s v="9SU2A73Y"/>
    <x v="29"/>
    <x v="2"/>
    <x v="72"/>
    <x v="0"/>
    <x v="310"/>
    <x v="152"/>
    <x v="207"/>
    <x v="1"/>
    <x v="0"/>
    <x v="2"/>
    <x v="3"/>
    <x v="10"/>
    <n v="35"/>
    <x v="112"/>
  </r>
  <r>
    <s v="98R4AZA8"/>
    <x v="16"/>
    <x v="2"/>
    <x v="33"/>
    <x v="0"/>
    <x v="310"/>
    <x v="266"/>
    <x v="45"/>
    <x v="2"/>
    <x v="1"/>
    <x v="2"/>
    <x v="0"/>
    <x v="0"/>
    <n v="16"/>
    <x v="33"/>
  </r>
  <r>
    <s v="S5NVSXEX"/>
    <x v="0"/>
    <x v="0"/>
    <x v="59"/>
    <x v="0"/>
    <x v="310"/>
    <x v="262"/>
    <x v="41"/>
    <x v="0"/>
    <x v="0"/>
    <x v="0"/>
    <x v="3"/>
    <x v="0"/>
    <n v="-63"/>
    <x v="39"/>
  </r>
  <r>
    <s v="C6F5DTFR"/>
    <x v="6"/>
    <x v="2"/>
    <x v="52"/>
    <x v="0"/>
    <x v="310"/>
    <x v="250"/>
    <x v="317"/>
    <x v="1"/>
    <x v="0"/>
    <x v="2"/>
    <x v="1"/>
    <x v="0"/>
    <n v="37"/>
    <x v="28"/>
  </r>
  <r>
    <s v="R4X2MOO1"/>
    <x v="17"/>
    <x v="4"/>
    <x v="36"/>
    <x v="2"/>
    <x v="310"/>
    <x v="235"/>
    <x v="13"/>
    <x v="5"/>
    <x v="2"/>
    <x v="4"/>
    <x v="3"/>
    <x v="0"/>
    <n v="-5482"/>
    <x v="53"/>
  </r>
  <r>
    <s v="QEZ2X87C"/>
    <x v="10"/>
    <x v="1"/>
    <x v="82"/>
    <x v="1"/>
    <x v="310"/>
    <x v="5"/>
    <x v="8"/>
    <x v="3"/>
    <x v="1"/>
    <x v="1"/>
    <x v="10"/>
    <x v="0"/>
    <m/>
    <x v="7"/>
  </r>
  <r>
    <s v="8FULX0EA"/>
    <x v="11"/>
    <x v="1"/>
    <x v="63"/>
    <x v="0"/>
    <x v="310"/>
    <x v="199"/>
    <x v="44"/>
    <x v="0"/>
    <x v="0"/>
    <x v="1"/>
    <x v="9"/>
    <x v="0"/>
    <n v="7"/>
    <x v="84"/>
  </r>
  <r>
    <s v="WA5NRVIG"/>
    <x v="11"/>
    <x v="1"/>
    <x v="29"/>
    <x v="0"/>
    <x v="310"/>
    <x v="237"/>
    <x v="80"/>
    <x v="0"/>
    <x v="0"/>
    <x v="1"/>
    <x v="6"/>
    <x v="0"/>
    <n v="-1"/>
    <x v="36"/>
  </r>
  <r>
    <s v="XO7D3NYR"/>
    <x v="4"/>
    <x v="2"/>
    <x v="59"/>
    <x v="0"/>
    <x v="310"/>
    <x v="197"/>
    <x v="247"/>
    <x v="3"/>
    <x v="1"/>
    <x v="2"/>
    <x v="3"/>
    <x v="0"/>
    <n v="-51"/>
    <x v="78"/>
  </r>
  <r>
    <s v="ZN8LHN9B"/>
    <x v="18"/>
    <x v="4"/>
    <x v="21"/>
    <x v="2"/>
    <x v="310"/>
    <x v="227"/>
    <x v="13"/>
    <x v="4"/>
    <x v="2"/>
    <x v="4"/>
    <x v="1"/>
    <x v="0"/>
    <n v="-5482"/>
    <x v="59"/>
  </r>
  <r>
    <s v="S8FODURJ"/>
    <x v="2"/>
    <x v="2"/>
    <x v="40"/>
    <x v="1"/>
    <x v="310"/>
    <x v="5"/>
    <x v="8"/>
    <x v="2"/>
    <x v="1"/>
    <x v="2"/>
    <x v="2"/>
    <x v="8"/>
    <m/>
    <x v="7"/>
  </r>
  <r>
    <s v="BFH34LVO"/>
    <x v="2"/>
    <x v="2"/>
    <x v="51"/>
    <x v="0"/>
    <x v="310"/>
    <x v="243"/>
    <x v="285"/>
    <x v="2"/>
    <x v="1"/>
    <x v="2"/>
    <x v="7"/>
    <x v="0"/>
    <n v="-92"/>
    <x v="64"/>
  </r>
  <r>
    <s v="QHVGK8DM"/>
    <x v="2"/>
    <x v="1"/>
    <x v="59"/>
    <x v="0"/>
    <x v="310"/>
    <x v="261"/>
    <x v="15"/>
    <x v="2"/>
    <x v="1"/>
    <x v="1"/>
    <x v="3"/>
    <x v="0"/>
    <n v="6"/>
    <x v="68"/>
  </r>
  <r>
    <s v="BALJ5E9J"/>
    <x v="3"/>
    <x v="1"/>
    <x v="13"/>
    <x v="2"/>
    <x v="311"/>
    <x v="266"/>
    <x v="13"/>
    <x v="0"/>
    <x v="0"/>
    <x v="1"/>
    <x v="7"/>
    <x v="0"/>
    <n v="-55"/>
    <x v="30"/>
  </r>
  <r>
    <s v="3Y6REURA"/>
    <x v="3"/>
    <x v="4"/>
    <x v="63"/>
    <x v="0"/>
    <x v="311"/>
    <x v="172"/>
    <x v="1307"/>
    <x v="0"/>
    <x v="0"/>
    <x v="4"/>
    <x v="9"/>
    <x v="0"/>
    <n v="118"/>
    <x v="105"/>
  </r>
  <r>
    <s v="3UI5JBOA"/>
    <x v="28"/>
    <x v="4"/>
    <x v="49"/>
    <x v="2"/>
    <x v="311"/>
    <x v="231"/>
    <x v="13"/>
    <x v="5"/>
    <x v="2"/>
    <x v="4"/>
    <x v="9"/>
    <x v="0"/>
    <n v="-5482"/>
    <x v="63"/>
  </r>
  <r>
    <s v="8AKZH8QS"/>
    <x v="28"/>
    <x v="0"/>
    <x v="21"/>
    <x v="0"/>
    <x v="311"/>
    <x v="266"/>
    <x v="1308"/>
    <x v="5"/>
    <x v="2"/>
    <x v="0"/>
    <x v="1"/>
    <x v="0"/>
    <n v="163"/>
    <x v="30"/>
  </r>
  <r>
    <s v="FAS1KT97"/>
    <x v="28"/>
    <x v="0"/>
    <x v="21"/>
    <x v="0"/>
    <x v="311"/>
    <x v="160"/>
    <x v="691"/>
    <x v="5"/>
    <x v="2"/>
    <x v="0"/>
    <x v="1"/>
    <x v="0"/>
    <n v="18"/>
    <x v="121"/>
  </r>
  <r>
    <s v="RAPX57I3"/>
    <x v="28"/>
    <x v="1"/>
    <x v="45"/>
    <x v="0"/>
    <x v="311"/>
    <x v="256"/>
    <x v="5"/>
    <x v="5"/>
    <x v="2"/>
    <x v="1"/>
    <x v="0"/>
    <x v="0"/>
    <n v="2"/>
    <x v="54"/>
  </r>
  <r>
    <s v="UZ4JMG8Z"/>
    <x v="25"/>
    <x v="0"/>
    <x v="56"/>
    <x v="2"/>
    <x v="311"/>
    <x v="256"/>
    <x v="13"/>
    <x v="5"/>
    <x v="2"/>
    <x v="0"/>
    <x v="10"/>
    <x v="0"/>
    <n v="-1096"/>
    <x v="54"/>
  </r>
  <r>
    <s v="PV411N8I"/>
    <x v="27"/>
    <x v="1"/>
    <x v="62"/>
    <x v="2"/>
    <x v="311"/>
    <x v="227"/>
    <x v="13"/>
    <x v="0"/>
    <x v="0"/>
    <x v="1"/>
    <x v="6"/>
    <x v="0"/>
    <n v="-55"/>
    <x v="65"/>
  </r>
  <r>
    <s v="SSEOGPPI"/>
    <x v="1"/>
    <x v="3"/>
    <x v="63"/>
    <x v="0"/>
    <x v="311"/>
    <x v="153"/>
    <x v="1309"/>
    <x v="1"/>
    <x v="0"/>
    <x v="3"/>
    <x v="9"/>
    <x v="0"/>
    <n v="-47"/>
    <x v="126"/>
  </r>
  <r>
    <s v="5MFY1D4C"/>
    <x v="22"/>
    <x v="2"/>
    <x v="39"/>
    <x v="2"/>
    <x v="311"/>
    <x v="152"/>
    <x v="13"/>
    <x v="5"/>
    <x v="2"/>
    <x v="2"/>
    <x v="1"/>
    <x v="0"/>
    <n v="-550"/>
    <x v="113"/>
  </r>
  <r>
    <s v="PQLMEIG0"/>
    <x v="22"/>
    <x v="2"/>
    <x v="39"/>
    <x v="2"/>
    <x v="311"/>
    <x v="178"/>
    <x v="13"/>
    <x v="5"/>
    <x v="2"/>
    <x v="2"/>
    <x v="1"/>
    <x v="0"/>
    <n v="-550"/>
    <x v="109"/>
  </r>
  <r>
    <s v="6CV2KEKP"/>
    <x v="22"/>
    <x v="3"/>
    <x v="44"/>
    <x v="2"/>
    <x v="311"/>
    <x v="167"/>
    <x v="13"/>
    <x v="5"/>
    <x v="2"/>
    <x v="3"/>
    <x v="8"/>
    <x v="0"/>
    <n v="-3393"/>
    <x v="116"/>
  </r>
  <r>
    <s v="FQD0IJBC"/>
    <x v="12"/>
    <x v="2"/>
    <x v="24"/>
    <x v="2"/>
    <x v="311"/>
    <x v="256"/>
    <x v="13"/>
    <x v="3"/>
    <x v="1"/>
    <x v="2"/>
    <x v="2"/>
    <x v="0"/>
    <n v="-550"/>
    <x v="54"/>
  </r>
  <r>
    <s v="8DDR4MUL"/>
    <x v="7"/>
    <x v="3"/>
    <x v="7"/>
    <x v="1"/>
    <x v="311"/>
    <x v="5"/>
    <x v="8"/>
    <x v="2"/>
    <x v="1"/>
    <x v="3"/>
    <x v="5"/>
    <x v="1"/>
    <m/>
    <x v="7"/>
  </r>
  <r>
    <s v="E28C318S"/>
    <x v="7"/>
    <x v="2"/>
    <x v="83"/>
    <x v="0"/>
    <x v="311"/>
    <x v="217"/>
    <x v="74"/>
    <x v="2"/>
    <x v="1"/>
    <x v="2"/>
    <x v="2"/>
    <x v="15"/>
    <n v="-4"/>
    <x v="78"/>
  </r>
  <r>
    <s v="6BUW3ZVC"/>
    <x v="29"/>
    <x v="2"/>
    <x v="8"/>
    <x v="2"/>
    <x v="311"/>
    <x v="217"/>
    <x v="13"/>
    <x v="1"/>
    <x v="0"/>
    <x v="2"/>
    <x v="3"/>
    <x v="2"/>
    <n v="-550"/>
    <x v="78"/>
  </r>
  <r>
    <s v="ZW5XV2QY"/>
    <x v="14"/>
    <x v="2"/>
    <x v="5"/>
    <x v="2"/>
    <x v="311"/>
    <x v="225"/>
    <x v="13"/>
    <x v="2"/>
    <x v="1"/>
    <x v="2"/>
    <x v="4"/>
    <x v="0"/>
    <n v="-550"/>
    <x v="72"/>
  </r>
  <r>
    <s v="MOSX49BG"/>
    <x v="14"/>
    <x v="2"/>
    <x v="11"/>
    <x v="0"/>
    <x v="311"/>
    <x v="251"/>
    <x v="663"/>
    <x v="2"/>
    <x v="1"/>
    <x v="2"/>
    <x v="8"/>
    <x v="0"/>
    <n v="46"/>
    <x v="56"/>
  </r>
  <r>
    <s v="BDEP8ZEH"/>
    <x v="16"/>
    <x v="0"/>
    <x v="10"/>
    <x v="2"/>
    <x v="311"/>
    <x v="260"/>
    <x v="13"/>
    <x v="2"/>
    <x v="1"/>
    <x v="0"/>
    <x v="7"/>
    <x v="0"/>
    <n v="-1096"/>
    <x v="29"/>
  </r>
  <r>
    <s v="WSKZBAYI"/>
    <x v="16"/>
    <x v="0"/>
    <x v="15"/>
    <x v="0"/>
    <x v="311"/>
    <x v="249"/>
    <x v="540"/>
    <x v="2"/>
    <x v="1"/>
    <x v="0"/>
    <x v="0"/>
    <x v="0"/>
    <n v="75"/>
    <x v="41"/>
  </r>
  <r>
    <s v="19H5KFIC"/>
    <x v="20"/>
    <x v="0"/>
    <x v="57"/>
    <x v="0"/>
    <x v="311"/>
    <x v="259"/>
    <x v="568"/>
    <x v="1"/>
    <x v="0"/>
    <x v="0"/>
    <x v="10"/>
    <x v="9"/>
    <n v="-75"/>
    <x v="47"/>
  </r>
  <r>
    <s v="H0RRUQZ6"/>
    <x v="8"/>
    <x v="1"/>
    <x v="7"/>
    <x v="1"/>
    <x v="311"/>
    <x v="5"/>
    <x v="8"/>
    <x v="2"/>
    <x v="1"/>
    <x v="1"/>
    <x v="5"/>
    <x v="1"/>
    <m/>
    <x v="7"/>
  </r>
  <r>
    <s v="7PCCI1U2"/>
    <x v="17"/>
    <x v="3"/>
    <x v="39"/>
    <x v="2"/>
    <x v="311"/>
    <x v="227"/>
    <x v="13"/>
    <x v="5"/>
    <x v="2"/>
    <x v="3"/>
    <x v="1"/>
    <x v="0"/>
    <n v="-3393"/>
    <x v="65"/>
  </r>
  <r>
    <s v="8XXD2LMP"/>
    <x v="15"/>
    <x v="4"/>
    <x v="56"/>
    <x v="2"/>
    <x v="311"/>
    <x v="234"/>
    <x v="13"/>
    <x v="4"/>
    <x v="2"/>
    <x v="4"/>
    <x v="10"/>
    <x v="0"/>
    <n v="-5482"/>
    <x v="49"/>
  </r>
  <r>
    <s v="USNQY75J"/>
    <x v="2"/>
    <x v="1"/>
    <x v="15"/>
    <x v="2"/>
    <x v="311"/>
    <x v="217"/>
    <x v="13"/>
    <x v="2"/>
    <x v="1"/>
    <x v="1"/>
    <x v="0"/>
    <x v="0"/>
    <n v="-55"/>
    <x v="78"/>
  </r>
  <r>
    <s v="EI7DU48C"/>
    <x v="2"/>
    <x v="3"/>
    <x v="39"/>
    <x v="2"/>
    <x v="311"/>
    <x v="246"/>
    <x v="13"/>
    <x v="2"/>
    <x v="1"/>
    <x v="3"/>
    <x v="1"/>
    <x v="0"/>
    <n v="-3393"/>
    <x v="35"/>
  </r>
  <r>
    <s v="UYJVA76O"/>
    <x v="25"/>
    <x v="0"/>
    <x v="71"/>
    <x v="2"/>
    <x v="312"/>
    <x v="233"/>
    <x v="13"/>
    <x v="5"/>
    <x v="2"/>
    <x v="0"/>
    <x v="0"/>
    <x v="0"/>
    <n v="-1096"/>
    <x v="75"/>
  </r>
  <r>
    <s v="DR2H05BG"/>
    <x v="27"/>
    <x v="2"/>
    <x v="8"/>
    <x v="0"/>
    <x v="312"/>
    <x v="178"/>
    <x v="374"/>
    <x v="0"/>
    <x v="0"/>
    <x v="2"/>
    <x v="3"/>
    <x v="2"/>
    <n v="50"/>
    <x v="110"/>
  </r>
  <r>
    <s v="TDVM9PDL"/>
    <x v="22"/>
    <x v="2"/>
    <x v="19"/>
    <x v="0"/>
    <x v="312"/>
    <x v="274"/>
    <x v="121"/>
    <x v="5"/>
    <x v="2"/>
    <x v="2"/>
    <x v="0"/>
    <x v="4"/>
    <n v="-3"/>
    <x v="25"/>
  </r>
  <r>
    <s v="LBYGH8WS"/>
    <x v="19"/>
    <x v="4"/>
    <x v="58"/>
    <x v="2"/>
    <x v="312"/>
    <x v="174"/>
    <x v="13"/>
    <x v="4"/>
    <x v="2"/>
    <x v="4"/>
    <x v="0"/>
    <x v="0"/>
    <n v="-5482"/>
    <x v="120"/>
  </r>
  <r>
    <s v="NJC4XMEN"/>
    <x v="7"/>
    <x v="0"/>
    <x v="65"/>
    <x v="1"/>
    <x v="312"/>
    <x v="5"/>
    <x v="8"/>
    <x v="2"/>
    <x v="1"/>
    <x v="0"/>
    <x v="7"/>
    <x v="0"/>
    <m/>
    <x v="7"/>
  </r>
  <r>
    <s v="OBCBK0XR"/>
    <x v="14"/>
    <x v="3"/>
    <x v="51"/>
    <x v="2"/>
    <x v="312"/>
    <x v="261"/>
    <x v="13"/>
    <x v="2"/>
    <x v="1"/>
    <x v="3"/>
    <x v="7"/>
    <x v="0"/>
    <n v="-3393"/>
    <x v="55"/>
  </r>
  <r>
    <s v="IX8AYR6F"/>
    <x v="14"/>
    <x v="2"/>
    <x v="51"/>
    <x v="0"/>
    <x v="312"/>
    <x v="246"/>
    <x v="289"/>
    <x v="2"/>
    <x v="1"/>
    <x v="2"/>
    <x v="7"/>
    <x v="0"/>
    <n v="32"/>
    <x v="36"/>
  </r>
  <r>
    <s v="4LVXK5H1"/>
    <x v="14"/>
    <x v="0"/>
    <x v="4"/>
    <x v="0"/>
    <x v="312"/>
    <x v="170"/>
    <x v="686"/>
    <x v="2"/>
    <x v="1"/>
    <x v="0"/>
    <x v="0"/>
    <x v="0"/>
    <n v="-49"/>
    <x v="105"/>
  </r>
  <r>
    <s v="O5CWW9P3"/>
    <x v="21"/>
    <x v="1"/>
    <x v="63"/>
    <x v="2"/>
    <x v="312"/>
    <x v="233"/>
    <x v="13"/>
    <x v="0"/>
    <x v="0"/>
    <x v="1"/>
    <x v="9"/>
    <x v="0"/>
    <n v="-55"/>
    <x v="75"/>
  </r>
  <r>
    <s v="IMLFM79C"/>
    <x v="5"/>
    <x v="0"/>
    <x v="7"/>
    <x v="1"/>
    <x v="312"/>
    <x v="5"/>
    <x v="8"/>
    <x v="3"/>
    <x v="1"/>
    <x v="0"/>
    <x v="5"/>
    <x v="1"/>
    <m/>
    <x v="7"/>
  </r>
  <r>
    <s v="2LOQKW1C"/>
    <x v="6"/>
    <x v="2"/>
    <x v="55"/>
    <x v="0"/>
    <x v="312"/>
    <x v="172"/>
    <x v="401"/>
    <x v="1"/>
    <x v="0"/>
    <x v="2"/>
    <x v="4"/>
    <x v="0"/>
    <n v="18"/>
    <x v="118"/>
  </r>
  <r>
    <s v="MA1LQG9S"/>
    <x v="6"/>
    <x v="4"/>
    <x v="75"/>
    <x v="0"/>
    <x v="312"/>
    <x v="235"/>
    <x v="1310"/>
    <x v="1"/>
    <x v="0"/>
    <x v="4"/>
    <x v="6"/>
    <x v="0"/>
    <n v="773"/>
    <x v="61"/>
  </r>
  <r>
    <s v="JMQRT3TC"/>
    <x v="11"/>
    <x v="1"/>
    <x v="52"/>
    <x v="0"/>
    <x v="312"/>
    <x v="269"/>
    <x v="5"/>
    <x v="0"/>
    <x v="0"/>
    <x v="1"/>
    <x v="1"/>
    <x v="0"/>
    <n v="2"/>
    <x v="89"/>
  </r>
  <r>
    <s v="XETHS437"/>
    <x v="11"/>
    <x v="1"/>
    <x v="34"/>
    <x v="0"/>
    <x v="312"/>
    <x v="242"/>
    <x v="9"/>
    <x v="0"/>
    <x v="0"/>
    <x v="1"/>
    <x v="10"/>
    <x v="0"/>
    <n v="-2"/>
    <x v="44"/>
  </r>
  <r>
    <s v="6EYTZB6F"/>
    <x v="11"/>
    <x v="3"/>
    <x v="29"/>
    <x v="0"/>
    <x v="312"/>
    <x v="237"/>
    <x v="1311"/>
    <x v="0"/>
    <x v="0"/>
    <x v="3"/>
    <x v="6"/>
    <x v="0"/>
    <n v="418"/>
    <x v="42"/>
  </r>
  <r>
    <s v="DXY9EZ55"/>
    <x v="4"/>
    <x v="2"/>
    <x v="74"/>
    <x v="0"/>
    <x v="312"/>
    <x v="237"/>
    <x v="644"/>
    <x v="3"/>
    <x v="1"/>
    <x v="2"/>
    <x v="10"/>
    <x v="11"/>
    <n v="-94"/>
    <x v="42"/>
  </r>
  <r>
    <s v="ITDTMROU"/>
    <x v="25"/>
    <x v="3"/>
    <x v="20"/>
    <x v="0"/>
    <x v="313"/>
    <x v="254"/>
    <x v="1164"/>
    <x v="5"/>
    <x v="2"/>
    <x v="3"/>
    <x v="4"/>
    <x v="0"/>
    <n v="-22"/>
    <x v="47"/>
  </r>
  <r>
    <s v="IFO74RWI"/>
    <x v="27"/>
    <x v="0"/>
    <x v="13"/>
    <x v="0"/>
    <x v="313"/>
    <x v="245"/>
    <x v="784"/>
    <x v="0"/>
    <x v="0"/>
    <x v="0"/>
    <x v="7"/>
    <x v="0"/>
    <n v="55"/>
    <x v="64"/>
  </r>
  <r>
    <s v="4O6T16XI"/>
    <x v="27"/>
    <x v="3"/>
    <x v="62"/>
    <x v="0"/>
    <x v="313"/>
    <x v="273"/>
    <x v="1312"/>
    <x v="0"/>
    <x v="0"/>
    <x v="3"/>
    <x v="6"/>
    <x v="0"/>
    <n v="355"/>
    <x v="27"/>
  </r>
  <r>
    <s v="SUPA1RHK"/>
    <x v="23"/>
    <x v="4"/>
    <x v="49"/>
    <x v="0"/>
    <x v="313"/>
    <x v="151"/>
    <x v="1313"/>
    <x v="4"/>
    <x v="2"/>
    <x v="4"/>
    <x v="9"/>
    <x v="0"/>
    <n v="235"/>
    <x v="119"/>
  </r>
  <r>
    <s v="PERK5YXJ"/>
    <x v="26"/>
    <x v="0"/>
    <x v="82"/>
    <x v="0"/>
    <x v="313"/>
    <x v="252"/>
    <x v="351"/>
    <x v="5"/>
    <x v="2"/>
    <x v="0"/>
    <x v="10"/>
    <x v="0"/>
    <n v="15"/>
    <x v="42"/>
  </r>
  <r>
    <s v="MUUNQNG2"/>
    <x v="1"/>
    <x v="0"/>
    <x v="8"/>
    <x v="0"/>
    <x v="313"/>
    <x v="180"/>
    <x v="571"/>
    <x v="1"/>
    <x v="0"/>
    <x v="0"/>
    <x v="3"/>
    <x v="2"/>
    <n v="63"/>
    <x v="117"/>
  </r>
  <r>
    <s v="J1SCD7QL"/>
    <x v="1"/>
    <x v="3"/>
    <x v="38"/>
    <x v="0"/>
    <x v="313"/>
    <x v="205"/>
    <x v="560"/>
    <x v="1"/>
    <x v="0"/>
    <x v="3"/>
    <x v="10"/>
    <x v="7"/>
    <n v="-142"/>
    <x v="78"/>
  </r>
  <r>
    <s v="9LILLW96"/>
    <x v="19"/>
    <x v="4"/>
    <x v="50"/>
    <x v="2"/>
    <x v="313"/>
    <x v="196"/>
    <x v="13"/>
    <x v="4"/>
    <x v="2"/>
    <x v="4"/>
    <x v="1"/>
    <x v="0"/>
    <n v="-5482"/>
    <x v="82"/>
  </r>
  <r>
    <s v="R0DKB8FJ"/>
    <x v="24"/>
    <x v="3"/>
    <x v="30"/>
    <x v="2"/>
    <x v="313"/>
    <x v="242"/>
    <x v="13"/>
    <x v="1"/>
    <x v="0"/>
    <x v="3"/>
    <x v="0"/>
    <x v="6"/>
    <n v="-3393"/>
    <x v="51"/>
  </r>
  <r>
    <s v="S5R9O6TL"/>
    <x v="24"/>
    <x v="0"/>
    <x v="1"/>
    <x v="0"/>
    <x v="313"/>
    <x v="247"/>
    <x v="652"/>
    <x v="1"/>
    <x v="0"/>
    <x v="0"/>
    <x v="1"/>
    <x v="0"/>
    <n v="-13"/>
    <x v="37"/>
  </r>
  <r>
    <s v="N78A330G"/>
    <x v="24"/>
    <x v="1"/>
    <x v="8"/>
    <x v="0"/>
    <x v="313"/>
    <x v="226"/>
    <x v="80"/>
    <x v="1"/>
    <x v="0"/>
    <x v="1"/>
    <x v="3"/>
    <x v="2"/>
    <n v="-1"/>
    <x v="70"/>
  </r>
  <r>
    <s v="ZGW9SCQ0"/>
    <x v="9"/>
    <x v="3"/>
    <x v="7"/>
    <x v="1"/>
    <x v="313"/>
    <x v="5"/>
    <x v="8"/>
    <x v="3"/>
    <x v="1"/>
    <x v="3"/>
    <x v="5"/>
    <x v="1"/>
    <m/>
    <x v="7"/>
  </r>
  <r>
    <s v="ZHI12PI4"/>
    <x v="9"/>
    <x v="3"/>
    <x v="76"/>
    <x v="0"/>
    <x v="313"/>
    <x v="271"/>
    <x v="1314"/>
    <x v="3"/>
    <x v="1"/>
    <x v="3"/>
    <x v="0"/>
    <x v="0"/>
    <n v="-91"/>
    <x v="16"/>
  </r>
  <r>
    <s v="38ZR3URJ"/>
    <x v="7"/>
    <x v="2"/>
    <x v="32"/>
    <x v="0"/>
    <x v="313"/>
    <x v="256"/>
    <x v="117"/>
    <x v="2"/>
    <x v="1"/>
    <x v="2"/>
    <x v="9"/>
    <x v="0"/>
    <n v="2"/>
    <x v="60"/>
  </r>
  <r>
    <s v="6DJ817MW"/>
    <x v="7"/>
    <x v="2"/>
    <x v="67"/>
    <x v="0"/>
    <x v="313"/>
    <x v="263"/>
    <x v="527"/>
    <x v="2"/>
    <x v="1"/>
    <x v="2"/>
    <x v="0"/>
    <x v="0"/>
    <n v="-82"/>
    <x v="72"/>
  </r>
  <r>
    <s v="9HCLI5PO"/>
    <x v="29"/>
    <x v="2"/>
    <x v="22"/>
    <x v="2"/>
    <x v="313"/>
    <x v="227"/>
    <x v="13"/>
    <x v="1"/>
    <x v="0"/>
    <x v="2"/>
    <x v="6"/>
    <x v="0"/>
    <n v="-550"/>
    <x v="73"/>
  </r>
  <r>
    <s v="PRY70ISY"/>
    <x v="29"/>
    <x v="2"/>
    <x v="74"/>
    <x v="2"/>
    <x v="313"/>
    <x v="239"/>
    <x v="13"/>
    <x v="1"/>
    <x v="0"/>
    <x v="2"/>
    <x v="10"/>
    <x v="11"/>
    <n v="-550"/>
    <x v="49"/>
  </r>
  <r>
    <s v="CS2ZS0B4"/>
    <x v="14"/>
    <x v="4"/>
    <x v="14"/>
    <x v="2"/>
    <x v="313"/>
    <x v="174"/>
    <x v="13"/>
    <x v="2"/>
    <x v="1"/>
    <x v="4"/>
    <x v="7"/>
    <x v="0"/>
    <n v="-5482"/>
    <x v="106"/>
  </r>
  <r>
    <s v="3KLVZN6M"/>
    <x v="16"/>
    <x v="2"/>
    <x v="5"/>
    <x v="0"/>
    <x v="313"/>
    <x v="254"/>
    <x v="61"/>
    <x v="2"/>
    <x v="1"/>
    <x v="2"/>
    <x v="4"/>
    <x v="0"/>
    <n v="-12"/>
    <x v="47"/>
  </r>
  <r>
    <s v="WGSLK719"/>
    <x v="16"/>
    <x v="3"/>
    <x v="47"/>
    <x v="0"/>
    <x v="313"/>
    <x v="237"/>
    <x v="1315"/>
    <x v="2"/>
    <x v="1"/>
    <x v="3"/>
    <x v="8"/>
    <x v="0"/>
    <n v="-372"/>
    <x v="45"/>
  </r>
  <r>
    <s v="0MMDQ1OR"/>
    <x v="21"/>
    <x v="2"/>
    <x v="1"/>
    <x v="0"/>
    <x v="313"/>
    <x v="255"/>
    <x v="220"/>
    <x v="0"/>
    <x v="0"/>
    <x v="2"/>
    <x v="1"/>
    <x v="0"/>
    <n v="-39"/>
    <x v="67"/>
  </r>
  <r>
    <s v="SMQV0BRI"/>
    <x v="8"/>
    <x v="4"/>
    <x v="76"/>
    <x v="0"/>
    <x v="313"/>
    <x v="173"/>
    <x v="1316"/>
    <x v="2"/>
    <x v="1"/>
    <x v="4"/>
    <x v="0"/>
    <x v="0"/>
    <n v="350"/>
    <x v="112"/>
  </r>
  <r>
    <s v="XT8HCGAD"/>
    <x v="10"/>
    <x v="1"/>
    <x v="50"/>
    <x v="1"/>
    <x v="313"/>
    <x v="5"/>
    <x v="8"/>
    <x v="3"/>
    <x v="1"/>
    <x v="1"/>
    <x v="1"/>
    <x v="0"/>
    <m/>
    <x v="7"/>
  </r>
  <r>
    <s v="WIQQUZRQ"/>
    <x v="10"/>
    <x v="1"/>
    <x v="7"/>
    <x v="1"/>
    <x v="313"/>
    <x v="5"/>
    <x v="8"/>
    <x v="3"/>
    <x v="1"/>
    <x v="1"/>
    <x v="5"/>
    <x v="1"/>
    <m/>
    <x v="7"/>
  </r>
  <r>
    <s v="X56STCJP"/>
    <x v="11"/>
    <x v="4"/>
    <x v="75"/>
    <x v="2"/>
    <x v="313"/>
    <x v="182"/>
    <x v="13"/>
    <x v="0"/>
    <x v="0"/>
    <x v="4"/>
    <x v="6"/>
    <x v="0"/>
    <n v="-5482"/>
    <x v="101"/>
  </r>
  <r>
    <s v="K214R7RK"/>
    <x v="11"/>
    <x v="3"/>
    <x v="31"/>
    <x v="2"/>
    <x v="313"/>
    <x v="251"/>
    <x v="13"/>
    <x v="0"/>
    <x v="0"/>
    <x v="3"/>
    <x v="10"/>
    <x v="0"/>
    <n v="-3393"/>
    <x v="57"/>
  </r>
  <r>
    <s v="NR9UD54C"/>
    <x v="11"/>
    <x v="1"/>
    <x v="17"/>
    <x v="0"/>
    <x v="313"/>
    <x v="235"/>
    <x v="1"/>
    <x v="0"/>
    <x v="0"/>
    <x v="1"/>
    <x v="2"/>
    <x v="0"/>
    <n v="-5"/>
    <x v="54"/>
  </r>
  <r>
    <s v="GTXI4PAR"/>
    <x v="4"/>
    <x v="3"/>
    <x v="12"/>
    <x v="2"/>
    <x v="313"/>
    <x v="251"/>
    <x v="13"/>
    <x v="3"/>
    <x v="1"/>
    <x v="3"/>
    <x v="1"/>
    <x v="0"/>
    <n v="-3393"/>
    <x v="57"/>
  </r>
  <r>
    <s v="T94JAB4C"/>
    <x v="4"/>
    <x v="1"/>
    <x v="33"/>
    <x v="0"/>
    <x v="313"/>
    <x v="240"/>
    <x v="20"/>
    <x v="3"/>
    <x v="1"/>
    <x v="1"/>
    <x v="0"/>
    <x v="0"/>
    <n v="3"/>
    <x v="75"/>
  </r>
  <r>
    <s v="8YOOE8I5"/>
    <x v="13"/>
    <x v="2"/>
    <x v="49"/>
    <x v="2"/>
    <x v="313"/>
    <x v="251"/>
    <x v="13"/>
    <x v="4"/>
    <x v="2"/>
    <x v="2"/>
    <x v="9"/>
    <x v="0"/>
    <n v="-550"/>
    <x v="57"/>
  </r>
  <r>
    <s v="8G2OTKLL"/>
    <x v="13"/>
    <x v="1"/>
    <x v="26"/>
    <x v="0"/>
    <x v="313"/>
    <x v="174"/>
    <x v="511"/>
    <x v="4"/>
    <x v="2"/>
    <x v="1"/>
    <x v="6"/>
    <x v="5"/>
    <n v="11"/>
    <x v="106"/>
  </r>
  <r>
    <s v="LW0Z6TMR"/>
    <x v="3"/>
    <x v="2"/>
    <x v="35"/>
    <x v="2"/>
    <x v="314"/>
    <x v="158"/>
    <x v="13"/>
    <x v="0"/>
    <x v="0"/>
    <x v="2"/>
    <x v="9"/>
    <x v="0"/>
    <n v="-550"/>
    <x v="126"/>
  </r>
  <r>
    <s v="R3NAMX4P"/>
    <x v="3"/>
    <x v="4"/>
    <x v="43"/>
    <x v="2"/>
    <x v="314"/>
    <x v="225"/>
    <x v="13"/>
    <x v="0"/>
    <x v="0"/>
    <x v="4"/>
    <x v="0"/>
    <x v="0"/>
    <n v="-5482"/>
    <x v="69"/>
  </r>
  <r>
    <s v="VYJ20GOM"/>
    <x v="3"/>
    <x v="1"/>
    <x v="0"/>
    <x v="0"/>
    <x v="314"/>
    <x v="227"/>
    <x v="190"/>
    <x v="0"/>
    <x v="0"/>
    <x v="1"/>
    <x v="0"/>
    <x v="0"/>
    <n v="-11"/>
    <x v="72"/>
  </r>
  <r>
    <s v="GIWI7CWJ"/>
    <x v="28"/>
    <x v="0"/>
    <x v="53"/>
    <x v="0"/>
    <x v="314"/>
    <x v="264"/>
    <x v="506"/>
    <x v="5"/>
    <x v="2"/>
    <x v="0"/>
    <x v="10"/>
    <x v="0"/>
    <n v="44"/>
    <x v="16"/>
  </r>
  <r>
    <s v="VTO3SNNX"/>
    <x v="25"/>
    <x v="4"/>
    <x v="78"/>
    <x v="0"/>
    <x v="314"/>
    <x v="173"/>
    <x v="1317"/>
    <x v="5"/>
    <x v="2"/>
    <x v="4"/>
    <x v="10"/>
    <x v="13"/>
    <n v="-237"/>
    <x v="113"/>
  </r>
  <r>
    <s v="OVPNOM6O"/>
    <x v="27"/>
    <x v="4"/>
    <x v="27"/>
    <x v="0"/>
    <x v="314"/>
    <x v="239"/>
    <x v="1318"/>
    <x v="0"/>
    <x v="0"/>
    <x v="4"/>
    <x v="7"/>
    <x v="0"/>
    <n v="38"/>
    <x v="68"/>
  </r>
  <r>
    <s v="0558PJL2"/>
    <x v="23"/>
    <x v="2"/>
    <x v="7"/>
    <x v="1"/>
    <x v="314"/>
    <x v="5"/>
    <x v="8"/>
    <x v="4"/>
    <x v="2"/>
    <x v="2"/>
    <x v="5"/>
    <x v="1"/>
    <m/>
    <x v="7"/>
  </r>
  <r>
    <s v="6KM4E0V1"/>
    <x v="1"/>
    <x v="4"/>
    <x v="75"/>
    <x v="2"/>
    <x v="314"/>
    <x v="231"/>
    <x v="13"/>
    <x v="1"/>
    <x v="0"/>
    <x v="4"/>
    <x v="6"/>
    <x v="0"/>
    <n v="-5482"/>
    <x v="62"/>
  </r>
  <r>
    <s v="BZPU6P5P"/>
    <x v="19"/>
    <x v="1"/>
    <x v="68"/>
    <x v="2"/>
    <x v="314"/>
    <x v="267"/>
    <x v="13"/>
    <x v="4"/>
    <x v="2"/>
    <x v="1"/>
    <x v="0"/>
    <x v="0"/>
    <n v="-55"/>
    <x v="28"/>
  </r>
  <r>
    <s v="ZCFAVNF3"/>
    <x v="24"/>
    <x v="1"/>
    <x v="81"/>
    <x v="0"/>
    <x v="314"/>
    <x v="168"/>
    <x v="9"/>
    <x v="1"/>
    <x v="0"/>
    <x v="1"/>
    <x v="0"/>
    <x v="14"/>
    <n v="-2"/>
    <x v="114"/>
  </r>
  <r>
    <s v="77IBMLTB"/>
    <x v="7"/>
    <x v="4"/>
    <x v="7"/>
    <x v="1"/>
    <x v="314"/>
    <x v="5"/>
    <x v="8"/>
    <x v="2"/>
    <x v="1"/>
    <x v="4"/>
    <x v="5"/>
    <x v="1"/>
    <m/>
    <x v="7"/>
  </r>
  <r>
    <s v="RDMKSDT0"/>
    <x v="14"/>
    <x v="4"/>
    <x v="42"/>
    <x v="0"/>
    <x v="314"/>
    <x v="248"/>
    <x v="1319"/>
    <x v="2"/>
    <x v="1"/>
    <x v="4"/>
    <x v="4"/>
    <x v="0"/>
    <n v="-610"/>
    <x v="46"/>
  </r>
  <r>
    <s v="QPCY8RU0"/>
    <x v="16"/>
    <x v="2"/>
    <x v="61"/>
    <x v="2"/>
    <x v="314"/>
    <x v="251"/>
    <x v="13"/>
    <x v="2"/>
    <x v="1"/>
    <x v="2"/>
    <x v="10"/>
    <x v="0"/>
    <n v="-550"/>
    <x v="58"/>
  </r>
  <r>
    <s v="Y93GK95W"/>
    <x v="5"/>
    <x v="3"/>
    <x v="2"/>
    <x v="0"/>
    <x v="314"/>
    <x v="173"/>
    <x v="710"/>
    <x v="3"/>
    <x v="1"/>
    <x v="3"/>
    <x v="2"/>
    <x v="0"/>
    <n v="-255"/>
    <x v="113"/>
  </r>
  <r>
    <s v="ZPB5KNCD"/>
    <x v="8"/>
    <x v="2"/>
    <x v="11"/>
    <x v="2"/>
    <x v="314"/>
    <x v="183"/>
    <x v="13"/>
    <x v="2"/>
    <x v="1"/>
    <x v="2"/>
    <x v="8"/>
    <x v="0"/>
    <n v="-550"/>
    <x v="106"/>
  </r>
  <r>
    <s v="ZDAJ4PFJ"/>
    <x v="0"/>
    <x v="2"/>
    <x v="8"/>
    <x v="0"/>
    <x v="314"/>
    <x v="259"/>
    <x v="73"/>
    <x v="0"/>
    <x v="0"/>
    <x v="2"/>
    <x v="3"/>
    <x v="2"/>
    <n v="-37"/>
    <x v="48"/>
  </r>
  <r>
    <s v="7VHJG9J1"/>
    <x v="17"/>
    <x v="0"/>
    <x v="82"/>
    <x v="2"/>
    <x v="314"/>
    <x v="268"/>
    <x v="13"/>
    <x v="5"/>
    <x v="2"/>
    <x v="0"/>
    <x v="10"/>
    <x v="0"/>
    <n v="-1096"/>
    <x v="25"/>
  </r>
  <r>
    <s v="S2XTTF3B"/>
    <x v="10"/>
    <x v="1"/>
    <x v="7"/>
    <x v="1"/>
    <x v="314"/>
    <x v="5"/>
    <x v="8"/>
    <x v="3"/>
    <x v="1"/>
    <x v="1"/>
    <x v="5"/>
    <x v="1"/>
    <m/>
    <x v="7"/>
  </r>
  <r>
    <s v="EHPG1PNC"/>
    <x v="13"/>
    <x v="2"/>
    <x v="39"/>
    <x v="0"/>
    <x v="314"/>
    <x v="247"/>
    <x v="1320"/>
    <x v="4"/>
    <x v="2"/>
    <x v="2"/>
    <x v="1"/>
    <x v="0"/>
    <n v="94"/>
    <x v="34"/>
  </r>
  <r>
    <s v="RKOQZJZR"/>
    <x v="2"/>
    <x v="0"/>
    <x v="4"/>
    <x v="1"/>
    <x v="314"/>
    <x v="5"/>
    <x v="8"/>
    <x v="2"/>
    <x v="1"/>
    <x v="0"/>
    <x v="0"/>
    <x v="0"/>
    <m/>
    <x v="7"/>
  </r>
  <r>
    <s v="1MTLDVU8"/>
    <x v="2"/>
    <x v="2"/>
    <x v="83"/>
    <x v="0"/>
    <x v="314"/>
    <x v="162"/>
    <x v="126"/>
    <x v="2"/>
    <x v="1"/>
    <x v="2"/>
    <x v="2"/>
    <x v="15"/>
    <n v="10"/>
    <x v="116"/>
  </r>
  <r>
    <s v="4Z7LYTKN"/>
    <x v="3"/>
    <x v="4"/>
    <x v="13"/>
    <x v="2"/>
    <x v="315"/>
    <x v="258"/>
    <x v="13"/>
    <x v="0"/>
    <x v="0"/>
    <x v="4"/>
    <x v="7"/>
    <x v="0"/>
    <n v="-5482"/>
    <x v="49"/>
  </r>
  <r>
    <s v="MX0QEMEB"/>
    <x v="3"/>
    <x v="3"/>
    <x v="48"/>
    <x v="2"/>
    <x v="315"/>
    <x v="235"/>
    <x v="13"/>
    <x v="0"/>
    <x v="0"/>
    <x v="3"/>
    <x v="8"/>
    <x v="0"/>
    <n v="-3393"/>
    <x v="60"/>
  </r>
  <r>
    <s v="Y25T06D2"/>
    <x v="3"/>
    <x v="0"/>
    <x v="22"/>
    <x v="0"/>
    <x v="315"/>
    <x v="274"/>
    <x v="816"/>
    <x v="0"/>
    <x v="0"/>
    <x v="0"/>
    <x v="6"/>
    <x v="0"/>
    <n v="-230"/>
    <x v="38"/>
  </r>
  <r>
    <s v="JY5LPMSJ"/>
    <x v="28"/>
    <x v="0"/>
    <x v="58"/>
    <x v="2"/>
    <x v="315"/>
    <x v="162"/>
    <x v="13"/>
    <x v="5"/>
    <x v="2"/>
    <x v="0"/>
    <x v="0"/>
    <x v="0"/>
    <n v="-1096"/>
    <x v="117"/>
  </r>
  <r>
    <s v="8V5OCDHN"/>
    <x v="25"/>
    <x v="2"/>
    <x v="7"/>
    <x v="1"/>
    <x v="315"/>
    <x v="5"/>
    <x v="8"/>
    <x v="5"/>
    <x v="2"/>
    <x v="2"/>
    <x v="5"/>
    <x v="1"/>
    <m/>
    <x v="7"/>
  </r>
  <r>
    <s v="YND6FAFG"/>
    <x v="23"/>
    <x v="1"/>
    <x v="39"/>
    <x v="2"/>
    <x v="315"/>
    <x v="236"/>
    <x v="13"/>
    <x v="4"/>
    <x v="2"/>
    <x v="1"/>
    <x v="1"/>
    <x v="0"/>
    <n v="-55"/>
    <x v="64"/>
  </r>
  <r>
    <s v="WRSA8PVU"/>
    <x v="1"/>
    <x v="2"/>
    <x v="35"/>
    <x v="0"/>
    <x v="315"/>
    <x v="241"/>
    <x v="707"/>
    <x v="1"/>
    <x v="0"/>
    <x v="2"/>
    <x v="9"/>
    <x v="0"/>
    <n v="76"/>
    <x v="39"/>
  </r>
  <r>
    <s v="ML5QMJPM"/>
    <x v="19"/>
    <x v="3"/>
    <x v="53"/>
    <x v="0"/>
    <x v="315"/>
    <x v="254"/>
    <x v="1321"/>
    <x v="4"/>
    <x v="2"/>
    <x v="3"/>
    <x v="10"/>
    <x v="0"/>
    <n v="104"/>
    <x v="68"/>
  </r>
  <r>
    <s v="EWEW7ZMQ"/>
    <x v="19"/>
    <x v="3"/>
    <x v="60"/>
    <x v="0"/>
    <x v="315"/>
    <x v="263"/>
    <x v="1322"/>
    <x v="4"/>
    <x v="2"/>
    <x v="3"/>
    <x v="9"/>
    <x v="0"/>
    <n v="-321"/>
    <x v="79"/>
  </r>
  <r>
    <s v="JY8W2PKW"/>
    <x v="24"/>
    <x v="3"/>
    <x v="30"/>
    <x v="2"/>
    <x v="315"/>
    <x v="272"/>
    <x v="13"/>
    <x v="1"/>
    <x v="0"/>
    <x v="3"/>
    <x v="0"/>
    <x v="6"/>
    <n v="-3393"/>
    <x v="42"/>
  </r>
  <r>
    <s v="JFBWABB1"/>
    <x v="9"/>
    <x v="3"/>
    <x v="69"/>
    <x v="0"/>
    <x v="315"/>
    <x v="243"/>
    <x v="1323"/>
    <x v="3"/>
    <x v="1"/>
    <x v="3"/>
    <x v="3"/>
    <x v="0"/>
    <n v="80"/>
    <x v="57"/>
  </r>
  <r>
    <s v="A0Z6FYRO"/>
    <x v="29"/>
    <x v="2"/>
    <x v="31"/>
    <x v="0"/>
    <x v="315"/>
    <x v="162"/>
    <x v="417"/>
    <x v="1"/>
    <x v="0"/>
    <x v="2"/>
    <x v="10"/>
    <x v="0"/>
    <n v="-20"/>
    <x v="117"/>
  </r>
  <r>
    <s v="51AC0Q99"/>
    <x v="29"/>
    <x v="0"/>
    <x v="27"/>
    <x v="0"/>
    <x v="315"/>
    <x v="241"/>
    <x v="1324"/>
    <x v="1"/>
    <x v="0"/>
    <x v="0"/>
    <x v="7"/>
    <x v="0"/>
    <n v="-30"/>
    <x v="39"/>
  </r>
  <r>
    <s v="897MKBP9"/>
    <x v="29"/>
    <x v="1"/>
    <x v="0"/>
    <x v="0"/>
    <x v="315"/>
    <x v="247"/>
    <x v="141"/>
    <x v="1"/>
    <x v="0"/>
    <x v="1"/>
    <x v="0"/>
    <x v="0"/>
    <n v="9"/>
    <x v="35"/>
  </r>
  <r>
    <s v="Y5IRSKVA"/>
    <x v="29"/>
    <x v="1"/>
    <x v="38"/>
    <x v="0"/>
    <x v="315"/>
    <x v="273"/>
    <x v="77"/>
    <x v="1"/>
    <x v="0"/>
    <x v="1"/>
    <x v="10"/>
    <x v="7"/>
    <n v="4"/>
    <x v="29"/>
  </r>
  <r>
    <s v="QS440NN9"/>
    <x v="16"/>
    <x v="0"/>
    <x v="37"/>
    <x v="0"/>
    <x v="315"/>
    <x v="261"/>
    <x v="1170"/>
    <x v="2"/>
    <x v="1"/>
    <x v="0"/>
    <x v="6"/>
    <x v="0"/>
    <n v="-19"/>
    <x v="61"/>
  </r>
  <r>
    <s v="1MZ8GDLF"/>
    <x v="20"/>
    <x v="1"/>
    <x v="72"/>
    <x v="0"/>
    <x v="315"/>
    <x v="173"/>
    <x v="1325"/>
    <x v="1"/>
    <x v="0"/>
    <x v="1"/>
    <x v="3"/>
    <x v="10"/>
    <n v="17"/>
    <x v="114"/>
  </r>
  <r>
    <s v="64SDWSQH"/>
    <x v="8"/>
    <x v="4"/>
    <x v="39"/>
    <x v="0"/>
    <x v="315"/>
    <x v="168"/>
    <x v="1326"/>
    <x v="2"/>
    <x v="1"/>
    <x v="4"/>
    <x v="1"/>
    <x v="0"/>
    <n v="-612"/>
    <x v="116"/>
  </r>
  <r>
    <s v="XS7CNY5H"/>
    <x v="17"/>
    <x v="0"/>
    <x v="65"/>
    <x v="2"/>
    <x v="315"/>
    <x v="168"/>
    <x v="13"/>
    <x v="5"/>
    <x v="2"/>
    <x v="0"/>
    <x v="7"/>
    <x v="0"/>
    <n v="-1096"/>
    <x v="116"/>
  </r>
  <r>
    <s v="2MH79C2B"/>
    <x v="11"/>
    <x v="1"/>
    <x v="29"/>
    <x v="0"/>
    <x v="315"/>
    <x v="166"/>
    <x v="80"/>
    <x v="0"/>
    <x v="0"/>
    <x v="1"/>
    <x v="6"/>
    <x v="0"/>
    <n v="-1"/>
    <x v="109"/>
  </r>
  <r>
    <s v="3YZFYEMI"/>
    <x v="11"/>
    <x v="1"/>
    <x v="43"/>
    <x v="0"/>
    <x v="315"/>
    <x v="257"/>
    <x v="1"/>
    <x v="0"/>
    <x v="0"/>
    <x v="1"/>
    <x v="0"/>
    <x v="0"/>
    <n v="-5"/>
    <x v="51"/>
  </r>
  <r>
    <s v="I35REHYN"/>
    <x v="4"/>
    <x v="2"/>
    <x v="30"/>
    <x v="1"/>
    <x v="315"/>
    <x v="5"/>
    <x v="8"/>
    <x v="3"/>
    <x v="1"/>
    <x v="2"/>
    <x v="0"/>
    <x v="6"/>
    <m/>
    <x v="7"/>
  </r>
  <r>
    <s v="Y3AAS62P"/>
    <x v="4"/>
    <x v="0"/>
    <x v="18"/>
    <x v="1"/>
    <x v="315"/>
    <x v="5"/>
    <x v="8"/>
    <x v="3"/>
    <x v="1"/>
    <x v="0"/>
    <x v="4"/>
    <x v="0"/>
    <m/>
    <x v="7"/>
  </r>
  <r>
    <s v="BPPV8ZSB"/>
    <x v="4"/>
    <x v="1"/>
    <x v="66"/>
    <x v="2"/>
    <x v="315"/>
    <x v="196"/>
    <x v="13"/>
    <x v="3"/>
    <x v="1"/>
    <x v="1"/>
    <x v="9"/>
    <x v="0"/>
    <n v="-55"/>
    <x v="86"/>
  </r>
  <r>
    <s v="3NC5XSDF"/>
    <x v="13"/>
    <x v="3"/>
    <x v="7"/>
    <x v="1"/>
    <x v="315"/>
    <x v="5"/>
    <x v="8"/>
    <x v="4"/>
    <x v="2"/>
    <x v="3"/>
    <x v="5"/>
    <x v="1"/>
    <m/>
    <x v="7"/>
  </r>
  <r>
    <s v="DRJG2FVR"/>
    <x v="13"/>
    <x v="4"/>
    <x v="65"/>
    <x v="2"/>
    <x v="315"/>
    <x v="151"/>
    <x v="13"/>
    <x v="4"/>
    <x v="2"/>
    <x v="4"/>
    <x v="7"/>
    <x v="0"/>
    <n v="-5482"/>
    <x v="123"/>
  </r>
  <r>
    <s v="SWXO4J19"/>
    <x v="2"/>
    <x v="0"/>
    <x v="53"/>
    <x v="0"/>
    <x v="315"/>
    <x v="230"/>
    <x v="1108"/>
    <x v="2"/>
    <x v="1"/>
    <x v="0"/>
    <x v="10"/>
    <x v="0"/>
    <n v="-67"/>
    <x v="62"/>
  </r>
  <r>
    <s v="07DPEL0B"/>
    <x v="3"/>
    <x v="2"/>
    <x v="0"/>
    <x v="0"/>
    <x v="316"/>
    <x v="256"/>
    <x v="432"/>
    <x v="0"/>
    <x v="0"/>
    <x v="2"/>
    <x v="0"/>
    <x v="0"/>
    <n v="79"/>
    <x v="75"/>
  </r>
  <r>
    <s v="5X3TSUA9"/>
    <x v="25"/>
    <x v="0"/>
    <x v="7"/>
    <x v="1"/>
    <x v="316"/>
    <x v="5"/>
    <x v="8"/>
    <x v="5"/>
    <x v="2"/>
    <x v="0"/>
    <x v="5"/>
    <x v="1"/>
    <m/>
    <x v="7"/>
  </r>
  <r>
    <s v="7GDRCAJR"/>
    <x v="25"/>
    <x v="2"/>
    <x v="82"/>
    <x v="0"/>
    <x v="316"/>
    <x v="172"/>
    <x v="374"/>
    <x v="5"/>
    <x v="2"/>
    <x v="2"/>
    <x v="10"/>
    <x v="0"/>
    <n v="50"/>
    <x v="112"/>
  </r>
  <r>
    <s v="EJ8YBRD3"/>
    <x v="23"/>
    <x v="2"/>
    <x v="53"/>
    <x v="2"/>
    <x v="316"/>
    <x v="197"/>
    <x v="13"/>
    <x v="4"/>
    <x v="2"/>
    <x v="2"/>
    <x v="10"/>
    <x v="0"/>
    <n v="-550"/>
    <x v="80"/>
  </r>
  <r>
    <s v="M3IFAMV2"/>
    <x v="22"/>
    <x v="3"/>
    <x v="44"/>
    <x v="2"/>
    <x v="316"/>
    <x v="245"/>
    <x v="13"/>
    <x v="5"/>
    <x v="2"/>
    <x v="3"/>
    <x v="8"/>
    <x v="0"/>
    <n v="-3393"/>
    <x v="56"/>
  </r>
  <r>
    <s v="65AT4VFM"/>
    <x v="12"/>
    <x v="1"/>
    <x v="73"/>
    <x v="2"/>
    <x v="316"/>
    <x v="162"/>
    <x v="13"/>
    <x v="3"/>
    <x v="1"/>
    <x v="1"/>
    <x v="1"/>
    <x v="0"/>
    <n v="-55"/>
    <x v="121"/>
  </r>
  <r>
    <s v="J9V49YC3"/>
    <x v="16"/>
    <x v="4"/>
    <x v="69"/>
    <x v="0"/>
    <x v="316"/>
    <x v="237"/>
    <x v="1327"/>
    <x v="2"/>
    <x v="1"/>
    <x v="4"/>
    <x v="3"/>
    <x v="0"/>
    <n v="-324"/>
    <x v="46"/>
  </r>
  <r>
    <s v="H3ZS0FBT"/>
    <x v="20"/>
    <x v="2"/>
    <x v="0"/>
    <x v="0"/>
    <x v="316"/>
    <x v="233"/>
    <x v="282"/>
    <x v="1"/>
    <x v="0"/>
    <x v="2"/>
    <x v="0"/>
    <x v="0"/>
    <n v="-73"/>
    <x v="62"/>
  </r>
  <r>
    <s v="GIIHTQGY"/>
    <x v="8"/>
    <x v="4"/>
    <x v="46"/>
    <x v="0"/>
    <x v="316"/>
    <x v="263"/>
    <x v="1328"/>
    <x v="2"/>
    <x v="1"/>
    <x v="4"/>
    <x v="3"/>
    <x v="0"/>
    <n v="-510"/>
    <x v="69"/>
  </r>
  <r>
    <s v="0LTBCZHI"/>
    <x v="6"/>
    <x v="3"/>
    <x v="13"/>
    <x v="0"/>
    <x v="316"/>
    <x v="261"/>
    <x v="1329"/>
    <x v="1"/>
    <x v="0"/>
    <x v="3"/>
    <x v="7"/>
    <x v="0"/>
    <n v="509"/>
    <x v="54"/>
  </r>
  <r>
    <s v="8U0BUWUQ"/>
    <x v="17"/>
    <x v="0"/>
    <x v="58"/>
    <x v="0"/>
    <x v="316"/>
    <x v="246"/>
    <x v="600"/>
    <x v="5"/>
    <x v="2"/>
    <x v="0"/>
    <x v="0"/>
    <x v="0"/>
    <n v="80"/>
    <x v="43"/>
  </r>
  <r>
    <s v="86GSJWQW"/>
    <x v="10"/>
    <x v="1"/>
    <x v="32"/>
    <x v="0"/>
    <x v="316"/>
    <x v="261"/>
    <x v="80"/>
    <x v="3"/>
    <x v="1"/>
    <x v="1"/>
    <x v="9"/>
    <x v="0"/>
    <n v="-1"/>
    <x v="54"/>
  </r>
  <r>
    <s v="EQ0PLA0O"/>
    <x v="4"/>
    <x v="1"/>
    <x v="7"/>
    <x v="1"/>
    <x v="316"/>
    <x v="5"/>
    <x v="8"/>
    <x v="3"/>
    <x v="1"/>
    <x v="1"/>
    <x v="5"/>
    <x v="1"/>
    <m/>
    <x v="7"/>
  </r>
  <r>
    <s v="B7BT5DB8"/>
    <x v="4"/>
    <x v="1"/>
    <x v="73"/>
    <x v="0"/>
    <x v="316"/>
    <x v="245"/>
    <x v="47"/>
    <x v="3"/>
    <x v="1"/>
    <x v="1"/>
    <x v="1"/>
    <x v="0"/>
    <n v="-4"/>
    <x v="56"/>
  </r>
  <r>
    <s v="NJTWATVH"/>
    <x v="2"/>
    <x v="2"/>
    <x v="69"/>
    <x v="0"/>
    <x v="316"/>
    <x v="173"/>
    <x v="331"/>
    <x v="2"/>
    <x v="1"/>
    <x v="2"/>
    <x v="3"/>
    <x v="0"/>
    <n v="-32"/>
    <x v="116"/>
  </r>
  <r>
    <s v="ZLIQCT7V"/>
    <x v="2"/>
    <x v="2"/>
    <x v="10"/>
    <x v="0"/>
    <x v="316"/>
    <x v="258"/>
    <x v="346"/>
    <x v="2"/>
    <x v="1"/>
    <x v="2"/>
    <x v="7"/>
    <x v="0"/>
    <n v="-45"/>
    <x v="68"/>
  </r>
  <r>
    <s v="0U0GUDIX"/>
    <x v="3"/>
    <x v="4"/>
    <x v="28"/>
    <x v="0"/>
    <x v="317"/>
    <x v="152"/>
    <x v="917"/>
    <x v="0"/>
    <x v="0"/>
    <x v="4"/>
    <x v="9"/>
    <x v="0"/>
    <n v="-61"/>
    <x v="125"/>
  </r>
  <r>
    <s v="GBRQN296"/>
    <x v="22"/>
    <x v="3"/>
    <x v="44"/>
    <x v="0"/>
    <x v="317"/>
    <x v="266"/>
    <x v="1255"/>
    <x v="5"/>
    <x v="2"/>
    <x v="3"/>
    <x v="8"/>
    <x v="0"/>
    <n v="-62"/>
    <x v="42"/>
  </r>
  <r>
    <s v="RBHXB5V5"/>
    <x v="9"/>
    <x v="1"/>
    <x v="18"/>
    <x v="2"/>
    <x v="317"/>
    <x v="235"/>
    <x v="13"/>
    <x v="3"/>
    <x v="1"/>
    <x v="1"/>
    <x v="4"/>
    <x v="0"/>
    <n v="-55"/>
    <x v="58"/>
  </r>
  <r>
    <s v="59O0CDJE"/>
    <x v="7"/>
    <x v="2"/>
    <x v="83"/>
    <x v="0"/>
    <x v="317"/>
    <x v="244"/>
    <x v="108"/>
    <x v="2"/>
    <x v="1"/>
    <x v="2"/>
    <x v="2"/>
    <x v="15"/>
    <n v="-46"/>
    <x v="35"/>
  </r>
  <r>
    <s v="RU9Y6GR1"/>
    <x v="7"/>
    <x v="0"/>
    <x v="33"/>
    <x v="0"/>
    <x v="317"/>
    <x v="248"/>
    <x v="201"/>
    <x v="2"/>
    <x v="1"/>
    <x v="0"/>
    <x v="0"/>
    <x v="0"/>
    <n v="21"/>
    <x v="50"/>
  </r>
  <r>
    <s v="Y9NTV3K5"/>
    <x v="14"/>
    <x v="3"/>
    <x v="69"/>
    <x v="0"/>
    <x v="317"/>
    <x v="175"/>
    <x v="1172"/>
    <x v="2"/>
    <x v="1"/>
    <x v="3"/>
    <x v="3"/>
    <x v="0"/>
    <n v="203"/>
    <x v="114"/>
  </r>
  <r>
    <s v="DT8SWPLT"/>
    <x v="21"/>
    <x v="2"/>
    <x v="22"/>
    <x v="0"/>
    <x v="317"/>
    <x v="237"/>
    <x v="323"/>
    <x v="0"/>
    <x v="0"/>
    <x v="2"/>
    <x v="6"/>
    <x v="0"/>
    <n v="-5"/>
    <x v="44"/>
  </r>
  <r>
    <s v="URRBXP0V"/>
    <x v="21"/>
    <x v="3"/>
    <x v="38"/>
    <x v="0"/>
    <x v="317"/>
    <x v="226"/>
    <x v="1104"/>
    <x v="0"/>
    <x v="0"/>
    <x v="3"/>
    <x v="10"/>
    <x v="7"/>
    <n v="-31"/>
    <x v="90"/>
  </r>
  <r>
    <s v="CNAQ6R7T"/>
    <x v="20"/>
    <x v="0"/>
    <x v="8"/>
    <x v="0"/>
    <x v="317"/>
    <x v="246"/>
    <x v="439"/>
    <x v="1"/>
    <x v="0"/>
    <x v="0"/>
    <x v="3"/>
    <x v="2"/>
    <n v="-10"/>
    <x v="41"/>
  </r>
  <r>
    <s v="VRWH3YJV"/>
    <x v="8"/>
    <x v="4"/>
    <x v="7"/>
    <x v="1"/>
    <x v="317"/>
    <x v="5"/>
    <x v="8"/>
    <x v="2"/>
    <x v="1"/>
    <x v="4"/>
    <x v="5"/>
    <x v="1"/>
    <m/>
    <x v="7"/>
  </r>
  <r>
    <s v="FBYWCLLS"/>
    <x v="17"/>
    <x v="2"/>
    <x v="23"/>
    <x v="2"/>
    <x v="317"/>
    <x v="183"/>
    <x v="13"/>
    <x v="5"/>
    <x v="2"/>
    <x v="2"/>
    <x v="10"/>
    <x v="0"/>
    <n v="-550"/>
    <x v="109"/>
  </r>
  <r>
    <s v="8EQRW9H5"/>
    <x v="11"/>
    <x v="1"/>
    <x v="29"/>
    <x v="2"/>
    <x v="317"/>
    <x v="245"/>
    <x v="13"/>
    <x v="0"/>
    <x v="0"/>
    <x v="1"/>
    <x v="6"/>
    <x v="0"/>
    <n v="-55"/>
    <x v="60"/>
  </r>
  <r>
    <s v="JBECEURV"/>
    <x v="2"/>
    <x v="2"/>
    <x v="7"/>
    <x v="1"/>
    <x v="317"/>
    <x v="5"/>
    <x v="8"/>
    <x v="2"/>
    <x v="1"/>
    <x v="2"/>
    <x v="5"/>
    <x v="1"/>
    <m/>
    <x v="7"/>
  </r>
  <r>
    <s v="ER0U0TOC"/>
    <x v="23"/>
    <x v="2"/>
    <x v="7"/>
    <x v="1"/>
    <x v="318"/>
    <x v="5"/>
    <x v="8"/>
    <x v="4"/>
    <x v="2"/>
    <x v="2"/>
    <x v="5"/>
    <x v="1"/>
    <m/>
    <x v="7"/>
  </r>
  <r>
    <s v="77JIGDNZ"/>
    <x v="26"/>
    <x v="0"/>
    <x v="50"/>
    <x v="2"/>
    <x v="318"/>
    <x v="242"/>
    <x v="13"/>
    <x v="5"/>
    <x v="2"/>
    <x v="0"/>
    <x v="1"/>
    <x v="0"/>
    <n v="-1096"/>
    <x v="48"/>
  </r>
  <r>
    <s v="DK6L8Y0Y"/>
    <x v="26"/>
    <x v="0"/>
    <x v="16"/>
    <x v="0"/>
    <x v="318"/>
    <x v="181"/>
    <x v="1330"/>
    <x v="5"/>
    <x v="2"/>
    <x v="0"/>
    <x v="9"/>
    <x v="0"/>
    <n v="125"/>
    <x v="109"/>
  </r>
  <r>
    <s v="KA6SVT1C"/>
    <x v="1"/>
    <x v="3"/>
    <x v="43"/>
    <x v="2"/>
    <x v="318"/>
    <x v="263"/>
    <x v="13"/>
    <x v="1"/>
    <x v="0"/>
    <x v="3"/>
    <x v="0"/>
    <x v="0"/>
    <n v="-3393"/>
    <x v="74"/>
  </r>
  <r>
    <s v="8ARRIREI"/>
    <x v="1"/>
    <x v="4"/>
    <x v="17"/>
    <x v="0"/>
    <x v="318"/>
    <x v="257"/>
    <x v="1331"/>
    <x v="1"/>
    <x v="0"/>
    <x v="4"/>
    <x v="2"/>
    <x v="0"/>
    <n v="187"/>
    <x v="49"/>
  </r>
  <r>
    <s v="W3LRLMKP"/>
    <x v="24"/>
    <x v="4"/>
    <x v="35"/>
    <x v="0"/>
    <x v="318"/>
    <x v="250"/>
    <x v="1332"/>
    <x v="1"/>
    <x v="0"/>
    <x v="4"/>
    <x v="9"/>
    <x v="0"/>
    <n v="-97"/>
    <x v="39"/>
  </r>
  <r>
    <s v="HQKUH8XA"/>
    <x v="5"/>
    <x v="2"/>
    <x v="74"/>
    <x v="2"/>
    <x v="318"/>
    <x v="275"/>
    <x v="13"/>
    <x v="3"/>
    <x v="1"/>
    <x v="2"/>
    <x v="10"/>
    <x v="11"/>
    <n v="-550"/>
    <x v="28"/>
  </r>
  <r>
    <s v="6R6T68GL"/>
    <x v="5"/>
    <x v="1"/>
    <x v="18"/>
    <x v="0"/>
    <x v="318"/>
    <x v="257"/>
    <x v="107"/>
    <x v="3"/>
    <x v="1"/>
    <x v="1"/>
    <x v="4"/>
    <x v="0"/>
    <n v="-7"/>
    <x v="49"/>
  </r>
  <r>
    <s v="PGT70Q4T"/>
    <x v="5"/>
    <x v="3"/>
    <x v="33"/>
    <x v="0"/>
    <x v="318"/>
    <x v="236"/>
    <x v="1333"/>
    <x v="3"/>
    <x v="1"/>
    <x v="3"/>
    <x v="0"/>
    <x v="0"/>
    <n v="270"/>
    <x v="56"/>
  </r>
  <r>
    <s v="24K085JJ"/>
    <x v="8"/>
    <x v="0"/>
    <x v="7"/>
    <x v="1"/>
    <x v="318"/>
    <x v="5"/>
    <x v="8"/>
    <x v="2"/>
    <x v="1"/>
    <x v="0"/>
    <x v="5"/>
    <x v="1"/>
    <m/>
    <x v="7"/>
  </r>
  <r>
    <s v="V6RULHFZ"/>
    <x v="4"/>
    <x v="1"/>
    <x v="15"/>
    <x v="2"/>
    <x v="318"/>
    <x v="264"/>
    <x v="13"/>
    <x v="3"/>
    <x v="1"/>
    <x v="1"/>
    <x v="0"/>
    <x v="0"/>
    <n v="-55"/>
    <x v="27"/>
  </r>
  <r>
    <s v="NBBIFIKB"/>
    <x v="18"/>
    <x v="3"/>
    <x v="7"/>
    <x v="1"/>
    <x v="318"/>
    <x v="5"/>
    <x v="8"/>
    <x v="4"/>
    <x v="2"/>
    <x v="3"/>
    <x v="5"/>
    <x v="1"/>
    <m/>
    <x v="7"/>
  </r>
  <r>
    <s v="GRYWAPXY"/>
    <x v="2"/>
    <x v="3"/>
    <x v="14"/>
    <x v="0"/>
    <x v="318"/>
    <x v="238"/>
    <x v="1334"/>
    <x v="2"/>
    <x v="1"/>
    <x v="3"/>
    <x v="7"/>
    <x v="0"/>
    <n v="-681"/>
    <x v="81"/>
  </r>
  <r>
    <s v="ZIEI8JM3"/>
    <x v="3"/>
    <x v="1"/>
    <x v="3"/>
    <x v="0"/>
    <x v="319"/>
    <x v="242"/>
    <x v="57"/>
    <x v="0"/>
    <x v="0"/>
    <x v="1"/>
    <x v="3"/>
    <x v="0"/>
    <n v="10"/>
    <x v="55"/>
  </r>
  <r>
    <s v="QDYFLOZW"/>
    <x v="3"/>
    <x v="1"/>
    <x v="48"/>
    <x v="0"/>
    <x v="319"/>
    <x v="175"/>
    <x v="103"/>
    <x v="0"/>
    <x v="0"/>
    <x v="1"/>
    <x v="8"/>
    <x v="0"/>
    <n v="0"/>
    <x v="117"/>
  </r>
  <r>
    <s v="55YURJ2E"/>
    <x v="3"/>
    <x v="1"/>
    <x v="81"/>
    <x v="0"/>
    <x v="319"/>
    <x v="264"/>
    <x v="20"/>
    <x v="0"/>
    <x v="0"/>
    <x v="1"/>
    <x v="0"/>
    <x v="14"/>
    <n v="3"/>
    <x v="38"/>
  </r>
  <r>
    <s v="R6Q5JOLX"/>
    <x v="25"/>
    <x v="4"/>
    <x v="7"/>
    <x v="1"/>
    <x v="319"/>
    <x v="5"/>
    <x v="8"/>
    <x v="5"/>
    <x v="2"/>
    <x v="4"/>
    <x v="5"/>
    <x v="1"/>
    <m/>
    <x v="7"/>
  </r>
  <r>
    <s v="1PORK6E3"/>
    <x v="25"/>
    <x v="2"/>
    <x v="44"/>
    <x v="0"/>
    <x v="319"/>
    <x v="174"/>
    <x v="849"/>
    <x v="5"/>
    <x v="2"/>
    <x v="2"/>
    <x v="8"/>
    <x v="0"/>
    <n v="-38"/>
    <x v="112"/>
  </r>
  <r>
    <s v="ENDKZ399"/>
    <x v="23"/>
    <x v="4"/>
    <x v="39"/>
    <x v="0"/>
    <x v="319"/>
    <x v="172"/>
    <x v="1335"/>
    <x v="4"/>
    <x v="2"/>
    <x v="4"/>
    <x v="1"/>
    <x v="0"/>
    <n v="338"/>
    <x v="116"/>
  </r>
  <r>
    <s v="VSNI41WQ"/>
    <x v="26"/>
    <x v="4"/>
    <x v="80"/>
    <x v="2"/>
    <x v="319"/>
    <x v="261"/>
    <x v="13"/>
    <x v="5"/>
    <x v="2"/>
    <x v="4"/>
    <x v="6"/>
    <x v="0"/>
    <n v="-5482"/>
    <x v="57"/>
  </r>
  <r>
    <s v="87KZX1UX"/>
    <x v="1"/>
    <x v="0"/>
    <x v="1"/>
    <x v="0"/>
    <x v="319"/>
    <x v="256"/>
    <x v="1336"/>
    <x v="1"/>
    <x v="0"/>
    <x v="0"/>
    <x v="1"/>
    <x v="0"/>
    <n v="83"/>
    <x v="65"/>
  </r>
  <r>
    <s v="PLRBC69J"/>
    <x v="1"/>
    <x v="0"/>
    <x v="38"/>
    <x v="0"/>
    <x v="319"/>
    <x v="166"/>
    <x v="1337"/>
    <x v="1"/>
    <x v="0"/>
    <x v="0"/>
    <x v="10"/>
    <x v="7"/>
    <n v="57"/>
    <x v="113"/>
  </r>
  <r>
    <s v="RZB6Q4FX"/>
    <x v="22"/>
    <x v="0"/>
    <x v="19"/>
    <x v="0"/>
    <x v="319"/>
    <x v="173"/>
    <x v="940"/>
    <x v="5"/>
    <x v="2"/>
    <x v="0"/>
    <x v="0"/>
    <x v="4"/>
    <n v="-204"/>
    <x v="119"/>
  </r>
  <r>
    <s v="ASK5U1TD"/>
    <x v="22"/>
    <x v="0"/>
    <x v="71"/>
    <x v="0"/>
    <x v="319"/>
    <x v="240"/>
    <x v="1157"/>
    <x v="5"/>
    <x v="2"/>
    <x v="0"/>
    <x v="0"/>
    <x v="0"/>
    <n v="135"/>
    <x v="72"/>
  </r>
  <r>
    <s v="T49Q4GWU"/>
    <x v="22"/>
    <x v="3"/>
    <x v="58"/>
    <x v="0"/>
    <x v="319"/>
    <x v="273"/>
    <x v="1338"/>
    <x v="5"/>
    <x v="2"/>
    <x v="3"/>
    <x v="0"/>
    <x v="0"/>
    <n v="-302"/>
    <x v="30"/>
  </r>
  <r>
    <s v="JJ17IHID"/>
    <x v="19"/>
    <x v="2"/>
    <x v="20"/>
    <x v="0"/>
    <x v="319"/>
    <x v="251"/>
    <x v="121"/>
    <x v="4"/>
    <x v="2"/>
    <x v="2"/>
    <x v="4"/>
    <x v="0"/>
    <n v="-3"/>
    <x v="62"/>
  </r>
  <r>
    <s v="311WKUHC"/>
    <x v="7"/>
    <x v="1"/>
    <x v="69"/>
    <x v="2"/>
    <x v="319"/>
    <x v="220"/>
    <x v="13"/>
    <x v="2"/>
    <x v="1"/>
    <x v="1"/>
    <x v="3"/>
    <x v="0"/>
    <n v="-55"/>
    <x v="71"/>
  </r>
  <r>
    <s v="JG1CD65M"/>
    <x v="7"/>
    <x v="4"/>
    <x v="37"/>
    <x v="0"/>
    <x v="319"/>
    <x v="152"/>
    <x v="1339"/>
    <x v="2"/>
    <x v="1"/>
    <x v="4"/>
    <x v="6"/>
    <x v="0"/>
    <n v="437"/>
    <x v="126"/>
  </r>
  <r>
    <s v="YIK15TLW"/>
    <x v="7"/>
    <x v="4"/>
    <x v="79"/>
    <x v="0"/>
    <x v="319"/>
    <x v="232"/>
    <x v="1340"/>
    <x v="2"/>
    <x v="1"/>
    <x v="4"/>
    <x v="0"/>
    <x v="0"/>
    <n v="263"/>
    <x v="90"/>
  </r>
  <r>
    <s v="RYJPSM6D"/>
    <x v="29"/>
    <x v="2"/>
    <x v="28"/>
    <x v="2"/>
    <x v="319"/>
    <x v="231"/>
    <x v="13"/>
    <x v="1"/>
    <x v="0"/>
    <x v="2"/>
    <x v="9"/>
    <x v="0"/>
    <n v="-550"/>
    <x v="69"/>
  </r>
  <r>
    <s v="ZQK0JTVN"/>
    <x v="29"/>
    <x v="2"/>
    <x v="81"/>
    <x v="2"/>
    <x v="319"/>
    <x v="243"/>
    <x v="13"/>
    <x v="1"/>
    <x v="0"/>
    <x v="2"/>
    <x v="0"/>
    <x v="14"/>
    <n v="-550"/>
    <x v="59"/>
  </r>
  <r>
    <s v="JZD1QDWA"/>
    <x v="21"/>
    <x v="3"/>
    <x v="0"/>
    <x v="2"/>
    <x v="319"/>
    <x v="258"/>
    <x v="13"/>
    <x v="0"/>
    <x v="0"/>
    <x v="3"/>
    <x v="0"/>
    <x v="0"/>
    <n v="-3393"/>
    <x v="53"/>
  </r>
  <r>
    <s v="LOSUVU4T"/>
    <x v="5"/>
    <x v="4"/>
    <x v="53"/>
    <x v="2"/>
    <x v="319"/>
    <x v="257"/>
    <x v="13"/>
    <x v="3"/>
    <x v="1"/>
    <x v="4"/>
    <x v="10"/>
    <x v="0"/>
    <n v="-5482"/>
    <x v="68"/>
  </r>
  <r>
    <s v="85LVQ6PB"/>
    <x v="5"/>
    <x v="0"/>
    <x v="67"/>
    <x v="0"/>
    <x v="319"/>
    <x v="272"/>
    <x v="1267"/>
    <x v="3"/>
    <x v="1"/>
    <x v="0"/>
    <x v="0"/>
    <x v="0"/>
    <n v="156"/>
    <x v="46"/>
  </r>
  <r>
    <s v="02ILGBRB"/>
    <x v="0"/>
    <x v="1"/>
    <x v="22"/>
    <x v="2"/>
    <x v="319"/>
    <x v="233"/>
    <x v="13"/>
    <x v="0"/>
    <x v="0"/>
    <x v="1"/>
    <x v="6"/>
    <x v="0"/>
    <n v="-55"/>
    <x v="66"/>
  </r>
  <r>
    <s v="ZFIT4XWO"/>
    <x v="0"/>
    <x v="3"/>
    <x v="28"/>
    <x v="0"/>
    <x v="319"/>
    <x v="254"/>
    <x v="1205"/>
    <x v="0"/>
    <x v="0"/>
    <x v="3"/>
    <x v="9"/>
    <x v="0"/>
    <n v="-354"/>
    <x v="64"/>
  </r>
  <r>
    <s v="XH69FGJJ"/>
    <x v="6"/>
    <x v="2"/>
    <x v="13"/>
    <x v="0"/>
    <x v="319"/>
    <x v="231"/>
    <x v="1341"/>
    <x v="1"/>
    <x v="0"/>
    <x v="2"/>
    <x v="7"/>
    <x v="0"/>
    <n v="87"/>
    <x v="69"/>
  </r>
  <r>
    <s v="JU2PPGP6"/>
    <x v="17"/>
    <x v="2"/>
    <x v="23"/>
    <x v="2"/>
    <x v="319"/>
    <x v="166"/>
    <x v="13"/>
    <x v="5"/>
    <x v="2"/>
    <x v="2"/>
    <x v="10"/>
    <x v="0"/>
    <n v="-550"/>
    <x v="113"/>
  </r>
  <r>
    <s v="I2DLJ6C3"/>
    <x v="15"/>
    <x v="1"/>
    <x v="64"/>
    <x v="0"/>
    <x v="319"/>
    <x v="235"/>
    <x v="47"/>
    <x v="4"/>
    <x v="2"/>
    <x v="1"/>
    <x v="0"/>
    <x v="0"/>
    <n v="-4"/>
    <x v="63"/>
  </r>
  <r>
    <s v="DY8DMZZ9"/>
    <x v="4"/>
    <x v="4"/>
    <x v="7"/>
    <x v="1"/>
    <x v="319"/>
    <x v="5"/>
    <x v="8"/>
    <x v="3"/>
    <x v="1"/>
    <x v="4"/>
    <x v="5"/>
    <x v="1"/>
    <m/>
    <x v="7"/>
  </r>
  <r>
    <s v="VEZ8OX88"/>
    <x v="4"/>
    <x v="2"/>
    <x v="33"/>
    <x v="2"/>
    <x v="319"/>
    <x v="231"/>
    <x v="13"/>
    <x v="3"/>
    <x v="1"/>
    <x v="2"/>
    <x v="0"/>
    <x v="0"/>
    <n v="-550"/>
    <x v="69"/>
  </r>
  <r>
    <s v="M3QL68T6"/>
    <x v="4"/>
    <x v="2"/>
    <x v="33"/>
    <x v="0"/>
    <x v="319"/>
    <x v="239"/>
    <x v="398"/>
    <x v="3"/>
    <x v="1"/>
    <x v="2"/>
    <x v="0"/>
    <x v="0"/>
    <n v="45"/>
    <x v="61"/>
  </r>
  <r>
    <s v="Q3K6K5V9"/>
    <x v="4"/>
    <x v="1"/>
    <x v="18"/>
    <x v="0"/>
    <x v="319"/>
    <x v="274"/>
    <x v="171"/>
    <x v="3"/>
    <x v="1"/>
    <x v="1"/>
    <x v="4"/>
    <x v="0"/>
    <n v="-3"/>
    <x v="33"/>
  </r>
  <r>
    <s v="NFT2Z7MM"/>
    <x v="2"/>
    <x v="0"/>
    <x v="73"/>
    <x v="2"/>
    <x v="319"/>
    <x v="228"/>
    <x v="13"/>
    <x v="2"/>
    <x v="1"/>
    <x v="0"/>
    <x v="1"/>
    <x v="0"/>
    <n v="-1096"/>
    <x v="67"/>
  </r>
  <r>
    <s v="YC2GBK89"/>
    <x v="2"/>
    <x v="0"/>
    <x v="2"/>
    <x v="2"/>
    <x v="319"/>
    <x v="255"/>
    <x v="13"/>
    <x v="2"/>
    <x v="1"/>
    <x v="0"/>
    <x v="2"/>
    <x v="0"/>
    <n v="-1096"/>
    <x v="78"/>
  </r>
  <r>
    <s v="U008ILBM"/>
    <x v="2"/>
    <x v="0"/>
    <x v="42"/>
    <x v="2"/>
    <x v="319"/>
    <x v="243"/>
    <x v="13"/>
    <x v="2"/>
    <x v="1"/>
    <x v="0"/>
    <x v="4"/>
    <x v="0"/>
    <n v="-1096"/>
    <x v="59"/>
  </r>
  <r>
    <s v="KQ83VL8T"/>
    <x v="28"/>
    <x v="0"/>
    <x v="7"/>
    <x v="1"/>
    <x v="320"/>
    <x v="5"/>
    <x v="8"/>
    <x v="5"/>
    <x v="2"/>
    <x v="0"/>
    <x v="5"/>
    <x v="1"/>
    <m/>
    <x v="7"/>
  </r>
  <r>
    <s v="41HHBQRT"/>
    <x v="25"/>
    <x v="2"/>
    <x v="20"/>
    <x v="2"/>
    <x v="320"/>
    <x v="252"/>
    <x v="13"/>
    <x v="5"/>
    <x v="2"/>
    <x v="2"/>
    <x v="4"/>
    <x v="0"/>
    <n v="-550"/>
    <x v="50"/>
  </r>
  <r>
    <s v="T6BHNN1O"/>
    <x v="27"/>
    <x v="1"/>
    <x v="72"/>
    <x v="2"/>
    <x v="320"/>
    <x v="220"/>
    <x v="13"/>
    <x v="0"/>
    <x v="0"/>
    <x v="1"/>
    <x v="3"/>
    <x v="10"/>
    <n v="-55"/>
    <x v="78"/>
  </r>
  <r>
    <s v="F8F6MA24"/>
    <x v="23"/>
    <x v="2"/>
    <x v="77"/>
    <x v="0"/>
    <x v="320"/>
    <x v="250"/>
    <x v="61"/>
    <x v="4"/>
    <x v="2"/>
    <x v="2"/>
    <x v="0"/>
    <x v="12"/>
    <n v="-12"/>
    <x v="45"/>
  </r>
  <r>
    <s v="L7CFCOR6"/>
    <x v="1"/>
    <x v="4"/>
    <x v="31"/>
    <x v="0"/>
    <x v="320"/>
    <x v="265"/>
    <x v="1342"/>
    <x v="1"/>
    <x v="0"/>
    <x v="4"/>
    <x v="10"/>
    <x v="0"/>
    <n v="186"/>
    <x v="63"/>
  </r>
  <r>
    <s v="U7L0IZLB"/>
    <x v="7"/>
    <x v="4"/>
    <x v="9"/>
    <x v="2"/>
    <x v="320"/>
    <x v="243"/>
    <x v="13"/>
    <x v="2"/>
    <x v="1"/>
    <x v="4"/>
    <x v="6"/>
    <x v="3"/>
    <n v="-5482"/>
    <x v="65"/>
  </r>
  <r>
    <s v="PAQ6EKHB"/>
    <x v="14"/>
    <x v="2"/>
    <x v="7"/>
    <x v="1"/>
    <x v="320"/>
    <x v="5"/>
    <x v="8"/>
    <x v="2"/>
    <x v="1"/>
    <x v="2"/>
    <x v="5"/>
    <x v="1"/>
    <m/>
    <x v="7"/>
  </r>
  <r>
    <s v="THNEGVH2"/>
    <x v="16"/>
    <x v="0"/>
    <x v="46"/>
    <x v="0"/>
    <x v="320"/>
    <x v="225"/>
    <x v="68"/>
    <x v="2"/>
    <x v="1"/>
    <x v="0"/>
    <x v="3"/>
    <x v="0"/>
    <n v="-148"/>
    <x v="71"/>
  </r>
  <r>
    <s v="D1ANNMSO"/>
    <x v="21"/>
    <x v="2"/>
    <x v="34"/>
    <x v="0"/>
    <x v="320"/>
    <x v="231"/>
    <x v="35"/>
    <x v="0"/>
    <x v="0"/>
    <x v="2"/>
    <x v="10"/>
    <x v="0"/>
    <n v="-63"/>
    <x v="67"/>
  </r>
  <r>
    <s v="LMVQ6B9P"/>
    <x v="21"/>
    <x v="0"/>
    <x v="63"/>
    <x v="0"/>
    <x v="320"/>
    <x v="228"/>
    <x v="1343"/>
    <x v="0"/>
    <x v="0"/>
    <x v="0"/>
    <x v="9"/>
    <x v="0"/>
    <n v="-24"/>
    <x v="74"/>
  </r>
  <r>
    <s v="OQBVGILR"/>
    <x v="5"/>
    <x v="1"/>
    <x v="67"/>
    <x v="0"/>
    <x v="320"/>
    <x v="241"/>
    <x v="84"/>
    <x v="3"/>
    <x v="1"/>
    <x v="1"/>
    <x v="0"/>
    <x v="0"/>
    <n v="1"/>
    <x v="46"/>
  </r>
  <r>
    <s v="8LA72RM8"/>
    <x v="8"/>
    <x v="3"/>
    <x v="80"/>
    <x v="1"/>
    <x v="320"/>
    <x v="5"/>
    <x v="8"/>
    <x v="2"/>
    <x v="1"/>
    <x v="3"/>
    <x v="6"/>
    <x v="0"/>
    <m/>
    <x v="7"/>
  </r>
  <r>
    <s v="7AH7F190"/>
    <x v="17"/>
    <x v="2"/>
    <x v="54"/>
    <x v="2"/>
    <x v="320"/>
    <x v="235"/>
    <x v="13"/>
    <x v="5"/>
    <x v="2"/>
    <x v="2"/>
    <x v="3"/>
    <x v="0"/>
    <n v="-550"/>
    <x v="59"/>
  </r>
  <r>
    <s v="ME0LMBYL"/>
    <x v="17"/>
    <x v="0"/>
    <x v="65"/>
    <x v="2"/>
    <x v="320"/>
    <x v="260"/>
    <x v="13"/>
    <x v="5"/>
    <x v="2"/>
    <x v="0"/>
    <x v="7"/>
    <x v="0"/>
    <n v="-1096"/>
    <x v="39"/>
  </r>
  <r>
    <s v="KODTODAA"/>
    <x v="17"/>
    <x v="4"/>
    <x v="54"/>
    <x v="2"/>
    <x v="320"/>
    <x v="255"/>
    <x v="13"/>
    <x v="5"/>
    <x v="2"/>
    <x v="4"/>
    <x v="3"/>
    <x v="0"/>
    <n v="-5482"/>
    <x v="84"/>
  </r>
  <r>
    <s v="9F407X6U"/>
    <x v="10"/>
    <x v="1"/>
    <x v="53"/>
    <x v="0"/>
    <x v="320"/>
    <x v="234"/>
    <x v="4"/>
    <x v="3"/>
    <x v="1"/>
    <x v="1"/>
    <x v="10"/>
    <x v="0"/>
    <n v="-6"/>
    <x v="60"/>
  </r>
  <r>
    <s v="P4PKECH7"/>
    <x v="1"/>
    <x v="2"/>
    <x v="27"/>
    <x v="2"/>
    <x v="321"/>
    <x v="172"/>
    <x v="13"/>
    <x v="1"/>
    <x v="0"/>
    <x v="2"/>
    <x v="7"/>
    <x v="0"/>
    <n v="-550"/>
    <x v="121"/>
  </r>
  <r>
    <s v="D40ALWGC"/>
    <x v="22"/>
    <x v="4"/>
    <x v="26"/>
    <x v="2"/>
    <x v="321"/>
    <x v="183"/>
    <x v="13"/>
    <x v="5"/>
    <x v="2"/>
    <x v="4"/>
    <x v="6"/>
    <x v="5"/>
    <n v="-5482"/>
    <x v="113"/>
  </r>
  <r>
    <s v="524QUXI2"/>
    <x v="22"/>
    <x v="4"/>
    <x v="20"/>
    <x v="2"/>
    <x v="321"/>
    <x v="243"/>
    <x v="13"/>
    <x v="5"/>
    <x v="2"/>
    <x v="4"/>
    <x v="4"/>
    <x v="0"/>
    <n v="-5482"/>
    <x v="62"/>
  </r>
  <r>
    <s v="8W35TVOQ"/>
    <x v="9"/>
    <x v="3"/>
    <x v="51"/>
    <x v="0"/>
    <x v="321"/>
    <x v="234"/>
    <x v="886"/>
    <x v="3"/>
    <x v="1"/>
    <x v="3"/>
    <x v="7"/>
    <x v="0"/>
    <n v="-475"/>
    <x v="57"/>
  </r>
  <r>
    <s v="UU7N7LZK"/>
    <x v="7"/>
    <x v="3"/>
    <x v="7"/>
    <x v="1"/>
    <x v="321"/>
    <x v="5"/>
    <x v="8"/>
    <x v="2"/>
    <x v="1"/>
    <x v="3"/>
    <x v="5"/>
    <x v="1"/>
    <m/>
    <x v="7"/>
  </r>
  <r>
    <s v="3D6LLPA1"/>
    <x v="29"/>
    <x v="0"/>
    <x v="63"/>
    <x v="2"/>
    <x v="321"/>
    <x v="254"/>
    <x v="13"/>
    <x v="1"/>
    <x v="0"/>
    <x v="0"/>
    <x v="9"/>
    <x v="0"/>
    <n v="-1096"/>
    <x v="54"/>
  </r>
  <r>
    <s v="OU42AWAE"/>
    <x v="14"/>
    <x v="2"/>
    <x v="2"/>
    <x v="0"/>
    <x v="321"/>
    <x v="240"/>
    <x v="627"/>
    <x v="2"/>
    <x v="1"/>
    <x v="2"/>
    <x v="2"/>
    <x v="0"/>
    <n v="-19"/>
    <x v="79"/>
  </r>
  <r>
    <s v="ZBDT3T2H"/>
    <x v="16"/>
    <x v="2"/>
    <x v="7"/>
    <x v="1"/>
    <x v="321"/>
    <x v="5"/>
    <x v="8"/>
    <x v="2"/>
    <x v="1"/>
    <x v="2"/>
    <x v="5"/>
    <x v="1"/>
    <m/>
    <x v="7"/>
  </r>
  <r>
    <s v="OJOJPNL6"/>
    <x v="16"/>
    <x v="4"/>
    <x v="67"/>
    <x v="2"/>
    <x v="321"/>
    <x v="233"/>
    <x v="13"/>
    <x v="2"/>
    <x v="1"/>
    <x v="4"/>
    <x v="0"/>
    <x v="0"/>
    <n v="-5482"/>
    <x v="69"/>
  </r>
  <r>
    <s v="MENKE9IV"/>
    <x v="16"/>
    <x v="2"/>
    <x v="67"/>
    <x v="0"/>
    <x v="321"/>
    <x v="261"/>
    <x v="494"/>
    <x v="2"/>
    <x v="1"/>
    <x v="2"/>
    <x v="0"/>
    <x v="0"/>
    <n v="-24"/>
    <x v="75"/>
  </r>
  <r>
    <s v="PXSDIDXO"/>
    <x v="21"/>
    <x v="2"/>
    <x v="3"/>
    <x v="2"/>
    <x v="321"/>
    <x v="209"/>
    <x v="13"/>
    <x v="0"/>
    <x v="0"/>
    <x v="2"/>
    <x v="3"/>
    <x v="0"/>
    <n v="-550"/>
    <x v="99"/>
  </r>
  <r>
    <s v="5PIJNVMB"/>
    <x v="21"/>
    <x v="2"/>
    <x v="29"/>
    <x v="0"/>
    <x v="321"/>
    <x v="227"/>
    <x v="1344"/>
    <x v="0"/>
    <x v="0"/>
    <x v="2"/>
    <x v="6"/>
    <x v="0"/>
    <n v="-65"/>
    <x v="77"/>
  </r>
  <r>
    <s v="WSO3NMK5"/>
    <x v="8"/>
    <x v="3"/>
    <x v="7"/>
    <x v="1"/>
    <x v="321"/>
    <x v="5"/>
    <x v="8"/>
    <x v="2"/>
    <x v="1"/>
    <x v="3"/>
    <x v="5"/>
    <x v="1"/>
    <m/>
    <x v="7"/>
  </r>
  <r>
    <s v="ZLFKHXXI"/>
    <x v="0"/>
    <x v="2"/>
    <x v="34"/>
    <x v="0"/>
    <x v="321"/>
    <x v="273"/>
    <x v="617"/>
    <x v="0"/>
    <x v="0"/>
    <x v="2"/>
    <x v="10"/>
    <x v="0"/>
    <n v="-30"/>
    <x v="34"/>
  </r>
  <r>
    <s v="WIDRX5N6"/>
    <x v="6"/>
    <x v="0"/>
    <x v="52"/>
    <x v="0"/>
    <x v="321"/>
    <x v="267"/>
    <x v="148"/>
    <x v="1"/>
    <x v="0"/>
    <x v="0"/>
    <x v="1"/>
    <x v="0"/>
    <n v="-76"/>
    <x v="36"/>
  </r>
  <r>
    <s v="HJLKGIH4"/>
    <x v="17"/>
    <x v="0"/>
    <x v="26"/>
    <x v="2"/>
    <x v="321"/>
    <x v="239"/>
    <x v="13"/>
    <x v="5"/>
    <x v="2"/>
    <x v="0"/>
    <x v="6"/>
    <x v="5"/>
    <n v="-1096"/>
    <x v="56"/>
  </r>
  <r>
    <s v="DF6A63B7"/>
    <x v="17"/>
    <x v="3"/>
    <x v="68"/>
    <x v="2"/>
    <x v="321"/>
    <x v="244"/>
    <x v="13"/>
    <x v="5"/>
    <x v="2"/>
    <x v="3"/>
    <x v="0"/>
    <x v="0"/>
    <n v="-3393"/>
    <x v="45"/>
  </r>
  <r>
    <s v="KDQL1O1A"/>
    <x v="4"/>
    <x v="2"/>
    <x v="73"/>
    <x v="2"/>
    <x v="321"/>
    <x v="212"/>
    <x v="13"/>
    <x v="3"/>
    <x v="1"/>
    <x v="2"/>
    <x v="1"/>
    <x v="0"/>
    <n v="-550"/>
    <x v="103"/>
  </r>
  <r>
    <s v="01XZ9CRY"/>
    <x v="2"/>
    <x v="4"/>
    <x v="65"/>
    <x v="1"/>
    <x v="321"/>
    <x v="5"/>
    <x v="8"/>
    <x v="2"/>
    <x v="1"/>
    <x v="4"/>
    <x v="7"/>
    <x v="0"/>
    <m/>
    <x v="7"/>
  </r>
  <r>
    <s v="HJY0TQ7X"/>
    <x v="2"/>
    <x v="1"/>
    <x v="43"/>
    <x v="1"/>
    <x v="321"/>
    <x v="5"/>
    <x v="8"/>
    <x v="2"/>
    <x v="1"/>
    <x v="1"/>
    <x v="0"/>
    <x v="0"/>
    <m/>
    <x v="7"/>
  </r>
  <r>
    <s v="75HKH8PS"/>
    <x v="3"/>
    <x v="0"/>
    <x v="63"/>
    <x v="2"/>
    <x v="322"/>
    <x v="182"/>
    <x v="13"/>
    <x v="0"/>
    <x v="0"/>
    <x v="0"/>
    <x v="9"/>
    <x v="0"/>
    <n v="-1096"/>
    <x v="112"/>
  </r>
  <r>
    <s v="NK2CHYT1"/>
    <x v="27"/>
    <x v="0"/>
    <x v="3"/>
    <x v="2"/>
    <x v="322"/>
    <x v="226"/>
    <x v="13"/>
    <x v="0"/>
    <x v="0"/>
    <x v="0"/>
    <x v="3"/>
    <x v="0"/>
    <n v="-1096"/>
    <x v="86"/>
  </r>
  <r>
    <s v="A7OVC1WK"/>
    <x v="23"/>
    <x v="4"/>
    <x v="7"/>
    <x v="1"/>
    <x v="322"/>
    <x v="5"/>
    <x v="8"/>
    <x v="4"/>
    <x v="2"/>
    <x v="4"/>
    <x v="5"/>
    <x v="1"/>
    <m/>
    <x v="7"/>
  </r>
  <r>
    <s v="8598PVIX"/>
    <x v="12"/>
    <x v="1"/>
    <x v="79"/>
    <x v="0"/>
    <x v="322"/>
    <x v="209"/>
    <x v="9"/>
    <x v="3"/>
    <x v="1"/>
    <x v="1"/>
    <x v="0"/>
    <x v="0"/>
    <n v="-2"/>
    <x v="81"/>
  </r>
  <r>
    <s v="BKMYW792"/>
    <x v="14"/>
    <x v="3"/>
    <x v="40"/>
    <x v="2"/>
    <x v="322"/>
    <x v="235"/>
    <x v="13"/>
    <x v="2"/>
    <x v="1"/>
    <x v="3"/>
    <x v="2"/>
    <x v="8"/>
    <n v="-3393"/>
    <x v="62"/>
  </r>
  <r>
    <s v="3IBBBGM4"/>
    <x v="16"/>
    <x v="2"/>
    <x v="15"/>
    <x v="0"/>
    <x v="322"/>
    <x v="228"/>
    <x v="352"/>
    <x v="2"/>
    <x v="1"/>
    <x v="2"/>
    <x v="0"/>
    <x v="0"/>
    <n v="5"/>
    <x v="77"/>
  </r>
  <r>
    <s v="T32P6LSX"/>
    <x v="21"/>
    <x v="2"/>
    <x v="38"/>
    <x v="0"/>
    <x v="322"/>
    <x v="241"/>
    <x v="129"/>
    <x v="0"/>
    <x v="0"/>
    <x v="2"/>
    <x v="10"/>
    <x v="7"/>
    <n v="-58"/>
    <x v="51"/>
  </r>
  <r>
    <s v="B944EMXZ"/>
    <x v="20"/>
    <x v="0"/>
    <x v="1"/>
    <x v="2"/>
    <x v="322"/>
    <x v="229"/>
    <x v="13"/>
    <x v="1"/>
    <x v="0"/>
    <x v="0"/>
    <x v="1"/>
    <x v="0"/>
    <n v="-1096"/>
    <x v="79"/>
  </r>
  <r>
    <s v="DOY7VMYB"/>
    <x v="20"/>
    <x v="0"/>
    <x v="17"/>
    <x v="2"/>
    <x v="322"/>
    <x v="232"/>
    <x v="13"/>
    <x v="1"/>
    <x v="0"/>
    <x v="0"/>
    <x v="2"/>
    <x v="0"/>
    <n v="-1096"/>
    <x v="82"/>
  </r>
  <r>
    <s v="QXWLE549"/>
    <x v="20"/>
    <x v="2"/>
    <x v="27"/>
    <x v="0"/>
    <x v="322"/>
    <x v="227"/>
    <x v="277"/>
    <x v="1"/>
    <x v="0"/>
    <x v="2"/>
    <x v="7"/>
    <x v="0"/>
    <n v="24"/>
    <x v="70"/>
  </r>
  <r>
    <s v="V1SX6HOD"/>
    <x v="8"/>
    <x v="0"/>
    <x v="7"/>
    <x v="1"/>
    <x v="322"/>
    <x v="5"/>
    <x v="8"/>
    <x v="2"/>
    <x v="1"/>
    <x v="0"/>
    <x v="5"/>
    <x v="1"/>
    <m/>
    <x v="7"/>
  </r>
  <r>
    <s v="D3O1PCMO"/>
    <x v="6"/>
    <x v="3"/>
    <x v="59"/>
    <x v="0"/>
    <x v="322"/>
    <x v="239"/>
    <x v="1345"/>
    <x v="1"/>
    <x v="0"/>
    <x v="3"/>
    <x v="3"/>
    <x v="0"/>
    <n v="-314"/>
    <x v="60"/>
  </r>
  <r>
    <s v="WVKBXWA9"/>
    <x v="15"/>
    <x v="3"/>
    <x v="7"/>
    <x v="1"/>
    <x v="322"/>
    <x v="5"/>
    <x v="8"/>
    <x v="4"/>
    <x v="2"/>
    <x v="3"/>
    <x v="5"/>
    <x v="1"/>
    <m/>
    <x v="7"/>
  </r>
  <r>
    <s v="KUH39HQ7"/>
    <x v="11"/>
    <x v="1"/>
    <x v="38"/>
    <x v="2"/>
    <x v="322"/>
    <x v="178"/>
    <x v="13"/>
    <x v="0"/>
    <x v="0"/>
    <x v="1"/>
    <x v="10"/>
    <x v="7"/>
    <n v="-55"/>
    <x v="123"/>
  </r>
  <r>
    <s v="RW6QS352"/>
    <x v="11"/>
    <x v="4"/>
    <x v="48"/>
    <x v="0"/>
    <x v="322"/>
    <x v="269"/>
    <x v="1346"/>
    <x v="0"/>
    <x v="0"/>
    <x v="4"/>
    <x v="8"/>
    <x v="0"/>
    <n v="518"/>
    <x v="28"/>
  </r>
  <r>
    <s v="1374WYJG"/>
    <x v="13"/>
    <x v="3"/>
    <x v="39"/>
    <x v="0"/>
    <x v="322"/>
    <x v="269"/>
    <x v="1347"/>
    <x v="4"/>
    <x v="2"/>
    <x v="3"/>
    <x v="1"/>
    <x v="0"/>
    <n v="-145"/>
    <x v="28"/>
  </r>
  <r>
    <s v="1T8R8X79"/>
    <x v="2"/>
    <x v="3"/>
    <x v="40"/>
    <x v="0"/>
    <x v="322"/>
    <x v="231"/>
    <x v="1348"/>
    <x v="2"/>
    <x v="1"/>
    <x v="3"/>
    <x v="2"/>
    <x v="8"/>
    <n v="856"/>
    <x v="76"/>
  </r>
  <r>
    <s v="PSMWYTMB"/>
    <x v="28"/>
    <x v="3"/>
    <x v="43"/>
    <x v="1"/>
    <x v="323"/>
    <x v="5"/>
    <x v="8"/>
    <x v="5"/>
    <x v="2"/>
    <x v="3"/>
    <x v="0"/>
    <x v="0"/>
    <m/>
    <x v="7"/>
  </r>
  <r>
    <s v="0ZXS3AIR"/>
    <x v="28"/>
    <x v="2"/>
    <x v="54"/>
    <x v="0"/>
    <x v="323"/>
    <x v="274"/>
    <x v="319"/>
    <x v="5"/>
    <x v="2"/>
    <x v="2"/>
    <x v="3"/>
    <x v="0"/>
    <n v="13"/>
    <x v="35"/>
  </r>
  <r>
    <s v="6C2CJX31"/>
    <x v="22"/>
    <x v="0"/>
    <x v="39"/>
    <x v="2"/>
    <x v="323"/>
    <x v="267"/>
    <x v="13"/>
    <x v="5"/>
    <x v="2"/>
    <x v="0"/>
    <x v="1"/>
    <x v="0"/>
    <n v="-1096"/>
    <x v="42"/>
  </r>
  <r>
    <s v="NRK892VX"/>
    <x v="12"/>
    <x v="4"/>
    <x v="7"/>
    <x v="1"/>
    <x v="323"/>
    <x v="5"/>
    <x v="8"/>
    <x v="3"/>
    <x v="1"/>
    <x v="4"/>
    <x v="5"/>
    <x v="1"/>
    <m/>
    <x v="7"/>
  </r>
  <r>
    <s v="5F1RM2YM"/>
    <x v="12"/>
    <x v="1"/>
    <x v="7"/>
    <x v="1"/>
    <x v="323"/>
    <x v="5"/>
    <x v="8"/>
    <x v="3"/>
    <x v="1"/>
    <x v="1"/>
    <x v="5"/>
    <x v="1"/>
    <m/>
    <x v="7"/>
  </r>
  <r>
    <s v="VQQR3OUI"/>
    <x v="12"/>
    <x v="1"/>
    <x v="61"/>
    <x v="0"/>
    <x v="323"/>
    <x v="269"/>
    <x v="114"/>
    <x v="3"/>
    <x v="1"/>
    <x v="1"/>
    <x v="10"/>
    <x v="0"/>
    <n v="-14"/>
    <x v="31"/>
  </r>
  <r>
    <s v="UWYFOEMO"/>
    <x v="9"/>
    <x v="1"/>
    <x v="73"/>
    <x v="0"/>
    <x v="323"/>
    <x v="166"/>
    <x v="77"/>
    <x v="3"/>
    <x v="1"/>
    <x v="1"/>
    <x v="1"/>
    <x v="0"/>
    <n v="4"/>
    <x v="121"/>
  </r>
  <r>
    <s v="ZXNHUYCM"/>
    <x v="7"/>
    <x v="4"/>
    <x v="37"/>
    <x v="2"/>
    <x v="323"/>
    <x v="276"/>
    <x v="13"/>
    <x v="2"/>
    <x v="1"/>
    <x v="4"/>
    <x v="6"/>
    <x v="0"/>
    <n v="-5482"/>
    <x v="112"/>
  </r>
  <r>
    <s v="KHG4UMKP"/>
    <x v="7"/>
    <x v="1"/>
    <x v="76"/>
    <x v="0"/>
    <x v="323"/>
    <x v="251"/>
    <x v="20"/>
    <x v="2"/>
    <x v="1"/>
    <x v="1"/>
    <x v="0"/>
    <x v="0"/>
    <n v="3"/>
    <x v="79"/>
  </r>
  <r>
    <s v="TEM0I59X"/>
    <x v="14"/>
    <x v="4"/>
    <x v="46"/>
    <x v="0"/>
    <x v="323"/>
    <x v="257"/>
    <x v="1349"/>
    <x v="2"/>
    <x v="1"/>
    <x v="4"/>
    <x v="3"/>
    <x v="0"/>
    <n v="-576"/>
    <x v="64"/>
  </r>
  <r>
    <s v="1WPZ1MCO"/>
    <x v="5"/>
    <x v="2"/>
    <x v="37"/>
    <x v="0"/>
    <x v="323"/>
    <x v="181"/>
    <x v="317"/>
    <x v="3"/>
    <x v="1"/>
    <x v="2"/>
    <x v="6"/>
    <x v="0"/>
    <n v="37"/>
    <x v="114"/>
  </r>
  <r>
    <s v="VTVYSUZG"/>
    <x v="0"/>
    <x v="3"/>
    <x v="0"/>
    <x v="0"/>
    <x v="323"/>
    <x v="268"/>
    <x v="1350"/>
    <x v="0"/>
    <x v="0"/>
    <x v="3"/>
    <x v="0"/>
    <x v="0"/>
    <n v="234"/>
    <x v="37"/>
  </r>
  <r>
    <s v="61IKUAZI"/>
    <x v="10"/>
    <x v="0"/>
    <x v="73"/>
    <x v="1"/>
    <x v="323"/>
    <x v="5"/>
    <x v="8"/>
    <x v="3"/>
    <x v="1"/>
    <x v="0"/>
    <x v="1"/>
    <x v="0"/>
    <m/>
    <x v="7"/>
  </r>
  <r>
    <s v="6ZSAKAHX"/>
    <x v="10"/>
    <x v="0"/>
    <x v="33"/>
    <x v="0"/>
    <x v="323"/>
    <x v="253"/>
    <x v="1351"/>
    <x v="3"/>
    <x v="1"/>
    <x v="0"/>
    <x v="0"/>
    <x v="0"/>
    <n v="-176"/>
    <x v="45"/>
  </r>
  <r>
    <s v="D9MZMDOL"/>
    <x v="4"/>
    <x v="1"/>
    <x v="6"/>
    <x v="1"/>
    <x v="323"/>
    <x v="5"/>
    <x v="8"/>
    <x v="3"/>
    <x v="1"/>
    <x v="1"/>
    <x v="3"/>
    <x v="0"/>
    <m/>
    <x v="7"/>
  </r>
  <r>
    <s v="2FM8HJDM"/>
    <x v="4"/>
    <x v="3"/>
    <x v="7"/>
    <x v="1"/>
    <x v="323"/>
    <x v="5"/>
    <x v="8"/>
    <x v="3"/>
    <x v="1"/>
    <x v="3"/>
    <x v="5"/>
    <x v="1"/>
    <m/>
    <x v="7"/>
  </r>
  <r>
    <s v="7TIWLFZD"/>
    <x v="4"/>
    <x v="2"/>
    <x v="32"/>
    <x v="0"/>
    <x v="323"/>
    <x v="276"/>
    <x v="117"/>
    <x v="3"/>
    <x v="1"/>
    <x v="2"/>
    <x v="9"/>
    <x v="0"/>
    <n v="2"/>
    <x v="112"/>
  </r>
  <r>
    <s v="HXRF96S3"/>
    <x v="4"/>
    <x v="1"/>
    <x v="69"/>
    <x v="0"/>
    <x v="323"/>
    <x v="272"/>
    <x v="80"/>
    <x v="3"/>
    <x v="1"/>
    <x v="1"/>
    <x v="3"/>
    <x v="0"/>
    <n v="-1"/>
    <x v="47"/>
  </r>
  <r>
    <s v="WTEAOER0"/>
    <x v="13"/>
    <x v="2"/>
    <x v="50"/>
    <x v="0"/>
    <x v="323"/>
    <x v="246"/>
    <x v="808"/>
    <x v="4"/>
    <x v="2"/>
    <x v="2"/>
    <x v="1"/>
    <x v="0"/>
    <n v="-78"/>
    <x v="49"/>
  </r>
  <r>
    <s v="T8LSQO2S"/>
    <x v="18"/>
    <x v="4"/>
    <x v="20"/>
    <x v="2"/>
    <x v="323"/>
    <x v="251"/>
    <x v="13"/>
    <x v="4"/>
    <x v="2"/>
    <x v="4"/>
    <x v="4"/>
    <x v="0"/>
    <n v="-5482"/>
    <x v="79"/>
  </r>
  <r>
    <s v="ABMOVF1A"/>
    <x v="3"/>
    <x v="1"/>
    <x v="43"/>
    <x v="0"/>
    <x v="324"/>
    <x v="182"/>
    <x v="511"/>
    <x v="0"/>
    <x v="0"/>
    <x v="1"/>
    <x v="0"/>
    <x v="0"/>
    <n v="11"/>
    <x v="114"/>
  </r>
  <r>
    <s v="J0WKJLR6"/>
    <x v="25"/>
    <x v="0"/>
    <x v="85"/>
    <x v="0"/>
    <x v="324"/>
    <x v="233"/>
    <x v="241"/>
    <x v="5"/>
    <x v="2"/>
    <x v="0"/>
    <x v="4"/>
    <x v="0"/>
    <n v="-57"/>
    <x v="76"/>
  </r>
  <r>
    <s v="B1D3HP8V"/>
    <x v="23"/>
    <x v="0"/>
    <x v="58"/>
    <x v="2"/>
    <x v="324"/>
    <x v="240"/>
    <x v="13"/>
    <x v="4"/>
    <x v="2"/>
    <x v="0"/>
    <x v="0"/>
    <x v="0"/>
    <n v="-1096"/>
    <x v="74"/>
  </r>
  <r>
    <s v="OAMR9KPA"/>
    <x v="23"/>
    <x v="2"/>
    <x v="84"/>
    <x v="0"/>
    <x v="324"/>
    <x v="260"/>
    <x v="180"/>
    <x v="4"/>
    <x v="2"/>
    <x v="2"/>
    <x v="10"/>
    <x v="0"/>
    <n v="0"/>
    <x v="41"/>
  </r>
  <r>
    <s v="DHJ8KOUV"/>
    <x v="24"/>
    <x v="4"/>
    <x v="59"/>
    <x v="0"/>
    <x v="324"/>
    <x v="254"/>
    <x v="1352"/>
    <x v="1"/>
    <x v="0"/>
    <x v="4"/>
    <x v="3"/>
    <x v="0"/>
    <n v="-344"/>
    <x v="57"/>
  </r>
  <r>
    <s v="JYNYK957"/>
    <x v="7"/>
    <x v="3"/>
    <x v="69"/>
    <x v="0"/>
    <x v="324"/>
    <x v="234"/>
    <x v="399"/>
    <x v="2"/>
    <x v="1"/>
    <x v="3"/>
    <x v="3"/>
    <x v="0"/>
    <n v="-330"/>
    <x v="63"/>
  </r>
  <r>
    <s v="NOLWR5EX"/>
    <x v="14"/>
    <x v="0"/>
    <x v="9"/>
    <x v="2"/>
    <x v="324"/>
    <x v="277"/>
    <x v="13"/>
    <x v="2"/>
    <x v="1"/>
    <x v="0"/>
    <x v="6"/>
    <x v="3"/>
    <n v="-1096"/>
    <x v="112"/>
  </r>
  <r>
    <s v="BUHR2X8U"/>
    <x v="16"/>
    <x v="2"/>
    <x v="24"/>
    <x v="0"/>
    <x v="324"/>
    <x v="264"/>
    <x v="1353"/>
    <x v="2"/>
    <x v="1"/>
    <x v="2"/>
    <x v="2"/>
    <x v="0"/>
    <n v="63"/>
    <x v="30"/>
  </r>
  <r>
    <s v="MLV2QDU6"/>
    <x v="21"/>
    <x v="4"/>
    <x v="59"/>
    <x v="0"/>
    <x v="324"/>
    <x v="243"/>
    <x v="1354"/>
    <x v="0"/>
    <x v="0"/>
    <x v="4"/>
    <x v="3"/>
    <x v="0"/>
    <n v="-322"/>
    <x v="66"/>
  </r>
  <r>
    <s v="V7T9ZP6C"/>
    <x v="5"/>
    <x v="2"/>
    <x v="4"/>
    <x v="0"/>
    <x v="324"/>
    <x v="276"/>
    <x v="45"/>
    <x v="3"/>
    <x v="1"/>
    <x v="2"/>
    <x v="0"/>
    <x v="0"/>
    <n v="16"/>
    <x v="113"/>
  </r>
  <r>
    <s v="WYS1XI44"/>
    <x v="20"/>
    <x v="1"/>
    <x v="17"/>
    <x v="0"/>
    <x v="324"/>
    <x v="174"/>
    <x v="576"/>
    <x v="1"/>
    <x v="0"/>
    <x v="1"/>
    <x v="2"/>
    <x v="0"/>
    <n v="13"/>
    <x v="121"/>
  </r>
  <r>
    <s v="C3HN12Z8"/>
    <x v="8"/>
    <x v="2"/>
    <x v="39"/>
    <x v="2"/>
    <x v="324"/>
    <x v="278"/>
    <x v="13"/>
    <x v="2"/>
    <x v="1"/>
    <x v="2"/>
    <x v="1"/>
    <x v="0"/>
    <n v="-550"/>
    <x v="124"/>
  </r>
  <r>
    <s v="4PLSG7A3"/>
    <x v="11"/>
    <x v="1"/>
    <x v="22"/>
    <x v="0"/>
    <x v="324"/>
    <x v="237"/>
    <x v="15"/>
    <x v="0"/>
    <x v="0"/>
    <x v="1"/>
    <x v="6"/>
    <x v="0"/>
    <n v="6"/>
    <x v="55"/>
  </r>
  <r>
    <s v="ZD772DU8"/>
    <x v="4"/>
    <x v="1"/>
    <x v="79"/>
    <x v="2"/>
    <x v="324"/>
    <x v="259"/>
    <x v="13"/>
    <x v="3"/>
    <x v="1"/>
    <x v="1"/>
    <x v="0"/>
    <x v="0"/>
    <n v="-55"/>
    <x v="75"/>
  </r>
  <r>
    <s v="2KVQ5Z4M"/>
    <x v="18"/>
    <x v="3"/>
    <x v="20"/>
    <x v="2"/>
    <x v="324"/>
    <x v="245"/>
    <x v="13"/>
    <x v="4"/>
    <x v="2"/>
    <x v="3"/>
    <x v="4"/>
    <x v="0"/>
    <n v="-3393"/>
    <x v="62"/>
  </r>
  <r>
    <s v="U6LLSWEN"/>
    <x v="25"/>
    <x v="0"/>
    <x v="58"/>
    <x v="2"/>
    <x v="325"/>
    <x v="235"/>
    <x v="13"/>
    <x v="5"/>
    <x v="2"/>
    <x v="0"/>
    <x v="0"/>
    <x v="0"/>
    <n v="-1096"/>
    <x v="66"/>
  </r>
  <r>
    <s v="RVQTWBKE"/>
    <x v="25"/>
    <x v="4"/>
    <x v="80"/>
    <x v="2"/>
    <x v="325"/>
    <x v="251"/>
    <x v="13"/>
    <x v="5"/>
    <x v="2"/>
    <x v="4"/>
    <x v="6"/>
    <x v="0"/>
    <n v="-5482"/>
    <x v="67"/>
  </r>
  <r>
    <s v="BWPBMVQH"/>
    <x v="23"/>
    <x v="2"/>
    <x v="21"/>
    <x v="2"/>
    <x v="325"/>
    <x v="245"/>
    <x v="13"/>
    <x v="4"/>
    <x v="2"/>
    <x v="2"/>
    <x v="1"/>
    <x v="0"/>
    <n v="-550"/>
    <x v="73"/>
  </r>
  <r>
    <s v="LFI3BGEE"/>
    <x v="26"/>
    <x v="4"/>
    <x v="7"/>
    <x v="1"/>
    <x v="325"/>
    <x v="5"/>
    <x v="8"/>
    <x v="5"/>
    <x v="2"/>
    <x v="4"/>
    <x v="5"/>
    <x v="1"/>
    <m/>
    <x v="7"/>
  </r>
  <r>
    <s v="55ZNV61S"/>
    <x v="22"/>
    <x v="2"/>
    <x v="41"/>
    <x v="2"/>
    <x v="325"/>
    <x v="279"/>
    <x v="13"/>
    <x v="5"/>
    <x v="2"/>
    <x v="2"/>
    <x v="3"/>
    <x v="0"/>
    <n v="-550"/>
    <x v="124"/>
  </r>
  <r>
    <s v="1LHU0876"/>
    <x v="12"/>
    <x v="3"/>
    <x v="69"/>
    <x v="1"/>
    <x v="325"/>
    <x v="5"/>
    <x v="8"/>
    <x v="3"/>
    <x v="1"/>
    <x v="3"/>
    <x v="3"/>
    <x v="0"/>
    <m/>
    <x v="7"/>
  </r>
  <r>
    <s v="V929BUUS"/>
    <x v="24"/>
    <x v="0"/>
    <x v="70"/>
    <x v="2"/>
    <x v="325"/>
    <x v="260"/>
    <x v="13"/>
    <x v="1"/>
    <x v="0"/>
    <x v="0"/>
    <x v="3"/>
    <x v="0"/>
    <n v="-1096"/>
    <x v="46"/>
  </r>
  <r>
    <s v="4MFY8UXP"/>
    <x v="24"/>
    <x v="3"/>
    <x v="3"/>
    <x v="0"/>
    <x v="325"/>
    <x v="246"/>
    <x v="934"/>
    <x v="1"/>
    <x v="0"/>
    <x v="3"/>
    <x v="3"/>
    <x v="0"/>
    <n v="379"/>
    <x v="48"/>
  </r>
  <r>
    <s v="EBJMZ5VE"/>
    <x v="7"/>
    <x v="4"/>
    <x v="5"/>
    <x v="0"/>
    <x v="325"/>
    <x v="277"/>
    <x v="1355"/>
    <x v="2"/>
    <x v="1"/>
    <x v="4"/>
    <x v="4"/>
    <x v="0"/>
    <n v="302"/>
    <x v="113"/>
  </r>
  <r>
    <s v="9XF2B7RS"/>
    <x v="14"/>
    <x v="2"/>
    <x v="15"/>
    <x v="0"/>
    <x v="325"/>
    <x v="183"/>
    <x v="1356"/>
    <x v="2"/>
    <x v="1"/>
    <x v="2"/>
    <x v="0"/>
    <x v="0"/>
    <n v="125"/>
    <x v="121"/>
  </r>
  <r>
    <s v="WHV85GOQ"/>
    <x v="16"/>
    <x v="2"/>
    <x v="10"/>
    <x v="2"/>
    <x v="325"/>
    <x v="265"/>
    <x v="13"/>
    <x v="2"/>
    <x v="1"/>
    <x v="2"/>
    <x v="7"/>
    <x v="0"/>
    <n v="-550"/>
    <x v="72"/>
  </r>
  <r>
    <s v="MXJAH0R5"/>
    <x v="8"/>
    <x v="1"/>
    <x v="42"/>
    <x v="2"/>
    <x v="325"/>
    <x v="265"/>
    <x v="13"/>
    <x v="2"/>
    <x v="1"/>
    <x v="1"/>
    <x v="4"/>
    <x v="0"/>
    <n v="-55"/>
    <x v="72"/>
  </r>
  <r>
    <s v="OXW7DBDT"/>
    <x v="10"/>
    <x v="0"/>
    <x v="61"/>
    <x v="2"/>
    <x v="325"/>
    <x v="199"/>
    <x v="13"/>
    <x v="3"/>
    <x v="1"/>
    <x v="0"/>
    <x v="10"/>
    <x v="0"/>
    <n v="-1096"/>
    <x v="85"/>
  </r>
  <r>
    <s v="W5EGDYPK"/>
    <x v="10"/>
    <x v="1"/>
    <x v="83"/>
    <x v="0"/>
    <x v="325"/>
    <x v="276"/>
    <x v="103"/>
    <x v="3"/>
    <x v="1"/>
    <x v="1"/>
    <x v="2"/>
    <x v="15"/>
    <n v="0"/>
    <x v="114"/>
  </r>
  <r>
    <s v="C13104YM"/>
    <x v="11"/>
    <x v="1"/>
    <x v="43"/>
    <x v="2"/>
    <x v="325"/>
    <x v="241"/>
    <x v="13"/>
    <x v="0"/>
    <x v="0"/>
    <x v="1"/>
    <x v="0"/>
    <x v="0"/>
    <n v="-55"/>
    <x v="49"/>
  </r>
  <r>
    <s v="1GA3AFTX"/>
    <x v="11"/>
    <x v="3"/>
    <x v="38"/>
    <x v="2"/>
    <x v="325"/>
    <x v="237"/>
    <x v="13"/>
    <x v="0"/>
    <x v="0"/>
    <x v="3"/>
    <x v="10"/>
    <x v="7"/>
    <n v="-3393"/>
    <x v="53"/>
  </r>
  <r>
    <s v="389D515R"/>
    <x v="11"/>
    <x v="4"/>
    <x v="75"/>
    <x v="0"/>
    <x v="325"/>
    <x v="276"/>
    <x v="1357"/>
    <x v="0"/>
    <x v="0"/>
    <x v="4"/>
    <x v="6"/>
    <x v="0"/>
    <n v="293"/>
    <x v="114"/>
  </r>
  <r>
    <s v="2751GWVC"/>
    <x v="4"/>
    <x v="2"/>
    <x v="74"/>
    <x v="0"/>
    <x v="325"/>
    <x v="228"/>
    <x v="905"/>
    <x v="3"/>
    <x v="1"/>
    <x v="2"/>
    <x v="10"/>
    <x v="11"/>
    <n v="101"/>
    <x v="78"/>
  </r>
  <r>
    <s v="0UFUDIYT"/>
    <x v="4"/>
    <x v="2"/>
    <x v="12"/>
    <x v="0"/>
    <x v="325"/>
    <x v="240"/>
    <x v="739"/>
    <x v="3"/>
    <x v="1"/>
    <x v="2"/>
    <x v="1"/>
    <x v="0"/>
    <n v="20"/>
    <x v="76"/>
  </r>
  <r>
    <s v="Y3QBGJLM"/>
    <x v="4"/>
    <x v="1"/>
    <x v="76"/>
    <x v="0"/>
    <x v="325"/>
    <x v="264"/>
    <x v="80"/>
    <x v="3"/>
    <x v="1"/>
    <x v="1"/>
    <x v="0"/>
    <x v="0"/>
    <n v="-1"/>
    <x v="37"/>
  </r>
  <r>
    <s v="O7U4I96P"/>
    <x v="4"/>
    <x v="1"/>
    <x v="12"/>
    <x v="0"/>
    <x v="325"/>
    <x v="181"/>
    <x v="105"/>
    <x v="3"/>
    <x v="1"/>
    <x v="1"/>
    <x v="1"/>
    <x v="0"/>
    <n v="-8"/>
    <x v="117"/>
  </r>
  <r>
    <s v="Q0R3ZBNT"/>
    <x v="18"/>
    <x v="1"/>
    <x v="36"/>
    <x v="0"/>
    <x v="325"/>
    <x v="226"/>
    <x v="84"/>
    <x v="4"/>
    <x v="2"/>
    <x v="1"/>
    <x v="3"/>
    <x v="0"/>
    <n v="1"/>
    <x v="88"/>
  </r>
  <r>
    <s v="FGUWP1NF"/>
    <x v="28"/>
    <x v="0"/>
    <x v="16"/>
    <x v="2"/>
    <x v="326"/>
    <x v="280"/>
    <x v="13"/>
    <x v="5"/>
    <x v="2"/>
    <x v="0"/>
    <x v="9"/>
    <x v="0"/>
    <n v="-1096"/>
    <x v="124"/>
  </r>
  <r>
    <s v="ODINSHYF"/>
    <x v="24"/>
    <x v="1"/>
    <x v="8"/>
    <x v="2"/>
    <x v="326"/>
    <x v="276"/>
    <x v="13"/>
    <x v="1"/>
    <x v="0"/>
    <x v="1"/>
    <x v="3"/>
    <x v="2"/>
    <n v="-55"/>
    <x v="116"/>
  </r>
  <r>
    <s v="0TICPBMF"/>
    <x v="24"/>
    <x v="0"/>
    <x v="31"/>
    <x v="0"/>
    <x v="326"/>
    <x v="174"/>
    <x v="686"/>
    <x v="1"/>
    <x v="0"/>
    <x v="0"/>
    <x v="10"/>
    <x v="0"/>
    <n v="-49"/>
    <x v="125"/>
  </r>
  <r>
    <s v="9F2MDA5R"/>
    <x v="9"/>
    <x v="3"/>
    <x v="11"/>
    <x v="0"/>
    <x v="326"/>
    <x v="170"/>
    <x v="1358"/>
    <x v="3"/>
    <x v="1"/>
    <x v="3"/>
    <x v="8"/>
    <x v="0"/>
    <n v="-196"/>
    <x v="126"/>
  </r>
  <r>
    <s v="JUKJ3RAB"/>
    <x v="29"/>
    <x v="0"/>
    <x v="75"/>
    <x v="2"/>
    <x v="326"/>
    <x v="280"/>
    <x v="13"/>
    <x v="1"/>
    <x v="0"/>
    <x v="0"/>
    <x v="6"/>
    <x v="0"/>
    <n v="-1096"/>
    <x v="124"/>
  </r>
  <r>
    <s v="YD3D41E0"/>
    <x v="29"/>
    <x v="0"/>
    <x v="6"/>
    <x v="0"/>
    <x v="326"/>
    <x v="277"/>
    <x v="1359"/>
    <x v="1"/>
    <x v="0"/>
    <x v="0"/>
    <x v="3"/>
    <x v="0"/>
    <n v="31"/>
    <x v="114"/>
  </r>
  <r>
    <s v="K2NPVZL8"/>
    <x v="14"/>
    <x v="2"/>
    <x v="7"/>
    <x v="1"/>
    <x v="326"/>
    <x v="5"/>
    <x v="8"/>
    <x v="2"/>
    <x v="1"/>
    <x v="2"/>
    <x v="5"/>
    <x v="1"/>
    <m/>
    <x v="7"/>
  </r>
  <r>
    <s v="RX8711KI"/>
    <x v="14"/>
    <x v="2"/>
    <x v="33"/>
    <x v="0"/>
    <x v="326"/>
    <x v="270"/>
    <x v="527"/>
    <x v="2"/>
    <x v="1"/>
    <x v="2"/>
    <x v="0"/>
    <x v="0"/>
    <n v="-82"/>
    <x v="43"/>
  </r>
  <r>
    <s v="F3BJAMUL"/>
    <x v="14"/>
    <x v="1"/>
    <x v="14"/>
    <x v="0"/>
    <x v="326"/>
    <x v="231"/>
    <x v="103"/>
    <x v="2"/>
    <x v="1"/>
    <x v="1"/>
    <x v="7"/>
    <x v="0"/>
    <n v="0"/>
    <x v="78"/>
  </r>
  <r>
    <s v="HZS2YVRN"/>
    <x v="16"/>
    <x v="1"/>
    <x v="11"/>
    <x v="0"/>
    <x v="326"/>
    <x v="276"/>
    <x v="5"/>
    <x v="2"/>
    <x v="1"/>
    <x v="1"/>
    <x v="8"/>
    <x v="0"/>
    <n v="2"/>
    <x v="116"/>
  </r>
  <r>
    <s v="W3B077GY"/>
    <x v="21"/>
    <x v="1"/>
    <x v="6"/>
    <x v="2"/>
    <x v="326"/>
    <x v="238"/>
    <x v="13"/>
    <x v="0"/>
    <x v="0"/>
    <x v="1"/>
    <x v="3"/>
    <x v="0"/>
    <n v="-55"/>
    <x v="87"/>
  </r>
  <r>
    <s v="MGR0TSPK"/>
    <x v="21"/>
    <x v="0"/>
    <x v="38"/>
    <x v="0"/>
    <x v="326"/>
    <x v="235"/>
    <x v="1360"/>
    <x v="0"/>
    <x v="0"/>
    <x v="0"/>
    <x v="10"/>
    <x v="7"/>
    <n v="-150"/>
    <x v="79"/>
  </r>
  <r>
    <s v="TEF07JM6"/>
    <x v="5"/>
    <x v="2"/>
    <x v="66"/>
    <x v="2"/>
    <x v="326"/>
    <x v="277"/>
    <x v="13"/>
    <x v="3"/>
    <x v="1"/>
    <x v="2"/>
    <x v="9"/>
    <x v="0"/>
    <n v="-550"/>
    <x v="114"/>
  </r>
  <r>
    <s v="N8SVXI48"/>
    <x v="8"/>
    <x v="2"/>
    <x v="18"/>
    <x v="2"/>
    <x v="326"/>
    <x v="225"/>
    <x v="13"/>
    <x v="2"/>
    <x v="1"/>
    <x v="2"/>
    <x v="4"/>
    <x v="0"/>
    <n v="-550"/>
    <x v="82"/>
  </r>
  <r>
    <s v="VG1WQW88"/>
    <x v="8"/>
    <x v="1"/>
    <x v="32"/>
    <x v="2"/>
    <x v="326"/>
    <x v="205"/>
    <x v="13"/>
    <x v="2"/>
    <x v="1"/>
    <x v="1"/>
    <x v="9"/>
    <x v="0"/>
    <n v="-55"/>
    <x v="100"/>
  </r>
  <r>
    <s v="MEKVHSCB"/>
    <x v="0"/>
    <x v="1"/>
    <x v="52"/>
    <x v="2"/>
    <x v="326"/>
    <x v="235"/>
    <x v="13"/>
    <x v="0"/>
    <x v="0"/>
    <x v="1"/>
    <x v="1"/>
    <x v="0"/>
    <n v="-55"/>
    <x v="79"/>
  </r>
  <r>
    <s v="3Q15OHQB"/>
    <x v="4"/>
    <x v="3"/>
    <x v="7"/>
    <x v="1"/>
    <x v="326"/>
    <x v="5"/>
    <x v="8"/>
    <x v="3"/>
    <x v="1"/>
    <x v="3"/>
    <x v="5"/>
    <x v="1"/>
    <m/>
    <x v="7"/>
  </r>
  <r>
    <s v="600FP406"/>
    <x v="13"/>
    <x v="1"/>
    <x v="41"/>
    <x v="0"/>
    <x v="326"/>
    <x v="277"/>
    <x v="27"/>
    <x v="4"/>
    <x v="2"/>
    <x v="1"/>
    <x v="3"/>
    <x v="0"/>
    <n v="5"/>
    <x v="114"/>
  </r>
  <r>
    <s v="2EFTTOAV"/>
    <x v="2"/>
    <x v="4"/>
    <x v="24"/>
    <x v="0"/>
    <x v="326"/>
    <x v="276"/>
    <x v="1361"/>
    <x v="2"/>
    <x v="1"/>
    <x v="4"/>
    <x v="2"/>
    <x v="0"/>
    <n v="383"/>
    <x v="116"/>
  </r>
  <r>
    <s v="DDXFIBEY"/>
    <x v="3"/>
    <x v="4"/>
    <x v="13"/>
    <x v="2"/>
    <x v="327"/>
    <x v="229"/>
    <x v="13"/>
    <x v="0"/>
    <x v="0"/>
    <x v="4"/>
    <x v="7"/>
    <x v="0"/>
    <n v="-5482"/>
    <x v="77"/>
  </r>
  <r>
    <s v="5BRWXIU3"/>
    <x v="3"/>
    <x v="1"/>
    <x v="1"/>
    <x v="2"/>
    <x v="327"/>
    <x v="235"/>
    <x v="13"/>
    <x v="0"/>
    <x v="0"/>
    <x v="1"/>
    <x v="1"/>
    <x v="0"/>
    <n v="-55"/>
    <x v="69"/>
  </r>
  <r>
    <s v="WN9ZY701"/>
    <x v="28"/>
    <x v="0"/>
    <x v="39"/>
    <x v="2"/>
    <x v="327"/>
    <x v="246"/>
    <x v="13"/>
    <x v="5"/>
    <x v="2"/>
    <x v="0"/>
    <x v="1"/>
    <x v="0"/>
    <n v="-1096"/>
    <x v="53"/>
  </r>
  <r>
    <s v="DA8D04ED"/>
    <x v="27"/>
    <x v="3"/>
    <x v="57"/>
    <x v="2"/>
    <x v="327"/>
    <x v="279"/>
    <x v="13"/>
    <x v="0"/>
    <x v="0"/>
    <x v="3"/>
    <x v="10"/>
    <x v="9"/>
    <n v="-3393"/>
    <x v="113"/>
  </r>
  <r>
    <s v="WLQC2XK4"/>
    <x v="27"/>
    <x v="1"/>
    <x v="34"/>
    <x v="0"/>
    <x v="327"/>
    <x v="277"/>
    <x v="80"/>
    <x v="0"/>
    <x v="0"/>
    <x v="1"/>
    <x v="10"/>
    <x v="0"/>
    <n v="-1"/>
    <x v="116"/>
  </r>
  <r>
    <s v="CNLE5EJ2"/>
    <x v="26"/>
    <x v="4"/>
    <x v="53"/>
    <x v="0"/>
    <x v="327"/>
    <x v="280"/>
    <x v="1362"/>
    <x v="5"/>
    <x v="2"/>
    <x v="4"/>
    <x v="10"/>
    <x v="0"/>
    <n v="-104"/>
    <x v="112"/>
  </r>
  <r>
    <s v="2UNDAQZ2"/>
    <x v="1"/>
    <x v="0"/>
    <x v="55"/>
    <x v="2"/>
    <x v="327"/>
    <x v="279"/>
    <x v="13"/>
    <x v="1"/>
    <x v="0"/>
    <x v="0"/>
    <x v="4"/>
    <x v="0"/>
    <n v="-1096"/>
    <x v="113"/>
  </r>
  <r>
    <s v="R2E45IQ8"/>
    <x v="1"/>
    <x v="4"/>
    <x v="31"/>
    <x v="0"/>
    <x v="327"/>
    <x v="278"/>
    <x v="1363"/>
    <x v="1"/>
    <x v="0"/>
    <x v="4"/>
    <x v="10"/>
    <x v="0"/>
    <n v="-338"/>
    <x v="114"/>
  </r>
  <r>
    <s v="UX0H8B3W"/>
    <x v="22"/>
    <x v="4"/>
    <x v="80"/>
    <x v="2"/>
    <x v="327"/>
    <x v="263"/>
    <x v="13"/>
    <x v="5"/>
    <x v="2"/>
    <x v="4"/>
    <x v="6"/>
    <x v="0"/>
    <n v="-5482"/>
    <x v="81"/>
  </r>
  <r>
    <s v="VM0A3057"/>
    <x v="7"/>
    <x v="4"/>
    <x v="42"/>
    <x v="0"/>
    <x v="327"/>
    <x v="278"/>
    <x v="1364"/>
    <x v="2"/>
    <x v="1"/>
    <x v="4"/>
    <x v="4"/>
    <x v="0"/>
    <n v="45"/>
    <x v="114"/>
  </r>
  <r>
    <s v="DX9CCI9C"/>
    <x v="16"/>
    <x v="3"/>
    <x v="40"/>
    <x v="2"/>
    <x v="327"/>
    <x v="250"/>
    <x v="13"/>
    <x v="2"/>
    <x v="1"/>
    <x v="3"/>
    <x v="2"/>
    <x v="8"/>
    <n v="-3393"/>
    <x v="47"/>
  </r>
  <r>
    <s v="8SE1W979"/>
    <x v="21"/>
    <x v="2"/>
    <x v="74"/>
    <x v="2"/>
    <x v="327"/>
    <x v="277"/>
    <x v="13"/>
    <x v="0"/>
    <x v="0"/>
    <x v="2"/>
    <x v="10"/>
    <x v="11"/>
    <n v="-550"/>
    <x v="116"/>
  </r>
  <r>
    <s v="L6AOARQ9"/>
    <x v="21"/>
    <x v="2"/>
    <x v="22"/>
    <x v="0"/>
    <x v="327"/>
    <x v="260"/>
    <x v="623"/>
    <x v="0"/>
    <x v="0"/>
    <x v="2"/>
    <x v="6"/>
    <x v="0"/>
    <n v="-98"/>
    <x v="51"/>
  </r>
  <r>
    <s v="I83GQQHA"/>
    <x v="5"/>
    <x v="3"/>
    <x v="39"/>
    <x v="2"/>
    <x v="327"/>
    <x v="280"/>
    <x v="13"/>
    <x v="3"/>
    <x v="1"/>
    <x v="3"/>
    <x v="1"/>
    <x v="0"/>
    <n v="-3393"/>
    <x v="112"/>
  </r>
  <r>
    <s v="10984DDU"/>
    <x v="0"/>
    <x v="4"/>
    <x v="43"/>
    <x v="0"/>
    <x v="327"/>
    <x v="268"/>
    <x v="1365"/>
    <x v="0"/>
    <x v="0"/>
    <x v="4"/>
    <x v="0"/>
    <x v="0"/>
    <n v="1818"/>
    <x v="39"/>
  </r>
  <r>
    <s v="JQVW0KJV"/>
    <x v="11"/>
    <x v="1"/>
    <x v="30"/>
    <x v="2"/>
    <x v="327"/>
    <x v="210"/>
    <x v="13"/>
    <x v="0"/>
    <x v="0"/>
    <x v="1"/>
    <x v="0"/>
    <x v="6"/>
    <n v="-55"/>
    <x v="129"/>
  </r>
  <r>
    <s v="UWZHNMR4"/>
    <x v="4"/>
    <x v="4"/>
    <x v="76"/>
    <x v="0"/>
    <x v="327"/>
    <x v="243"/>
    <x v="1366"/>
    <x v="3"/>
    <x v="1"/>
    <x v="4"/>
    <x v="0"/>
    <x v="0"/>
    <n v="-286"/>
    <x v="67"/>
  </r>
  <r>
    <s v="TRET6F45"/>
    <x v="4"/>
    <x v="4"/>
    <x v="51"/>
    <x v="0"/>
    <x v="327"/>
    <x v="274"/>
    <x v="1367"/>
    <x v="3"/>
    <x v="1"/>
    <x v="4"/>
    <x v="7"/>
    <x v="0"/>
    <n v="142"/>
    <x v="45"/>
  </r>
  <r>
    <s v="8DDC9RLE"/>
    <x v="4"/>
    <x v="3"/>
    <x v="4"/>
    <x v="0"/>
    <x v="327"/>
    <x v="272"/>
    <x v="1368"/>
    <x v="3"/>
    <x v="1"/>
    <x v="3"/>
    <x v="0"/>
    <x v="0"/>
    <n v="717"/>
    <x v="55"/>
  </r>
  <r>
    <s v="TFGYLK6C"/>
    <x v="3"/>
    <x v="2"/>
    <x v="75"/>
    <x v="2"/>
    <x v="328"/>
    <x v="279"/>
    <x v="13"/>
    <x v="0"/>
    <x v="0"/>
    <x v="2"/>
    <x v="6"/>
    <x v="0"/>
    <n v="-550"/>
    <x v="114"/>
  </r>
  <r>
    <s v="4YXXI2OI"/>
    <x v="3"/>
    <x v="1"/>
    <x v="1"/>
    <x v="0"/>
    <x v="328"/>
    <x v="247"/>
    <x v="9"/>
    <x v="0"/>
    <x v="0"/>
    <x v="1"/>
    <x v="1"/>
    <x v="0"/>
    <n v="-2"/>
    <x v="68"/>
  </r>
  <r>
    <s v="KPF0GREK"/>
    <x v="25"/>
    <x v="3"/>
    <x v="58"/>
    <x v="0"/>
    <x v="328"/>
    <x v="257"/>
    <x v="1369"/>
    <x v="5"/>
    <x v="2"/>
    <x v="3"/>
    <x v="0"/>
    <x v="0"/>
    <n v="-64"/>
    <x v="57"/>
  </r>
  <r>
    <s v="HEG2JK9Y"/>
    <x v="26"/>
    <x v="0"/>
    <x v="45"/>
    <x v="2"/>
    <x v="328"/>
    <x v="278"/>
    <x v="13"/>
    <x v="5"/>
    <x v="2"/>
    <x v="0"/>
    <x v="0"/>
    <x v="0"/>
    <n v="-1096"/>
    <x v="116"/>
  </r>
  <r>
    <s v="1ZCAL93A"/>
    <x v="1"/>
    <x v="4"/>
    <x v="74"/>
    <x v="2"/>
    <x v="328"/>
    <x v="279"/>
    <x v="13"/>
    <x v="1"/>
    <x v="0"/>
    <x v="4"/>
    <x v="10"/>
    <x v="11"/>
    <n v="-5482"/>
    <x v="114"/>
  </r>
  <r>
    <s v="5NW6HK74"/>
    <x v="12"/>
    <x v="1"/>
    <x v="61"/>
    <x v="2"/>
    <x v="328"/>
    <x v="279"/>
    <x v="13"/>
    <x v="3"/>
    <x v="1"/>
    <x v="1"/>
    <x v="10"/>
    <x v="0"/>
    <n v="-55"/>
    <x v="114"/>
  </r>
  <r>
    <s v="EJVD09HQ"/>
    <x v="7"/>
    <x v="1"/>
    <x v="54"/>
    <x v="1"/>
    <x v="328"/>
    <x v="5"/>
    <x v="8"/>
    <x v="2"/>
    <x v="1"/>
    <x v="1"/>
    <x v="3"/>
    <x v="0"/>
    <m/>
    <x v="7"/>
  </r>
  <r>
    <s v="7WFASDCZ"/>
    <x v="29"/>
    <x v="2"/>
    <x v="27"/>
    <x v="2"/>
    <x v="328"/>
    <x v="278"/>
    <x v="13"/>
    <x v="1"/>
    <x v="0"/>
    <x v="2"/>
    <x v="7"/>
    <x v="0"/>
    <n v="-550"/>
    <x v="116"/>
  </r>
  <r>
    <s v="7XNX75LI"/>
    <x v="29"/>
    <x v="4"/>
    <x v="52"/>
    <x v="2"/>
    <x v="328"/>
    <x v="249"/>
    <x v="13"/>
    <x v="1"/>
    <x v="0"/>
    <x v="4"/>
    <x v="1"/>
    <x v="0"/>
    <n v="-5482"/>
    <x v="58"/>
  </r>
  <r>
    <s v="RAUWH0GP"/>
    <x v="14"/>
    <x v="4"/>
    <x v="69"/>
    <x v="0"/>
    <x v="328"/>
    <x v="235"/>
    <x v="1370"/>
    <x v="2"/>
    <x v="1"/>
    <x v="4"/>
    <x v="3"/>
    <x v="0"/>
    <n v="623"/>
    <x v="67"/>
  </r>
  <r>
    <s v="I86I0TJG"/>
    <x v="16"/>
    <x v="2"/>
    <x v="66"/>
    <x v="0"/>
    <x v="328"/>
    <x v="220"/>
    <x v="100"/>
    <x v="2"/>
    <x v="1"/>
    <x v="2"/>
    <x v="9"/>
    <x v="0"/>
    <n v="-1"/>
    <x v="93"/>
  </r>
  <r>
    <s v="9NH8ACMQ"/>
    <x v="20"/>
    <x v="0"/>
    <x v="52"/>
    <x v="2"/>
    <x v="328"/>
    <x v="279"/>
    <x v="13"/>
    <x v="1"/>
    <x v="0"/>
    <x v="0"/>
    <x v="1"/>
    <x v="0"/>
    <n v="-1096"/>
    <x v="114"/>
  </r>
  <r>
    <s v="86KARIC1"/>
    <x v="8"/>
    <x v="2"/>
    <x v="47"/>
    <x v="2"/>
    <x v="328"/>
    <x v="278"/>
    <x v="13"/>
    <x v="2"/>
    <x v="1"/>
    <x v="2"/>
    <x v="8"/>
    <x v="0"/>
    <n v="-550"/>
    <x v="116"/>
  </r>
  <r>
    <s v="N2SLAOZR"/>
    <x v="0"/>
    <x v="2"/>
    <x v="35"/>
    <x v="2"/>
    <x v="328"/>
    <x v="279"/>
    <x v="13"/>
    <x v="0"/>
    <x v="0"/>
    <x v="2"/>
    <x v="9"/>
    <x v="0"/>
    <n v="-550"/>
    <x v="114"/>
  </r>
  <r>
    <s v="02TUKBP3"/>
    <x v="0"/>
    <x v="1"/>
    <x v="6"/>
    <x v="2"/>
    <x v="328"/>
    <x v="261"/>
    <x v="13"/>
    <x v="0"/>
    <x v="0"/>
    <x v="1"/>
    <x v="3"/>
    <x v="0"/>
    <n v="-55"/>
    <x v="66"/>
  </r>
  <r>
    <s v="KU0YOR3J"/>
    <x v="6"/>
    <x v="0"/>
    <x v="6"/>
    <x v="0"/>
    <x v="328"/>
    <x v="279"/>
    <x v="322"/>
    <x v="1"/>
    <x v="0"/>
    <x v="0"/>
    <x v="3"/>
    <x v="0"/>
    <n v="93"/>
    <x v="114"/>
  </r>
  <r>
    <s v="BRGJCWO1"/>
    <x v="6"/>
    <x v="1"/>
    <x v="74"/>
    <x v="0"/>
    <x v="328"/>
    <x v="265"/>
    <x v="47"/>
    <x v="1"/>
    <x v="0"/>
    <x v="1"/>
    <x v="10"/>
    <x v="11"/>
    <n v="-4"/>
    <x v="69"/>
  </r>
  <r>
    <s v="IEIZU3TY"/>
    <x v="17"/>
    <x v="0"/>
    <x v="26"/>
    <x v="2"/>
    <x v="328"/>
    <x v="270"/>
    <x v="13"/>
    <x v="5"/>
    <x v="2"/>
    <x v="0"/>
    <x v="6"/>
    <x v="5"/>
    <n v="-1096"/>
    <x v="46"/>
  </r>
  <r>
    <s v="35KZ6QTP"/>
    <x v="10"/>
    <x v="3"/>
    <x v="66"/>
    <x v="2"/>
    <x v="328"/>
    <x v="278"/>
    <x v="13"/>
    <x v="3"/>
    <x v="1"/>
    <x v="3"/>
    <x v="9"/>
    <x v="0"/>
    <n v="-3393"/>
    <x v="116"/>
  </r>
  <r>
    <s v="V5ZP09PO"/>
    <x v="11"/>
    <x v="0"/>
    <x v="52"/>
    <x v="2"/>
    <x v="328"/>
    <x v="278"/>
    <x v="13"/>
    <x v="0"/>
    <x v="0"/>
    <x v="0"/>
    <x v="1"/>
    <x v="0"/>
    <n v="-1096"/>
    <x v="116"/>
  </r>
  <r>
    <s v="VKB9RFJT"/>
    <x v="11"/>
    <x v="1"/>
    <x v="59"/>
    <x v="0"/>
    <x v="328"/>
    <x v="230"/>
    <x v="103"/>
    <x v="0"/>
    <x v="0"/>
    <x v="1"/>
    <x v="3"/>
    <x v="0"/>
    <n v="0"/>
    <x v="84"/>
  </r>
  <r>
    <s v="Y9HHGGOQ"/>
    <x v="11"/>
    <x v="1"/>
    <x v="22"/>
    <x v="0"/>
    <x v="328"/>
    <x v="279"/>
    <x v="9"/>
    <x v="0"/>
    <x v="0"/>
    <x v="1"/>
    <x v="6"/>
    <x v="0"/>
    <n v="-2"/>
    <x v="114"/>
  </r>
  <r>
    <s v="H3AEZ2BZ"/>
    <x v="4"/>
    <x v="1"/>
    <x v="42"/>
    <x v="2"/>
    <x v="328"/>
    <x v="280"/>
    <x v="13"/>
    <x v="3"/>
    <x v="1"/>
    <x v="1"/>
    <x v="4"/>
    <x v="0"/>
    <n v="-55"/>
    <x v="113"/>
  </r>
  <r>
    <s v="LUXAXNBV"/>
    <x v="18"/>
    <x v="4"/>
    <x v="56"/>
    <x v="0"/>
    <x v="328"/>
    <x v="257"/>
    <x v="1371"/>
    <x v="4"/>
    <x v="2"/>
    <x v="4"/>
    <x v="10"/>
    <x v="0"/>
    <n v="478"/>
    <x v="57"/>
  </r>
  <r>
    <s v="0XBMBVFP"/>
    <x v="2"/>
    <x v="3"/>
    <x v="79"/>
    <x v="0"/>
    <x v="328"/>
    <x v="279"/>
    <x v="614"/>
    <x v="2"/>
    <x v="1"/>
    <x v="3"/>
    <x v="0"/>
    <x v="0"/>
    <n v="45"/>
    <x v="114"/>
  </r>
  <r>
    <s v="8KIMVD15"/>
    <x v="3"/>
    <x v="1"/>
    <x v="0"/>
    <x v="2"/>
    <x v="329"/>
    <x v="281"/>
    <x v="13"/>
    <x v="0"/>
    <x v="0"/>
    <x v="1"/>
    <x v="0"/>
    <x v="0"/>
    <n v="-55"/>
    <x v="113"/>
  </r>
  <r>
    <s v="Q06QD8ZW"/>
    <x v="3"/>
    <x v="1"/>
    <x v="57"/>
    <x v="0"/>
    <x v="329"/>
    <x v="197"/>
    <x v="80"/>
    <x v="0"/>
    <x v="0"/>
    <x v="1"/>
    <x v="10"/>
    <x v="9"/>
    <n v="-1"/>
    <x v="94"/>
  </r>
  <r>
    <s v="0SD3OBQI"/>
    <x v="28"/>
    <x v="0"/>
    <x v="53"/>
    <x v="2"/>
    <x v="329"/>
    <x v="205"/>
    <x v="13"/>
    <x v="5"/>
    <x v="2"/>
    <x v="0"/>
    <x v="10"/>
    <x v="0"/>
    <n v="-1096"/>
    <x v="85"/>
  </r>
  <r>
    <s v="YKZFQT7K"/>
    <x v="25"/>
    <x v="2"/>
    <x v="45"/>
    <x v="2"/>
    <x v="329"/>
    <x v="280"/>
    <x v="13"/>
    <x v="5"/>
    <x v="2"/>
    <x v="2"/>
    <x v="0"/>
    <x v="0"/>
    <n v="-550"/>
    <x v="114"/>
  </r>
  <r>
    <s v="I25J5M7W"/>
    <x v="25"/>
    <x v="3"/>
    <x v="82"/>
    <x v="2"/>
    <x v="329"/>
    <x v="183"/>
    <x v="13"/>
    <x v="5"/>
    <x v="2"/>
    <x v="3"/>
    <x v="10"/>
    <x v="0"/>
    <n v="-3393"/>
    <x v="126"/>
  </r>
  <r>
    <s v="B2Z4BB5U"/>
    <x v="27"/>
    <x v="4"/>
    <x v="43"/>
    <x v="2"/>
    <x v="329"/>
    <x v="281"/>
    <x v="13"/>
    <x v="0"/>
    <x v="0"/>
    <x v="4"/>
    <x v="0"/>
    <x v="0"/>
    <n v="-5482"/>
    <x v="113"/>
  </r>
  <r>
    <s v="87ZXBDQS"/>
    <x v="27"/>
    <x v="1"/>
    <x v="70"/>
    <x v="2"/>
    <x v="329"/>
    <x v="282"/>
    <x v="13"/>
    <x v="0"/>
    <x v="0"/>
    <x v="1"/>
    <x v="3"/>
    <x v="0"/>
    <n v="-55"/>
    <x v="112"/>
  </r>
  <r>
    <s v="3LYVAV6P"/>
    <x v="27"/>
    <x v="1"/>
    <x v="48"/>
    <x v="0"/>
    <x v="329"/>
    <x v="278"/>
    <x v="103"/>
    <x v="0"/>
    <x v="0"/>
    <x v="1"/>
    <x v="8"/>
    <x v="0"/>
    <n v="0"/>
    <x v="117"/>
  </r>
  <r>
    <s v="7I2O2ZCR"/>
    <x v="23"/>
    <x v="0"/>
    <x v="20"/>
    <x v="2"/>
    <x v="329"/>
    <x v="231"/>
    <x v="13"/>
    <x v="4"/>
    <x v="2"/>
    <x v="0"/>
    <x v="4"/>
    <x v="0"/>
    <n v="-1096"/>
    <x v="99"/>
  </r>
  <r>
    <s v="SUX7JFN7"/>
    <x v="26"/>
    <x v="0"/>
    <x v="53"/>
    <x v="2"/>
    <x v="329"/>
    <x v="231"/>
    <x v="13"/>
    <x v="5"/>
    <x v="2"/>
    <x v="0"/>
    <x v="10"/>
    <x v="0"/>
    <n v="-1096"/>
    <x v="99"/>
  </r>
  <r>
    <s v="61ON3Y6O"/>
    <x v="1"/>
    <x v="1"/>
    <x v="81"/>
    <x v="2"/>
    <x v="329"/>
    <x v="277"/>
    <x v="13"/>
    <x v="1"/>
    <x v="0"/>
    <x v="1"/>
    <x v="0"/>
    <x v="14"/>
    <n v="-55"/>
    <x v="121"/>
  </r>
  <r>
    <s v="LN0DF2XI"/>
    <x v="12"/>
    <x v="1"/>
    <x v="10"/>
    <x v="0"/>
    <x v="329"/>
    <x v="235"/>
    <x v="107"/>
    <x v="3"/>
    <x v="1"/>
    <x v="1"/>
    <x v="7"/>
    <x v="0"/>
    <n v="-7"/>
    <x v="74"/>
  </r>
  <r>
    <s v="ZNE0DAIF"/>
    <x v="9"/>
    <x v="0"/>
    <x v="74"/>
    <x v="2"/>
    <x v="329"/>
    <x v="251"/>
    <x v="13"/>
    <x v="3"/>
    <x v="1"/>
    <x v="0"/>
    <x v="10"/>
    <x v="11"/>
    <n v="-1096"/>
    <x v="70"/>
  </r>
  <r>
    <s v="DTCHPCBB"/>
    <x v="9"/>
    <x v="3"/>
    <x v="11"/>
    <x v="0"/>
    <x v="329"/>
    <x v="246"/>
    <x v="1372"/>
    <x v="3"/>
    <x v="1"/>
    <x v="3"/>
    <x v="8"/>
    <x v="0"/>
    <n v="160"/>
    <x v="61"/>
  </r>
  <r>
    <s v="YID2GAED"/>
    <x v="7"/>
    <x v="4"/>
    <x v="66"/>
    <x v="2"/>
    <x v="329"/>
    <x v="279"/>
    <x v="13"/>
    <x v="2"/>
    <x v="1"/>
    <x v="4"/>
    <x v="9"/>
    <x v="0"/>
    <n v="-5482"/>
    <x v="116"/>
  </r>
  <r>
    <s v="MC3OSDV0"/>
    <x v="16"/>
    <x v="1"/>
    <x v="9"/>
    <x v="0"/>
    <x v="329"/>
    <x v="277"/>
    <x v="57"/>
    <x v="2"/>
    <x v="1"/>
    <x v="1"/>
    <x v="6"/>
    <x v="3"/>
    <n v="10"/>
    <x v="121"/>
  </r>
  <r>
    <s v="C7DOYN5Y"/>
    <x v="21"/>
    <x v="2"/>
    <x v="38"/>
    <x v="0"/>
    <x v="329"/>
    <x v="273"/>
    <x v="207"/>
    <x v="0"/>
    <x v="0"/>
    <x v="2"/>
    <x v="10"/>
    <x v="7"/>
    <n v="35"/>
    <x v="46"/>
  </r>
  <r>
    <s v="JXUSPNPV"/>
    <x v="5"/>
    <x v="0"/>
    <x v="7"/>
    <x v="1"/>
    <x v="329"/>
    <x v="5"/>
    <x v="8"/>
    <x v="3"/>
    <x v="1"/>
    <x v="0"/>
    <x v="5"/>
    <x v="1"/>
    <m/>
    <x v="7"/>
  </r>
  <r>
    <s v="K79T6VNV"/>
    <x v="5"/>
    <x v="1"/>
    <x v="33"/>
    <x v="2"/>
    <x v="329"/>
    <x v="278"/>
    <x v="13"/>
    <x v="3"/>
    <x v="1"/>
    <x v="1"/>
    <x v="0"/>
    <x v="0"/>
    <n v="-55"/>
    <x v="117"/>
  </r>
  <r>
    <s v="DX8R6PA4"/>
    <x v="20"/>
    <x v="0"/>
    <x v="55"/>
    <x v="2"/>
    <x v="329"/>
    <x v="278"/>
    <x v="13"/>
    <x v="1"/>
    <x v="0"/>
    <x v="0"/>
    <x v="4"/>
    <x v="0"/>
    <n v="-1096"/>
    <x v="117"/>
  </r>
  <r>
    <s v="FZDD9758"/>
    <x v="20"/>
    <x v="3"/>
    <x v="0"/>
    <x v="2"/>
    <x v="329"/>
    <x v="282"/>
    <x v="13"/>
    <x v="1"/>
    <x v="0"/>
    <x v="3"/>
    <x v="0"/>
    <x v="0"/>
    <n v="-3393"/>
    <x v="112"/>
  </r>
  <r>
    <s v="0SIFT5DE"/>
    <x v="20"/>
    <x v="3"/>
    <x v="38"/>
    <x v="2"/>
    <x v="329"/>
    <x v="279"/>
    <x v="13"/>
    <x v="1"/>
    <x v="0"/>
    <x v="3"/>
    <x v="10"/>
    <x v="7"/>
    <n v="-3393"/>
    <x v="116"/>
  </r>
  <r>
    <s v="MZSCFJZS"/>
    <x v="20"/>
    <x v="4"/>
    <x v="29"/>
    <x v="0"/>
    <x v="329"/>
    <x v="282"/>
    <x v="1373"/>
    <x v="1"/>
    <x v="0"/>
    <x v="4"/>
    <x v="6"/>
    <x v="0"/>
    <n v="226"/>
    <x v="112"/>
  </r>
  <r>
    <s v="D6X5T9D4"/>
    <x v="8"/>
    <x v="1"/>
    <x v="74"/>
    <x v="2"/>
    <x v="329"/>
    <x v="280"/>
    <x v="13"/>
    <x v="2"/>
    <x v="1"/>
    <x v="1"/>
    <x v="10"/>
    <x v="11"/>
    <n v="-55"/>
    <x v="114"/>
  </r>
  <r>
    <s v="69Z30MBF"/>
    <x v="0"/>
    <x v="2"/>
    <x v="8"/>
    <x v="0"/>
    <x v="329"/>
    <x v="224"/>
    <x v="170"/>
    <x v="0"/>
    <x v="0"/>
    <x v="2"/>
    <x v="3"/>
    <x v="2"/>
    <n v="21"/>
    <x v="86"/>
  </r>
  <r>
    <s v="SH0BSL0Z"/>
    <x v="0"/>
    <x v="2"/>
    <x v="62"/>
    <x v="0"/>
    <x v="329"/>
    <x v="270"/>
    <x v="211"/>
    <x v="0"/>
    <x v="0"/>
    <x v="2"/>
    <x v="6"/>
    <x v="0"/>
    <n v="69"/>
    <x v="44"/>
  </r>
  <r>
    <s v="Q5E0NILP"/>
    <x v="17"/>
    <x v="3"/>
    <x v="80"/>
    <x v="0"/>
    <x v="329"/>
    <x v="278"/>
    <x v="1374"/>
    <x v="5"/>
    <x v="2"/>
    <x v="3"/>
    <x v="6"/>
    <x v="0"/>
    <n v="-409"/>
    <x v="117"/>
  </r>
  <r>
    <s v="RFTDQJ0U"/>
    <x v="15"/>
    <x v="2"/>
    <x v="41"/>
    <x v="0"/>
    <x v="329"/>
    <x v="276"/>
    <x v="908"/>
    <x v="4"/>
    <x v="2"/>
    <x v="2"/>
    <x v="3"/>
    <x v="0"/>
    <n v="8"/>
    <x v="119"/>
  </r>
  <r>
    <s v="76NU9866"/>
    <x v="15"/>
    <x v="1"/>
    <x v="59"/>
    <x v="0"/>
    <x v="329"/>
    <x v="234"/>
    <x v="5"/>
    <x v="4"/>
    <x v="2"/>
    <x v="1"/>
    <x v="3"/>
    <x v="0"/>
    <n v="2"/>
    <x v="72"/>
  </r>
  <r>
    <s v="13O8NTOT"/>
    <x v="13"/>
    <x v="1"/>
    <x v="65"/>
    <x v="0"/>
    <x v="329"/>
    <x v="261"/>
    <x v="15"/>
    <x v="4"/>
    <x v="2"/>
    <x v="1"/>
    <x v="7"/>
    <x v="0"/>
    <n v="6"/>
    <x v="79"/>
  </r>
  <r>
    <s v="AS3IYIRO"/>
    <x v="3"/>
    <x v="2"/>
    <x v="74"/>
    <x v="0"/>
    <x v="330"/>
    <x v="274"/>
    <x v="109"/>
    <x v="0"/>
    <x v="0"/>
    <x v="2"/>
    <x v="10"/>
    <x v="11"/>
    <n v="-7"/>
    <x v="46"/>
  </r>
  <r>
    <s v="QK98E62R"/>
    <x v="25"/>
    <x v="4"/>
    <x v="19"/>
    <x v="0"/>
    <x v="330"/>
    <x v="271"/>
    <x v="1375"/>
    <x v="5"/>
    <x v="2"/>
    <x v="4"/>
    <x v="0"/>
    <x v="4"/>
    <n v="-181"/>
    <x v="45"/>
  </r>
  <r>
    <s v="F9THW1PW"/>
    <x v="23"/>
    <x v="2"/>
    <x v="45"/>
    <x v="0"/>
    <x v="330"/>
    <x v="280"/>
    <x v="1376"/>
    <x v="4"/>
    <x v="2"/>
    <x v="2"/>
    <x v="0"/>
    <x v="0"/>
    <n v="-55"/>
    <x v="116"/>
  </r>
  <r>
    <s v="LQJISQSD"/>
    <x v="23"/>
    <x v="0"/>
    <x v="41"/>
    <x v="0"/>
    <x v="330"/>
    <x v="280"/>
    <x v="1130"/>
    <x v="4"/>
    <x v="2"/>
    <x v="0"/>
    <x v="3"/>
    <x v="0"/>
    <n v="-141"/>
    <x v="116"/>
  </r>
  <r>
    <s v="84SZ58S9"/>
    <x v="26"/>
    <x v="0"/>
    <x v="82"/>
    <x v="0"/>
    <x v="330"/>
    <x v="279"/>
    <x v="1377"/>
    <x v="5"/>
    <x v="2"/>
    <x v="0"/>
    <x v="10"/>
    <x v="0"/>
    <n v="129"/>
    <x v="117"/>
  </r>
  <r>
    <s v="6BSKCQCX"/>
    <x v="1"/>
    <x v="2"/>
    <x v="31"/>
    <x v="0"/>
    <x v="330"/>
    <x v="273"/>
    <x v="356"/>
    <x v="1"/>
    <x v="0"/>
    <x v="2"/>
    <x v="10"/>
    <x v="0"/>
    <n v="58"/>
    <x v="44"/>
  </r>
  <r>
    <s v="6XP6FVMN"/>
    <x v="12"/>
    <x v="3"/>
    <x v="24"/>
    <x v="0"/>
    <x v="330"/>
    <x v="247"/>
    <x v="934"/>
    <x v="3"/>
    <x v="1"/>
    <x v="3"/>
    <x v="2"/>
    <x v="0"/>
    <n v="379"/>
    <x v="55"/>
  </r>
  <r>
    <s v="NDMEB0VG"/>
    <x v="19"/>
    <x v="3"/>
    <x v="39"/>
    <x v="2"/>
    <x v="330"/>
    <x v="280"/>
    <x v="13"/>
    <x v="4"/>
    <x v="2"/>
    <x v="3"/>
    <x v="1"/>
    <x v="0"/>
    <n v="-3393"/>
    <x v="116"/>
  </r>
  <r>
    <s v="IGFQGZDK"/>
    <x v="24"/>
    <x v="2"/>
    <x v="8"/>
    <x v="0"/>
    <x v="330"/>
    <x v="249"/>
    <x v="210"/>
    <x v="1"/>
    <x v="0"/>
    <x v="2"/>
    <x v="3"/>
    <x v="2"/>
    <n v="-10"/>
    <x v="63"/>
  </r>
  <r>
    <s v="Y2DLFFN6"/>
    <x v="24"/>
    <x v="3"/>
    <x v="0"/>
    <x v="0"/>
    <x v="330"/>
    <x v="182"/>
    <x v="1378"/>
    <x v="1"/>
    <x v="0"/>
    <x v="3"/>
    <x v="0"/>
    <x v="0"/>
    <n v="-593"/>
    <x v="123"/>
  </r>
  <r>
    <s v="I6UCM2J9"/>
    <x v="24"/>
    <x v="3"/>
    <x v="28"/>
    <x v="0"/>
    <x v="330"/>
    <x v="280"/>
    <x v="845"/>
    <x v="1"/>
    <x v="0"/>
    <x v="3"/>
    <x v="9"/>
    <x v="0"/>
    <n v="-143"/>
    <x v="116"/>
  </r>
  <r>
    <s v="PT0I4XSM"/>
    <x v="9"/>
    <x v="0"/>
    <x v="33"/>
    <x v="0"/>
    <x v="330"/>
    <x v="282"/>
    <x v="1379"/>
    <x v="3"/>
    <x v="1"/>
    <x v="0"/>
    <x v="0"/>
    <x v="0"/>
    <n v="136"/>
    <x v="113"/>
  </r>
  <r>
    <s v="X718EF6Y"/>
    <x v="9"/>
    <x v="3"/>
    <x v="2"/>
    <x v="0"/>
    <x v="330"/>
    <x v="279"/>
    <x v="1380"/>
    <x v="3"/>
    <x v="1"/>
    <x v="3"/>
    <x v="2"/>
    <x v="0"/>
    <n v="-582"/>
    <x v="117"/>
  </r>
  <r>
    <s v="VUAFV8SS"/>
    <x v="7"/>
    <x v="0"/>
    <x v="46"/>
    <x v="0"/>
    <x v="330"/>
    <x v="242"/>
    <x v="520"/>
    <x v="2"/>
    <x v="1"/>
    <x v="0"/>
    <x v="3"/>
    <x v="0"/>
    <n v="82"/>
    <x v="59"/>
  </r>
  <r>
    <s v="9PH1EWCH"/>
    <x v="14"/>
    <x v="3"/>
    <x v="5"/>
    <x v="2"/>
    <x v="330"/>
    <x v="259"/>
    <x v="13"/>
    <x v="2"/>
    <x v="1"/>
    <x v="3"/>
    <x v="4"/>
    <x v="0"/>
    <n v="-3393"/>
    <x v="72"/>
  </r>
  <r>
    <s v="THPCTGNI"/>
    <x v="21"/>
    <x v="4"/>
    <x v="75"/>
    <x v="2"/>
    <x v="330"/>
    <x v="277"/>
    <x v="13"/>
    <x v="0"/>
    <x v="0"/>
    <x v="4"/>
    <x v="6"/>
    <x v="0"/>
    <n v="-5482"/>
    <x v="119"/>
  </r>
  <r>
    <s v="XR4PPDOB"/>
    <x v="21"/>
    <x v="2"/>
    <x v="59"/>
    <x v="0"/>
    <x v="330"/>
    <x v="247"/>
    <x v="633"/>
    <x v="0"/>
    <x v="0"/>
    <x v="2"/>
    <x v="3"/>
    <x v="0"/>
    <n v="-43"/>
    <x v="55"/>
  </r>
  <r>
    <s v="EK06CNRW"/>
    <x v="21"/>
    <x v="3"/>
    <x v="8"/>
    <x v="0"/>
    <x v="330"/>
    <x v="281"/>
    <x v="929"/>
    <x v="0"/>
    <x v="0"/>
    <x v="3"/>
    <x v="3"/>
    <x v="2"/>
    <n v="288"/>
    <x v="114"/>
  </r>
  <r>
    <s v="Q25T8PKX"/>
    <x v="5"/>
    <x v="0"/>
    <x v="61"/>
    <x v="2"/>
    <x v="330"/>
    <x v="276"/>
    <x v="13"/>
    <x v="3"/>
    <x v="1"/>
    <x v="0"/>
    <x v="10"/>
    <x v="0"/>
    <n v="-1096"/>
    <x v="125"/>
  </r>
  <r>
    <s v="V86S5LWV"/>
    <x v="20"/>
    <x v="0"/>
    <x v="52"/>
    <x v="2"/>
    <x v="330"/>
    <x v="277"/>
    <x v="13"/>
    <x v="1"/>
    <x v="0"/>
    <x v="0"/>
    <x v="1"/>
    <x v="0"/>
    <n v="-1096"/>
    <x v="119"/>
  </r>
  <r>
    <s v="K8Y7CK9T"/>
    <x v="20"/>
    <x v="4"/>
    <x v="13"/>
    <x v="0"/>
    <x v="330"/>
    <x v="280"/>
    <x v="1381"/>
    <x v="1"/>
    <x v="0"/>
    <x v="4"/>
    <x v="7"/>
    <x v="0"/>
    <n v="-202"/>
    <x v="116"/>
  </r>
  <r>
    <s v="1LY8CAXD"/>
    <x v="10"/>
    <x v="5"/>
    <x v="54"/>
    <x v="1"/>
    <x v="330"/>
    <x v="5"/>
    <x v="8"/>
    <x v="3"/>
    <x v="1"/>
    <x v="5"/>
    <x v="3"/>
    <x v="0"/>
    <m/>
    <x v="7"/>
  </r>
  <r>
    <s v="ADS3CQ4B"/>
    <x v="10"/>
    <x v="1"/>
    <x v="11"/>
    <x v="0"/>
    <x v="330"/>
    <x v="235"/>
    <x v="1"/>
    <x v="3"/>
    <x v="1"/>
    <x v="1"/>
    <x v="8"/>
    <x v="0"/>
    <n v="-5"/>
    <x v="76"/>
  </r>
  <r>
    <s v="9UBU6UW4"/>
    <x v="11"/>
    <x v="1"/>
    <x v="30"/>
    <x v="0"/>
    <x v="330"/>
    <x v="181"/>
    <x v="77"/>
    <x v="0"/>
    <x v="0"/>
    <x v="1"/>
    <x v="0"/>
    <x v="6"/>
    <n v="4"/>
    <x v="126"/>
  </r>
  <r>
    <s v="ZP9HW0LH"/>
    <x v="4"/>
    <x v="3"/>
    <x v="39"/>
    <x v="0"/>
    <x v="330"/>
    <x v="278"/>
    <x v="1382"/>
    <x v="3"/>
    <x v="1"/>
    <x v="3"/>
    <x v="1"/>
    <x v="0"/>
    <n v="401"/>
    <x v="121"/>
  </r>
  <r>
    <s v="WV41OJHX"/>
    <x v="18"/>
    <x v="3"/>
    <x v="19"/>
    <x v="0"/>
    <x v="330"/>
    <x v="278"/>
    <x v="1383"/>
    <x v="4"/>
    <x v="2"/>
    <x v="3"/>
    <x v="0"/>
    <x v="4"/>
    <n v="393"/>
    <x v="121"/>
  </r>
  <r>
    <s v="FTUJY4FP"/>
    <x v="25"/>
    <x v="0"/>
    <x v="59"/>
    <x v="2"/>
    <x v="331"/>
    <x v="282"/>
    <x v="13"/>
    <x v="5"/>
    <x v="2"/>
    <x v="0"/>
    <x v="3"/>
    <x v="0"/>
    <n v="-1096"/>
    <x v="114"/>
  </r>
  <r>
    <s v="ORBIW519"/>
    <x v="22"/>
    <x v="3"/>
    <x v="58"/>
    <x v="2"/>
    <x v="331"/>
    <x v="250"/>
    <x v="13"/>
    <x v="5"/>
    <x v="2"/>
    <x v="3"/>
    <x v="0"/>
    <x v="0"/>
    <n v="-3393"/>
    <x v="55"/>
  </r>
  <r>
    <s v="792JYPG1"/>
    <x v="22"/>
    <x v="3"/>
    <x v="53"/>
    <x v="0"/>
    <x v="331"/>
    <x v="283"/>
    <x v="1384"/>
    <x v="5"/>
    <x v="2"/>
    <x v="3"/>
    <x v="10"/>
    <x v="0"/>
    <n v="164"/>
    <x v="113"/>
  </r>
  <r>
    <s v="Y6Q7Z0SO"/>
    <x v="12"/>
    <x v="1"/>
    <x v="24"/>
    <x v="0"/>
    <x v="331"/>
    <x v="283"/>
    <x v="196"/>
    <x v="3"/>
    <x v="1"/>
    <x v="1"/>
    <x v="2"/>
    <x v="0"/>
    <n v="8"/>
    <x v="113"/>
  </r>
  <r>
    <s v="9IM813OI"/>
    <x v="24"/>
    <x v="2"/>
    <x v="31"/>
    <x v="2"/>
    <x v="331"/>
    <x v="209"/>
    <x v="13"/>
    <x v="1"/>
    <x v="0"/>
    <x v="2"/>
    <x v="10"/>
    <x v="0"/>
    <n v="-550"/>
    <x v="100"/>
  </r>
  <r>
    <s v="GXY3QZ2V"/>
    <x v="21"/>
    <x v="3"/>
    <x v="62"/>
    <x v="0"/>
    <x v="331"/>
    <x v="281"/>
    <x v="1385"/>
    <x v="0"/>
    <x v="0"/>
    <x v="3"/>
    <x v="6"/>
    <x v="0"/>
    <n v="311"/>
    <x v="116"/>
  </r>
  <r>
    <s v="IVX52FRZ"/>
    <x v="20"/>
    <x v="0"/>
    <x v="27"/>
    <x v="2"/>
    <x v="331"/>
    <x v="197"/>
    <x v="13"/>
    <x v="1"/>
    <x v="0"/>
    <x v="0"/>
    <x v="7"/>
    <x v="0"/>
    <n v="-1096"/>
    <x v="96"/>
  </r>
  <r>
    <s v="2CN1G52G"/>
    <x v="20"/>
    <x v="3"/>
    <x v="74"/>
    <x v="2"/>
    <x v="331"/>
    <x v="278"/>
    <x v="13"/>
    <x v="1"/>
    <x v="0"/>
    <x v="3"/>
    <x v="10"/>
    <x v="11"/>
    <n v="-3393"/>
    <x v="119"/>
  </r>
  <r>
    <s v="OR0PEAIV"/>
    <x v="20"/>
    <x v="0"/>
    <x v="3"/>
    <x v="0"/>
    <x v="331"/>
    <x v="261"/>
    <x v="1056"/>
    <x v="1"/>
    <x v="0"/>
    <x v="0"/>
    <x v="3"/>
    <x v="0"/>
    <n v="37"/>
    <x v="67"/>
  </r>
  <r>
    <s v="EGOU8GB1"/>
    <x v="8"/>
    <x v="0"/>
    <x v="53"/>
    <x v="0"/>
    <x v="331"/>
    <x v="257"/>
    <x v="1386"/>
    <x v="2"/>
    <x v="1"/>
    <x v="0"/>
    <x v="10"/>
    <x v="0"/>
    <n v="196"/>
    <x v="63"/>
  </r>
  <r>
    <s v="IIKN6Q8E"/>
    <x v="10"/>
    <x v="3"/>
    <x v="42"/>
    <x v="0"/>
    <x v="331"/>
    <x v="239"/>
    <x v="395"/>
    <x v="3"/>
    <x v="1"/>
    <x v="3"/>
    <x v="4"/>
    <x v="0"/>
    <n v="-115"/>
    <x v="72"/>
  </r>
  <r>
    <s v="VTX8GPN8"/>
    <x v="11"/>
    <x v="1"/>
    <x v="1"/>
    <x v="0"/>
    <x v="331"/>
    <x v="280"/>
    <x v="103"/>
    <x v="0"/>
    <x v="0"/>
    <x v="1"/>
    <x v="1"/>
    <x v="0"/>
    <n v="0"/>
    <x v="117"/>
  </r>
  <r>
    <s v="DVGY4X7E"/>
    <x v="4"/>
    <x v="2"/>
    <x v="11"/>
    <x v="0"/>
    <x v="331"/>
    <x v="267"/>
    <x v="1074"/>
    <x v="3"/>
    <x v="1"/>
    <x v="2"/>
    <x v="8"/>
    <x v="0"/>
    <n v="-52"/>
    <x v="47"/>
  </r>
  <r>
    <s v="W9LAIASV"/>
    <x v="4"/>
    <x v="1"/>
    <x v="9"/>
    <x v="0"/>
    <x v="331"/>
    <x v="264"/>
    <x v="103"/>
    <x v="3"/>
    <x v="1"/>
    <x v="1"/>
    <x v="6"/>
    <x v="3"/>
    <n v="0"/>
    <x v="45"/>
  </r>
  <r>
    <s v="9JTFD4FZ"/>
    <x v="18"/>
    <x v="4"/>
    <x v="7"/>
    <x v="1"/>
    <x v="331"/>
    <x v="5"/>
    <x v="8"/>
    <x v="4"/>
    <x v="2"/>
    <x v="4"/>
    <x v="5"/>
    <x v="1"/>
    <m/>
    <x v="7"/>
  </r>
  <r>
    <s v="1JFYPP8R"/>
    <x v="2"/>
    <x v="2"/>
    <x v="5"/>
    <x v="0"/>
    <x v="331"/>
    <x v="280"/>
    <x v="170"/>
    <x v="2"/>
    <x v="1"/>
    <x v="2"/>
    <x v="4"/>
    <x v="0"/>
    <n v="21"/>
    <x v="117"/>
  </r>
  <r>
    <s v="C51GWGUE"/>
    <x v="26"/>
    <x v="0"/>
    <x v="7"/>
    <x v="1"/>
    <x v="332"/>
    <x v="5"/>
    <x v="8"/>
    <x v="5"/>
    <x v="2"/>
    <x v="0"/>
    <x v="5"/>
    <x v="1"/>
    <m/>
    <x v="7"/>
  </r>
  <r>
    <s v="K25Z2KKH"/>
    <x v="1"/>
    <x v="0"/>
    <x v="81"/>
    <x v="2"/>
    <x v="332"/>
    <x v="280"/>
    <x v="13"/>
    <x v="1"/>
    <x v="0"/>
    <x v="0"/>
    <x v="0"/>
    <x v="14"/>
    <n v="-1096"/>
    <x v="121"/>
  </r>
  <r>
    <s v="U3F5X6BB"/>
    <x v="22"/>
    <x v="1"/>
    <x v="41"/>
    <x v="2"/>
    <x v="332"/>
    <x v="242"/>
    <x v="13"/>
    <x v="5"/>
    <x v="2"/>
    <x v="1"/>
    <x v="3"/>
    <x v="0"/>
    <n v="-55"/>
    <x v="62"/>
  </r>
  <r>
    <s v="9TMPRT6R"/>
    <x v="19"/>
    <x v="2"/>
    <x v="16"/>
    <x v="2"/>
    <x v="332"/>
    <x v="278"/>
    <x v="13"/>
    <x v="4"/>
    <x v="2"/>
    <x v="2"/>
    <x v="9"/>
    <x v="0"/>
    <n v="-550"/>
    <x v="125"/>
  </r>
  <r>
    <s v="CE81S7UN"/>
    <x v="19"/>
    <x v="3"/>
    <x v="21"/>
    <x v="2"/>
    <x v="332"/>
    <x v="283"/>
    <x v="13"/>
    <x v="4"/>
    <x v="2"/>
    <x v="3"/>
    <x v="1"/>
    <x v="0"/>
    <n v="-3393"/>
    <x v="114"/>
  </r>
  <r>
    <s v="LEPH90QI"/>
    <x v="24"/>
    <x v="4"/>
    <x v="70"/>
    <x v="0"/>
    <x v="332"/>
    <x v="284"/>
    <x v="1387"/>
    <x v="1"/>
    <x v="0"/>
    <x v="4"/>
    <x v="3"/>
    <x v="0"/>
    <n v="207"/>
    <x v="113"/>
  </r>
  <r>
    <s v="X1QNN2DG"/>
    <x v="7"/>
    <x v="2"/>
    <x v="14"/>
    <x v="2"/>
    <x v="332"/>
    <x v="283"/>
    <x v="13"/>
    <x v="2"/>
    <x v="1"/>
    <x v="2"/>
    <x v="7"/>
    <x v="0"/>
    <n v="-550"/>
    <x v="114"/>
  </r>
  <r>
    <s v="J8G6HTCM"/>
    <x v="7"/>
    <x v="1"/>
    <x v="46"/>
    <x v="2"/>
    <x v="332"/>
    <x v="285"/>
    <x v="13"/>
    <x v="2"/>
    <x v="1"/>
    <x v="1"/>
    <x v="3"/>
    <x v="0"/>
    <n v="-55"/>
    <x v="124"/>
  </r>
  <r>
    <s v="94P229FH"/>
    <x v="21"/>
    <x v="1"/>
    <x v="52"/>
    <x v="0"/>
    <x v="332"/>
    <x v="264"/>
    <x v="171"/>
    <x v="0"/>
    <x v="0"/>
    <x v="1"/>
    <x v="1"/>
    <x v="0"/>
    <n v="-3"/>
    <x v="43"/>
  </r>
  <r>
    <s v="Q6F9JWTY"/>
    <x v="21"/>
    <x v="3"/>
    <x v="38"/>
    <x v="0"/>
    <x v="332"/>
    <x v="248"/>
    <x v="1388"/>
    <x v="0"/>
    <x v="0"/>
    <x v="3"/>
    <x v="10"/>
    <x v="7"/>
    <n v="-262"/>
    <x v="63"/>
  </r>
  <r>
    <s v="75JW1GRR"/>
    <x v="5"/>
    <x v="0"/>
    <x v="53"/>
    <x v="2"/>
    <x v="332"/>
    <x v="284"/>
    <x v="13"/>
    <x v="3"/>
    <x v="1"/>
    <x v="0"/>
    <x v="10"/>
    <x v="0"/>
    <n v="-1096"/>
    <x v="113"/>
  </r>
  <r>
    <s v="P7X2J5DO"/>
    <x v="5"/>
    <x v="4"/>
    <x v="67"/>
    <x v="2"/>
    <x v="332"/>
    <x v="281"/>
    <x v="13"/>
    <x v="3"/>
    <x v="1"/>
    <x v="4"/>
    <x v="0"/>
    <x v="0"/>
    <n v="-5482"/>
    <x v="117"/>
  </r>
  <r>
    <s v="LKBDKJLM"/>
    <x v="5"/>
    <x v="1"/>
    <x v="76"/>
    <x v="2"/>
    <x v="332"/>
    <x v="235"/>
    <x v="13"/>
    <x v="3"/>
    <x v="1"/>
    <x v="1"/>
    <x v="0"/>
    <x v="0"/>
    <n v="-55"/>
    <x v="70"/>
  </r>
  <r>
    <s v="9OT0018Y"/>
    <x v="5"/>
    <x v="3"/>
    <x v="37"/>
    <x v="2"/>
    <x v="332"/>
    <x v="286"/>
    <x v="13"/>
    <x v="3"/>
    <x v="1"/>
    <x v="3"/>
    <x v="6"/>
    <x v="0"/>
    <n v="-3393"/>
    <x v="112"/>
  </r>
  <r>
    <s v="I6RH33SU"/>
    <x v="20"/>
    <x v="3"/>
    <x v="43"/>
    <x v="0"/>
    <x v="332"/>
    <x v="280"/>
    <x v="1389"/>
    <x v="1"/>
    <x v="0"/>
    <x v="3"/>
    <x v="0"/>
    <x v="0"/>
    <n v="564"/>
    <x v="121"/>
  </r>
  <r>
    <s v="STCU1IXE"/>
    <x v="6"/>
    <x v="2"/>
    <x v="13"/>
    <x v="0"/>
    <x v="332"/>
    <x v="264"/>
    <x v="50"/>
    <x v="1"/>
    <x v="0"/>
    <x v="2"/>
    <x v="7"/>
    <x v="0"/>
    <n v="-27"/>
    <x v="43"/>
  </r>
  <r>
    <s v="E3CR358L"/>
    <x v="6"/>
    <x v="0"/>
    <x v="13"/>
    <x v="0"/>
    <x v="332"/>
    <x v="260"/>
    <x v="1390"/>
    <x v="1"/>
    <x v="0"/>
    <x v="0"/>
    <x v="7"/>
    <x v="0"/>
    <n v="60"/>
    <x v="48"/>
  </r>
  <r>
    <s v="1B2WYHTY"/>
    <x v="10"/>
    <x v="3"/>
    <x v="33"/>
    <x v="0"/>
    <x v="332"/>
    <x v="261"/>
    <x v="385"/>
    <x v="3"/>
    <x v="1"/>
    <x v="3"/>
    <x v="0"/>
    <x v="0"/>
    <n v="116"/>
    <x v="74"/>
  </r>
  <r>
    <s v="LB5622YN"/>
    <x v="11"/>
    <x v="1"/>
    <x v="74"/>
    <x v="2"/>
    <x v="332"/>
    <x v="283"/>
    <x v="13"/>
    <x v="0"/>
    <x v="0"/>
    <x v="1"/>
    <x v="10"/>
    <x v="11"/>
    <n v="-55"/>
    <x v="114"/>
  </r>
  <r>
    <s v="HIX9V4W1"/>
    <x v="11"/>
    <x v="3"/>
    <x v="52"/>
    <x v="2"/>
    <x v="332"/>
    <x v="278"/>
    <x v="13"/>
    <x v="0"/>
    <x v="0"/>
    <x v="3"/>
    <x v="1"/>
    <x v="0"/>
    <n v="-3393"/>
    <x v="125"/>
  </r>
  <r>
    <s v="LZ3B174J"/>
    <x v="4"/>
    <x v="1"/>
    <x v="7"/>
    <x v="1"/>
    <x v="332"/>
    <x v="5"/>
    <x v="8"/>
    <x v="3"/>
    <x v="1"/>
    <x v="1"/>
    <x v="5"/>
    <x v="1"/>
    <m/>
    <x v="7"/>
  </r>
  <r>
    <s v="XQ6FMG3L"/>
    <x v="4"/>
    <x v="2"/>
    <x v="46"/>
    <x v="2"/>
    <x v="332"/>
    <x v="281"/>
    <x v="13"/>
    <x v="3"/>
    <x v="1"/>
    <x v="2"/>
    <x v="3"/>
    <x v="0"/>
    <n v="-550"/>
    <x v="117"/>
  </r>
  <r>
    <s v="W40IER4O"/>
    <x v="4"/>
    <x v="1"/>
    <x v="10"/>
    <x v="0"/>
    <x v="332"/>
    <x v="249"/>
    <x v="77"/>
    <x v="3"/>
    <x v="1"/>
    <x v="1"/>
    <x v="7"/>
    <x v="0"/>
    <n v="4"/>
    <x v="65"/>
  </r>
  <r>
    <s v="88PIK8A6"/>
    <x v="13"/>
    <x v="1"/>
    <x v="45"/>
    <x v="2"/>
    <x v="332"/>
    <x v="283"/>
    <x v="13"/>
    <x v="4"/>
    <x v="2"/>
    <x v="1"/>
    <x v="0"/>
    <x v="0"/>
    <n v="-55"/>
    <x v="114"/>
  </r>
  <r>
    <s v="6K31TYOR"/>
    <x v="2"/>
    <x v="2"/>
    <x v="4"/>
    <x v="0"/>
    <x v="332"/>
    <x v="280"/>
    <x v="518"/>
    <x v="2"/>
    <x v="1"/>
    <x v="2"/>
    <x v="0"/>
    <x v="0"/>
    <n v="-48"/>
    <x v="121"/>
  </r>
  <r>
    <s v="H29XGJ5H"/>
    <x v="3"/>
    <x v="2"/>
    <x v="38"/>
    <x v="2"/>
    <x v="333"/>
    <x v="239"/>
    <x v="13"/>
    <x v="0"/>
    <x v="0"/>
    <x v="2"/>
    <x v="10"/>
    <x v="7"/>
    <n v="-550"/>
    <x v="79"/>
  </r>
  <r>
    <s v="FSBZ3KOY"/>
    <x v="3"/>
    <x v="4"/>
    <x v="43"/>
    <x v="2"/>
    <x v="333"/>
    <x v="276"/>
    <x v="13"/>
    <x v="0"/>
    <x v="0"/>
    <x v="4"/>
    <x v="0"/>
    <x v="0"/>
    <n v="-5482"/>
    <x v="127"/>
  </r>
  <r>
    <s v="T4SSD24J"/>
    <x v="28"/>
    <x v="2"/>
    <x v="36"/>
    <x v="0"/>
    <x v="333"/>
    <x v="254"/>
    <x v="602"/>
    <x v="5"/>
    <x v="2"/>
    <x v="2"/>
    <x v="3"/>
    <x v="0"/>
    <n v="-9"/>
    <x v="66"/>
  </r>
  <r>
    <s v="ZDB6D35R"/>
    <x v="25"/>
    <x v="4"/>
    <x v="44"/>
    <x v="0"/>
    <x v="333"/>
    <x v="250"/>
    <x v="1391"/>
    <x v="5"/>
    <x v="2"/>
    <x v="4"/>
    <x v="8"/>
    <x v="0"/>
    <n v="-456"/>
    <x v="64"/>
  </r>
  <r>
    <s v="8RVTZBQO"/>
    <x v="27"/>
    <x v="3"/>
    <x v="52"/>
    <x v="0"/>
    <x v="333"/>
    <x v="286"/>
    <x v="1392"/>
    <x v="0"/>
    <x v="0"/>
    <x v="3"/>
    <x v="1"/>
    <x v="0"/>
    <n v="-245"/>
    <x v="113"/>
  </r>
  <r>
    <s v="CMM4A6NJ"/>
    <x v="1"/>
    <x v="0"/>
    <x v="70"/>
    <x v="2"/>
    <x v="333"/>
    <x v="281"/>
    <x v="13"/>
    <x v="1"/>
    <x v="0"/>
    <x v="0"/>
    <x v="3"/>
    <x v="0"/>
    <n v="-1096"/>
    <x v="121"/>
  </r>
  <r>
    <s v="IHOTG9ZQ"/>
    <x v="1"/>
    <x v="3"/>
    <x v="34"/>
    <x v="0"/>
    <x v="333"/>
    <x v="284"/>
    <x v="1393"/>
    <x v="1"/>
    <x v="0"/>
    <x v="3"/>
    <x v="10"/>
    <x v="0"/>
    <n v="-387"/>
    <x v="114"/>
  </r>
  <r>
    <s v="O2BF1KAT"/>
    <x v="19"/>
    <x v="1"/>
    <x v="26"/>
    <x v="2"/>
    <x v="333"/>
    <x v="250"/>
    <x v="13"/>
    <x v="4"/>
    <x v="2"/>
    <x v="1"/>
    <x v="6"/>
    <x v="5"/>
    <n v="-55"/>
    <x v="64"/>
  </r>
  <r>
    <s v="CXY4CXX1"/>
    <x v="24"/>
    <x v="1"/>
    <x v="59"/>
    <x v="2"/>
    <x v="333"/>
    <x v="282"/>
    <x v="13"/>
    <x v="1"/>
    <x v="0"/>
    <x v="1"/>
    <x v="3"/>
    <x v="0"/>
    <n v="-55"/>
    <x v="117"/>
  </r>
  <r>
    <s v="IIOVCSHC"/>
    <x v="9"/>
    <x v="3"/>
    <x v="66"/>
    <x v="0"/>
    <x v="333"/>
    <x v="248"/>
    <x v="1394"/>
    <x v="3"/>
    <x v="1"/>
    <x v="3"/>
    <x v="9"/>
    <x v="0"/>
    <n v="-466"/>
    <x v="59"/>
  </r>
  <r>
    <s v="NX28C8EI"/>
    <x v="7"/>
    <x v="4"/>
    <x v="7"/>
    <x v="1"/>
    <x v="333"/>
    <x v="5"/>
    <x v="8"/>
    <x v="2"/>
    <x v="1"/>
    <x v="4"/>
    <x v="5"/>
    <x v="1"/>
    <m/>
    <x v="7"/>
  </r>
  <r>
    <s v="WV2YBM8V"/>
    <x v="16"/>
    <x v="2"/>
    <x v="7"/>
    <x v="1"/>
    <x v="333"/>
    <x v="5"/>
    <x v="8"/>
    <x v="2"/>
    <x v="1"/>
    <x v="2"/>
    <x v="5"/>
    <x v="1"/>
    <m/>
    <x v="7"/>
  </r>
  <r>
    <s v="3E09X4S2"/>
    <x v="16"/>
    <x v="2"/>
    <x v="14"/>
    <x v="2"/>
    <x v="333"/>
    <x v="283"/>
    <x v="13"/>
    <x v="2"/>
    <x v="1"/>
    <x v="2"/>
    <x v="7"/>
    <x v="0"/>
    <n v="-550"/>
    <x v="116"/>
  </r>
  <r>
    <s v="6BATTRKM"/>
    <x v="21"/>
    <x v="2"/>
    <x v="35"/>
    <x v="2"/>
    <x v="333"/>
    <x v="282"/>
    <x v="13"/>
    <x v="0"/>
    <x v="0"/>
    <x v="2"/>
    <x v="9"/>
    <x v="0"/>
    <n v="-550"/>
    <x v="117"/>
  </r>
  <r>
    <s v="GCWTH2MD"/>
    <x v="21"/>
    <x v="3"/>
    <x v="70"/>
    <x v="2"/>
    <x v="333"/>
    <x v="244"/>
    <x v="13"/>
    <x v="0"/>
    <x v="0"/>
    <x v="3"/>
    <x v="3"/>
    <x v="0"/>
    <n v="-3393"/>
    <x v="53"/>
  </r>
  <r>
    <s v="C563WHG1"/>
    <x v="21"/>
    <x v="4"/>
    <x v="72"/>
    <x v="0"/>
    <x v="333"/>
    <x v="285"/>
    <x v="1395"/>
    <x v="0"/>
    <x v="0"/>
    <x v="4"/>
    <x v="3"/>
    <x v="10"/>
    <n v="674"/>
    <x v="112"/>
  </r>
  <r>
    <s v="NMLTE4CS"/>
    <x v="8"/>
    <x v="4"/>
    <x v="7"/>
    <x v="1"/>
    <x v="333"/>
    <x v="5"/>
    <x v="8"/>
    <x v="2"/>
    <x v="1"/>
    <x v="4"/>
    <x v="5"/>
    <x v="1"/>
    <m/>
    <x v="7"/>
  </r>
  <r>
    <s v="X8P0Q1EU"/>
    <x v="8"/>
    <x v="1"/>
    <x v="12"/>
    <x v="0"/>
    <x v="333"/>
    <x v="258"/>
    <x v="77"/>
    <x v="2"/>
    <x v="1"/>
    <x v="1"/>
    <x v="1"/>
    <x v="0"/>
    <n v="4"/>
    <x v="72"/>
  </r>
  <r>
    <s v="PBGB323I"/>
    <x v="0"/>
    <x v="2"/>
    <x v="0"/>
    <x v="0"/>
    <x v="333"/>
    <x v="282"/>
    <x v="100"/>
    <x v="0"/>
    <x v="0"/>
    <x v="2"/>
    <x v="0"/>
    <x v="0"/>
    <n v="-1"/>
    <x v="117"/>
  </r>
  <r>
    <s v="V5THS9V8"/>
    <x v="6"/>
    <x v="0"/>
    <x v="70"/>
    <x v="0"/>
    <x v="333"/>
    <x v="235"/>
    <x v="201"/>
    <x v="1"/>
    <x v="0"/>
    <x v="0"/>
    <x v="3"/>
    <x v="0"/>
    <n v="21"/>
    <x v="71"/>
  </r>
  <r>
    <s v="579RHB6S"/>
    <x v="11"/>
    <x v="1"/>
    <x v="28"/>
    <x v="0"/>
    <x v="333"/>
    <x v="283"/>
    <x v="5"/>
    <x v="0"/>
    <x v="0"/>
    <x v="1"/>
    <x v="9"/>
    <x v="0"/>
    <n v="2"/>
    <x v="116"/>
  </r>
  <r>
    <s v="4SOUOUKH"/>
    <x v="4"/>
    <x v="4"/>
    <x v="13"/>
    <x v="1"/>
    <x v="333"/>
    <x v="5"/>
    <x v="8"/>
    <x v="3"/>
    <x v="1"/>
    <x v="4"/>
    <x v="7"/>
    <x v="0"/>
    <m/>
    <x v="7"/>
  </r>
  <r>
    <s v="9HWUTUXQ"/>
    <x v="4"/>
    <x v="2"/>
    <x v="46"/>
    <x v="2"/>
    <x v="333"/>
    <x v="284"/>
    <x v="13"/>
    <x v="3"/>
    <x v="1"/>
    <x v="2"/>
    <x v="3"/>
    <x v="0"/>
    <n v="-550"/>
    <x v="114"/>
  </r>
  <r>
    <s v="T58F1T8V"/>
    <x v="13"/>
    <x v="1"/>
    <x v="23"/>
    <x v="2"/>
    <x v="333"/>
    <x v="283"/>
    <x v="13"/>
    <x v="4"/>
    <x v="2"/>
    <x v="1"/>
    <x v="10"/>
    <x v="0"/>
    <n v="-55"/>
    <x v="116"/>
  </r>
  <r>
    <s v="U3UT9B1U"/>
    <x v="13"/>
    <x v="1"/>
    <x v="36"/>
    <x v="0"/>
    <x v="333"/>
    <x v="270"/>
    <x v="103"/>
    <x v="4"/>
    <x v="2"/>
    <x v="1"/>
    <x v="3"/>
    <x v="0"/>
    <n v="0"/>
    <x v="49"/>
  </r>
  <r>
    <s v="HY7D36UC"/>
    <x v="13"/>
    <x v="1"/>
    <x v="49"/>
    <x v="0"/>
    <x v="333"/>
    <x v="253"/>
    <x v="196"/>
    <x v="4"/>
    <x v="2"/>
    <x v="1"/>
    <x v="9"/>
    <x v="0"/>
    <n v="8"/>
    <x v="48"/>
  </r>
  <r>
    <s v="9YVTJF6C"/>
    <x v="2"/>
    <x v="0"/>
    <x v="14"/>
    <x v="0"/>
    <x v="333"/>
    <x v="283"/>
    <x v="76"/>
    <x v="2"/>
    <x v="1"/>
    <x v="0"/>
    <x v="7"/>
    <x v="0"/>
    <n v="12"/>
    <x v="116"/>
  </r>
  <r>
    <s v="JGZVNKMT"/>
    <x v="2"/>
    <x v="0"/>
    <x v="47"/>
    <x v="0"/>
    <x v="333"/>
    <x v="248"/>
    <x v="1396"/>
    <x v="2"/>
    <x v="1"/>
    <x v="0"/>
    <x v="8"/>
    <x v="0"/>
    <n v="-152"/>
    <x v="59"/>
  </r>
  <r>
    <s v="5B3BKUMD"/>
    <x v="3"/>
    <x v="2"/>
    <x v="35"/>
    <x v="2"/>
    <x v="334"/>
    <x v="285"/>
    <x v="13"/>
    <x v="0"/>
    <x v="0"/>
    <x v="2"/>
    <x v="9"/>
    <x v="0"/>
    <n v="-550"/>
    <x v="113"/>
  </r>
  <r>
    <s v="MGHWZSN2"/>
    <x v="28"/>
    <x v="3"/>
    <x v="25"/>
    <x v="2"/>
    <x v="334"/>
    <x v="281"/>
    <x v="13"/>
    <x v="5"/>
    <x v="2"/>
    <x v="3"/>
    <x v="3"/>
    <x v="0"/>
    <n v="-3393"/>
    <x v="119"/>
  </r>
  <r>
    <s v="EM1BA4EK"/>
    <x v="25"/>
    <x v="2"/>
    <x v="12"/>
    <x v="1"/>
    <x v="334"/>
    <x v="5"/>
    <x v="8"/>
    <x v="5"/>
    <x v="2"/>
    <x v="2"/>
    <x v="1"/>
    <x v="0"/>
    <m/>
    <x v="7"/>
  </r>
  <r>
    <s v="GWOOPZE8"/>
    <x v="25"/>
    <x v="0"/>
    <x v="5"/>
    <x v="1"/>
    <x v="334"/>
    <x v="5"/>
    <x v="8"/>
    <x v="5"/>
    <x v="2"/>
    <x v="0"/>
    <x v="4"/>
    <x v="0"/>
    <m/>
    <x v="7"/>
  </r>
  <r>
    <s v="84N2YHUB"/>
    <x v="25"/>
    <x v="2"/>
    <x v="53"/>
    <x v="2"/>
    <x v="334"/>
    <x v="236"/>
    <x v="13"/>
    <x v="5"/>
    <x v="2"/>
    <x v="2"/>
    <x v="10"/>
    <x v="0"/>
    <n v="-550"/>
    <x v="76"/>
  </r>
  <r>
    <s v="IFVL4WL5"/>
    <x v="27"/>
    <x v="4"/>
    <x v="81"/>
    <x v="0"/>
    <x v="334"/>
    <x v="248"/>
    <x v="1385"/>
    <x v="0"/>
    <x v="0"/>
    <x v="4"/>
    <x v="0"/>
    <x v="14"/>
    <n v="-1778"/>
    <x v="65"/>
  </r>
  <r>
    <s v="8EPT4HEV"/>
    <x v="23"/>
    <x v="4"/>
    <x v="53"/>
    <x v="2"/>
    <x v="334"/>
    <x v="282"/>
    <x v="13"/>
    <x v="4"/>
    <x v="2"/>
    <x v="4"/>
    <x v="10"/>
    <x v="0"/>
    <n v="-5482"/>
    <x v="121"/>
  </r>
  <r>
    <s v="HZNNKQ0T"/>
    <x v="23"/>
    <x v="0"/>
    <x v="56"/>
    <x v="0"/>
    <x v="334"/>
    <x v="278"/>
    <x v="242"/>
    <x v="4"/>
    <x v="2"/>
    <x v="0"/>
    <x v="10"/>
    <x v="0"/>
    <n v="-20"/>
    <x v="126"/>
  </r>
  <r>
    <s v="Z6ETLZQU"/>
    <x v="23"/>
    <x v="4"/>
    <x v="26"/>
    <x v="0"/>
    <x v="334"/>
    <x v="247"/>
    <x v="1397"/>
    <x v="4"/>
    <x v="2"/>
    <x v="4"/>
    <x v="6"/>
    <x v="5"/>
    <n v="46"/>
    <x v="54"/>
  </r>
  <r>
    <s v="GXIVJQPG"/>
    <x v="26"/>
    <x v="0"/>
    <x v="20"/>
    <x v="1"/>
    <x v="334"/>
    <x v="5"/>
    <x v="8"/>
    <x v="5"/>
    <x v="2"/>
    <x v="0"/>
    <x v="4"/>
    <x v="0"/>
    <m/>
    <x v="7"/>
  </r>
  <r>
    <s v="7MSQSYWR"/>
    <x v="26"/>
    <x v="0"/>
    <x v="65"/>
    <x v="2"/>
    <x v="334"/>
    <x v="286"/>
    <x v="13"/>
    <x v="5"/>
    <x v="2"/>
    <x v="0"/>
    <x v="7"/>
    <x v="0"/>
    <n v="-1096"/>
    <x v="114"/>
  </r>
  <r>
    <s v="JGZ3F67I"/>
    <x v="22"/>
    <x v="2"/>
    <x v="45"/>
    <x v="2"/>
    <x v="334"/>
    <x v="282"/>
    <x v="13"/>
    <x v="5"/>
    <x v="2"/>
    <x v="2"/>
    <x v="0"/>
    <x v="0"/>
    <n v="-550"/>
    <x v="121"/>
  </r>
  <r>
    <s v="FHCSKQ4K"/>
    <x v="22"/>
    <x v="4"/>
    <x v="84"/>
    <x v="0"/>
    <x v="334"/>
    <x v="264"/>
    <x v="1398"/>
    <x v="5"/>
    <x v="2"/>
    <x v="4"/>
    <x v="10"/>
    <x v="0"/>
    <n v="-212"/>
    <x v="46"/>
  </r>
  <r>
    <s v="TU58PHME"/>
    <x v="19"/>
    <x v="4"/>
    <x v="77"/>
    <x v="2"/>
    <x v="334"/>
    <x v="227"/>
    <x v="13"/>
    <x v="4"/>
    <x v="2"/>
    <x v="4"/>
    <x v="0"/>
    <x v="12"/>
    <n v="-5482"/>
    <x v="88"/>
  </r>
  <r>
    <s v="9ZVX7NVU"/>
    <x v="9"/>
    <x v="0"/>
    <x v="66"/>
    <x v="2"/>
    <x v="334"/>
    <x v="283"/>
    <x v="13"/>
    <x v="3"/>
    <x v="1"/>
    <x v="0"/>
    <x v="9"/>
    <x v="0"/>
    <n v="-1096"/>
    <x v="117"/>
  </r>
  <r>
    <s v="I4OJHXIN"/>
    <x v="9"/>
    <x v="3"/>
    <x v="5"/>
    <x v="0"/>
    <x v="334"/>
    <x v="280"/>
    <x v="1399"/>
    <x v="3"/>
    <x v="1"/>
    <x v="3"/>
    <x v="4"/>
    <x v="0"/>
    <n v="-224"/>
    <x v="125"/>
  </r>
  <r>
    <s v="NE300YJ0"/>
    <x v="29"/>
    <x v="2"/>
    <x v="13"/>
    <x v="0"/>
    <x v="334"/>
    <x v="251"/>
    <x v="170"/>
    <x v="1"/>
    <x v="0"/>
    <x v="2"/>
    <x v="7"/>
    <x v="0"/>
    <n v="21"/>
    <x v="99"/>
  </r>
  <r>
    <s v="TYLSS719"/>
    <x v="14"/>
    <x v="2"/>
    <x v="37"/>
    <x v="2"/>
    <x v="334"/>
    <x v="259"/>
    <x v="13"/>
    <x v="2"/>
    <x v="1"/>
    <x v="2"/>
    <x v="6"/>
    <x v="0"/>
    <n v="-550"/>
    <x v="67"/>
  </r>
  <r>
    <s v="M3SQPUB1"/>
    <x v="14"/>
    <x v="4"/>
    <x v="24"/>
    <x v="0"/>
    <x v="334"/>
    <x v="287"/>
    <x v="1400"/>
    <x v="2"/>
    <x v="1"/>
    <x v="4"/>
    <x v="2"/>
    <x v="0"/>
    <n v="822"/>
    <x v="124"/>
  </r>
  <r>
    <s v="MG1YUTUE"/>
    <x v="5"/>
    <x v="1"/>
    <x v="23"/>
    <x v="1"/>
    <x v="334"/>
    <x v="5"/>
    <x v="8"/>
    <x v="3"/>
    <x v="1"/>
    <x v="1"/>
    <x v="10"/>
    <x v="0"/>
    <m/>
    <x v="7"/>
  </r>
  <r>
    <s v="PEIZDYXE"/>
    <x v="5"/>
    <x v="2"/>
    <x v="5"/>
    <x v="2"/>
    <x v="334"/>
    <x v="277"/>
    <x v="13"/>
    <x v="3"/>
    <x v="1"/>
    <x v="2"/>
    <x v="4"/>
    <x v="0"/>
    <n v="-550"/>
    <x v="127"/>
  </r>
  <r>
    <s v="XRRMX8K6"/>
    <x v="20"/>
    <x v="2"/>
    <x v="48"/>
    <x v="2"/>
    <x v="334"/>
    <x v="288"/>
    <x v="13"/>
    <x v="1"/>
    <x v="0"/>
    <x v="2"/>
    <x v="8"/>
    <x v="0"/>
    <n v="-550"/>
    <x v="112"/>
  </r>
  <r>
    <s v="AQH7ORZZ"/>
    <x v="17"/>
    <x v="1"/>
    <x v="84"/>
    <x v="0"/>
    <x v="334"/>
    <x v="247"/>
    <x v="44"/>
    <x v="5"/>
    <x v="2"/>
    <x v="1"/>
    <x v="10"/>
    <x v="0"/>
    <n v="7"/>
    <x v="54"/>
  </r>
  <r>
    <s v="GLG1IOHT"/>
    <x v="10"/>
    <x v="1"/>
    <x v="4"/>
    <x v="0"/>
    <x v="334"/>
    <x v="283"/>
    <x v="47"/>
    <x v="3"/>
    <x v="1"/>
    <x v="1"/>
    <x v="0"/>
    <x v="0"/>
    <n v="-4"/>
    <x v="117"/>
  </r>
  <r>
    <s v="F5OETS8V"/>
    <x v="4"/>
    <x v="2"/>
    <x v="32"/>
    <x v="0"/>
    <x v="334"/>
    <x v="247"/>
    <x v="452"/>
    <x v="3"/>
    <x v="1"/>
    <x v="2"/>
    <x v="9"/>
    <x v="0"/>
    <n v="-6"/>
    <x v="54"/>
  </r>
  <r>
    <s v="CU7KT53A"/>
    <x v="4"/>
    <x v="3"/>
    <x v="37"/>
    <x v="0"/>
    <x v="334"/>
    <x v="241"/>
    <x v="1401"/>
    <x v="3"/>
    <x v="1"/>
    <x v="3"/>
    <x v="6"/>
    <x v="0"/>
    <n v="-452"/>
    <x v="60"/>
  </r>
  <r>
    <s v="QNB3SCN9"/>
    <x v="18"/>
    <x v="4"/>
    <x v="7"/>
    <x v="1"/>
    <x v="334"/>
    <x v="5"/>
    <x v="8"/>
    <x v="4"/>
    <x v="2"/>
    <x v="4"/>
    <x v="5"/>
    <x v="1"/>
    <m/>
    <x v="7"/>
  </r>
  <r>
    <s v="0BYU67KG"/>
    <x v="18"/>
    <x v="3"/>
    <x v="19"/>
    <x v="2"/>
    <x v="334"/>
    <x v="252"/>
    <x v="13"/>
    <x v="4"/>
    <x v="2"/>
    <x v="3"/>
    <x v="0"/>
    <x v="4"/>
    <n v="-3393"/>
    <x v="75"/>
  </r>
  <r>
    <s v="SLXPTSGS"/>
    <x v="18"/>
    <x v="1"/>
    <x v="59"/>
    <x v="0"/>
    <x v="334"/>
    <x v="285"/>
    <x v="190"/>
    <x v="4"/>
    <x v="2"/>
    <x v="1"/>
    <x v="3"/>
    <x v="0"/>
    <n v="-11"/>
    <x v="113"/>
  </r>
  <r>
    <s v="FZGGKS2D"/>
    <x v="2"/>
    <x v="4"/>
    <x v="61"/>
    <x v="0"/>
    <x v="334"/>
    <x v="267"/>
    <x v="1402"/>
    <x v="2"/>
    <x v="1"/>
    <x v="4"/>
    <x v="10"/>
    <x v="0"/>
    <n v="-572"/>
    <x v="48"/>
  </r>
  <r>
    <s v="6HDTZCCM"/>
    <x v="3"/>
    <x v="4"/>
    <x v="17"/>
    <x v="2"/>
    <x v="335"/>
    <x v="289"/>
    <x v="13"/>
    <x v="0"/>
    <x v="0"/>
    <x v="4"/>
    <x v="2"/>
    <x v="0"/>
    <n v="-5482"/>
    <x v="124"/>
  </r>
  <r>
    <s v="XUEHL04Z"/>
    <x v="28"/>
    <x v="0"/>
    <x v="53"/>
    <x v="2"/>
    <x v="335"/>
    <x v="279"/>
    <x v="13"/>
    <x v="5"/>
    <x v="2"/>
    <x v="0"/>
    <x v="10"/>
    <x v="0"/>
    <n v="-1096"/>
    <x v="126"/>
  </r>
  <r>
    <s v="CTZ5I5R5"/>
    <x v="25"/>
    <x v="4"/>
    <x v="41"/>
    <x v="0"/>
    <x v="335"/>
    <x v="254"/>
    <x v="1403"/>
    <x v="5"/>
    <x v="2"/>
    <x v="4"/>
    <x v="3"/>
    <x v="0"/>
    <n v="-13"/>
    <x v="69"/>
  </r>
  <r>
    <s v="988QUSNK"/>
    <x v="27"/>
    <x v="3"/>
    <x v="62"/>
    <x v="2"/>
    <x v="335"/>
    <x v="278"/>
    <x v="13"/>
    <x v="0"/>
    <x v="0"/>
    <x v="3"/>
    <x v="6"/>
    <x v="0"/>
    <n v="-3393"/>
    <x v="127"/>
  </r>
  <r>
    <s v="2P0VIX4N"/>
    <x v="27"/>
    <x v="3"/>
    <x v="13"/>
    <x v="2"/>
    <x v="335"/>
    <x v="244"/>
    <x v="13"/>
    <x v="0"/>
    <x v="0"/>
    <x v="3"/>
    <x v="7"/>
    <x v="0"/>
    <n v="-3393"/>
    <x v="61"/>
  </r>
  <r>
    <s v="TAPH7KQO"/>
    <x v="27"/>
    <x v="2"/>
    <x v="6"/>
    <x v="0"/>
    <x v="335"/>
    <x v="242"/>
    <x v="401"/>
    <x v="0"/>
    <x v="0"/>
    <x v="2"/>
    <x v="3"/>
    <x v="0"/>
    <n v="18"/>
    <x v="66"/>
  </r>
  <r>
    <s v="TWGFQS8L"/>
    <x v="1"/>
    <x v="0"/>
    <x v="0"/>
    <x v="2"/>
    <x v="335"/>
    <x v="288"/>
    <x v="13"/>
    <x v="1"/>
    <x v="0"/>
    <x v="0"/>
    <x v="0"/>
    <x v="0"/>
    <n v="-1096"/>
    <x v="113"/>
  </r>
  <r>
    <s v="MRPSU52W"/>
    <x v="1"/>
    <x v="3"/>
    <x v="30"/>
    <x v="2"/>
    <x v="335"/>
    <x v="284"/>
    <x v="13"/>
    <x v="1"/>
    <x v="0"/>
    <x v="3"/>
    <x v="0"/>
    <x v="6"/>
    <n v="-3393"/>
    <x v="117"/>
  </r>
  <r>
    <s v="UKXRWZ3P"/>
    <x v="1"/>
    <x v="4"/>
    <x v="1"/>
    <x v="0"/>
    <x v="335"/>
    <x v="279"/>
    <x v="1404"/>
    <x v="1"/>
    <x v="0"/>
    <x v="4"/>
    <x v="1"/>
    <x v="0"/>
    <n v="-219"/>
    <x v="126"/>
  </r>
  <r>
    <s v="2IYQ5ALK"/>
    <x v="29"/>
    <x v="2"/>
    <x v="17"/>
    <x v="2"/>
    <x v="335"/>
    <x v="282"/>
    <x v="13"/>
    <x v="1"/>
    <x v="0"/>
    <x v="2"/>
    <x v="2"/>
    <x v="0"/>
    <n v="-550"/>
    <x v="119"/>
  </r>
  <r>
    <s v="K4GL9NDX"/>
    <x v="29"/>
    <x v="0"/>
    <x v="22"/>
    <x v="2"/>
    <x v="335"/>
    <x v="266"/>
    <x v="13"/>
    <x v="1"/>
    <x v="0"/>
    <x v="0"/>
    <x v="6"/>
    <x v="0"/>
    <n v="-1096"/>
    <x v="60"/>
  </r>
  <r>
    <s v="OFKWBRP7"/>
    <x v="29"/>
    <x v="0"/>
    <x v="52"/>
    <x v="2"/>
    <x v="335"/>
    <x v="286"/>
    <x v="13"/>
    <x v="1"/>
    <x v="0"/>
    <x v="0"/>
    <x v="1"/>
    <x v="0"/>
    <n v="-1096"/>
    <x v="116"/>
  </r>
  <r>
    <s v="1AGL4X1J"/>
    <x v="29"/>
    <x v="0"/>
    <x v="70"/>
    <x v="2"/>
    <x v="335"/>
    <x v="247"/>
    <x v="13"/>
    <x v="1"/>
    <x v="0"/>
    <x v="0"/>
    <x v="3"/>
    <x v="0"/>
    <n v="-1096"/>
    <x v="56"/>
  </r>
  <r>
    <s v="VSN0PA06"/>
    <x v="14"/>
    <x v="0"/>
    <x v="9"/>
    <x v="0"/>
    <x v="335"/>
    <x v="278"/>
    <x v="1405"/>
    <x v="2"/>
    <x v="1"/>
    <x v="0"/>
    <x v="6"/>
    <x v="3"/>
    <n v="-48"/>
    <x v="127"/>
  </r>
  <r>
    <s v="FQODPHUL"/>
    <x v="16"/>
    <x v="2"/>
    <x v="2"/>
    <x v="0"/>
    <x v="335"/>
    <x v="217"/>
    <x v="1027"/>
    <x v="2"/>
    <x v="1"/>
    <x v="2"/>
    <x v="2"/>
    <x v="0"/>
    <n v="81"/>
    <x v="131"/>
  </r>
  <r>
    <s v="KRUY5G5I"/>
    <x v="21"/>
    <x v="3"/>
    <x v="74"/>
    <x v="2"/>
    <x v="335"/>
    <x v="287"/>
    <x v="13"/>
    <x v="0"/>
    <x v="0"/>
    <x v="3"/>
    <x v="10"/>
    <x v="11"/>
    <n v="-3393"/>
    <x v="112"/>
  </r>
  <r>
    <s v="SCYV3JPO"/>
    <x v="21"/>
    <x v="2"/>
    <x v="72"/>
    <x v="0"/>
    <x v="335"/>
    <x v="288"/>
    <x v="828"/>
    <x v="0"/>
    <x v="0"/>
    <x v="2"/>
    <x v="3"/>
    <x v="10"/>
    <n v="-14"/>
    <x v="113"/>
  </r>
  <r>
    <s v="T91ZAQRH"/>
    <x v="21"/>
    <x v="0"/>
    <x v="30"/>
    <x v="0"/>
    <x v="335"/>
    <x v="247"/>
    <x v="1359"/>
    <x v="0"/>
    <x v="0"/>
    <x v="0"/>
    <x v="0"/>
    <x v="6"/>
    <n v="31"/>
    <x v="56"/>
  </r>
  <r>
    <s v="R293SULP"/>
    <x v="20"/>
    <x v="0"/>
    <x v="3"/>
    <x v="2"/>
    <x v="335"/>
    <x v="279"/>
    <x v="13"/>
    <x v="1"/>
    <x v="0"/>
    <x v="0"/>
    <x v="3"/>
    <x v="0"/>
    <n v="-1096"/>
    <x v="126"/>
  </r>
  <r>
    <s v="UDKH3AM0"/>
    <x v="20"/>
    <x v="1"/>
    <x v="0"/>
    <x v="0"/>
    <x v="335"/>
    <x v="284"/>
    <x v="84"/>
    <x v="1"/>
    <x v="0"/>
    <x v="1"/>
    <x v="0"/>
    <x v="0"/>
    <n v="1"/>
    <x v="117"/>
  </r>
  <r>
    <s v="I4T9W7NQ"/>
    <x v="8"/>
    <x v="2"/>
    <x v="74"/>
    <x v="2"/>
    <x v="335"/>
    <x v="272"/>
    <x v="13"/>
    <x v="2"/>
    <x v="1"/>
    <x v="2"/>
    <x v="10"/>
    <x v="11"/>
    <n v="-550"/>
    <x v="58"/>
  </r>
  <r>
    <s v="2GQAAHG6"/>
    <x v="17"/>
    <x v="3"/>
    <x v="53"/>
    <x v="0"/>
    <x v="335"/>
    <x v="288"/>
    <x v="593"/>
    <x v="5"/>
    <x v="2"/>
    <x v="3"/>
    <x v="10"/>
    <x v="0"/>
    <n v="277"/>
    <x v="113"/>
  </r>
  <r>
    <s v="7OGPA4I3"/>
    <x v="17"/>
    <x v="3"/>
    <x v="49"/>
    <x v="0"/>
    <x v="335"/>
    <x v="288"/>
    <x v="1287"/>
    <x v="5"/>
    <x v="2"/>
    <x v="3"/>
    <x v="9"/>
    <x v="0"/>
    <n v="89"/>
    <x v="113"/>
  </r>
  <r>
    <s v="54XJLU62"/>
    <x v="15"/>
    <x v="0"/>
    <x v="64"/>
    <x v="2"/>
    <x v="335"/>
    <x v="288"/>
    <x v="13"/>
    <x v="4"/>
    <x v="2"/>
    <x v="0"/>
    <x v="0"/>
    <x v="0"/>
    <n v="-1096"/>
    <x v="113"/>
  </r>
  <r>
    <s v="XSSK506P"/>
    <x v="11"/>
    <x v="1"/>
    <x v="63"/>
    <x v="2"/>
    <x v="335"/>
    <x v="279"/>
    <x v="13"/>
    <x v="0"/>
    <x v="0"/>
    <x v="1"/>
    <x v="9"/>
    <x v="0"/>
    <n v="-55"/>
    <x v="126"/>
  </r>
  <r>
    <s v="AJKE7ACY"/>
    <x v="13"/>
    <x v="1"/>
    <x v="45"/>
    <x v="0"/>
    <x v="335"/>
    <x v="285"/>
    <x v="1"/>
    <x v="4"/>
    <x v="2"/>
    <x v="1"/>
    <x v="0"/>
    <x v="0"/>
    <n v="-5"/>
    <x v="114"/>
  </r>
  <r>
    <s v="JPPLGVUS"/>
    <x v="13"/>
    <x v="3"/>
    <x v="85"/>
    <x v="0"/>
    <x v="335"/>
    <x v="269"/>
    <x v="1406"/>
    <x v="4"/>
    <x v="2"/>
    <x v="3"/>
    <x v="4"/>
    <x v="0"/>
    <n v="236"/>
    <x v="46"/>
  </r>
  <r>
    <s v="O7B3XCKF"/>
    <x v="2"/>
    <x v="2"/>
    <x v="74"/>
    <x v="2"/>
    <x v="335"/>
    <x v="278"/>
    <x v="13"/>
    <x v="2"/>
    <x v="1"/>
    <x v="2"/>
    <x v="10"/>
    <x v="11"/>
    <n v="-550"/>
    <x v="127"/>
  </r>
  <r>
    <s v="OOB372R5"/>
    <x v="2"/>
    <x v="2"/>
    <x v="59"/>
    <x v="0"/>
    <x v="335"/>
    <x v="288"/>
    <x v="452"/>
    <x v="2"/>
    <x v="1"/>
    <x v="2"/>
    <x v="3"/>
    <x v="0"/>
    <n v="-6"/>
    <x v="113"/>
  </r>
  <r>
    <s v="L67B6CU2"/>
    <x v="3"/>
    <x v="4"/>
    <x v="34"/>
    <x v="2"/>
    <x v="336"/>
    <x v="284"/>
    <x v="13"/>
    <x v="0"/>
    <x v="0"/>
    <x v="4"/>
    <x v="10"/>
    <x v="0"/>
    <n v="-5482"/>
    <x v="121"/>
  </r>
  <r>
    <s v="6V0QV9CU"/>
    <x v="27"/>
    <x v="3"/>
    <x v="28"/>
    <x v="0"/>
    <x v="336"/>
    <x v="286"/>
    <x v="90"/>
    <x v="0"/>
    <x v="0"/>
    <x v="3"/>
    <x v="9"/>
    <x v="0"/>
    <n v="22"/>
    <x v="117"/>
  </r>
  <r>
    <s v="0MXZ36G7"/>
    <x v="23"/>
    <x v="2"/>
    <x v="50"/>
    <x v="0"/>
    <x v="336"/>
    <x v="279"/>
    <x v="753"/>
    <x v="4"/>
    <x v="2"/>
    <x v="2"/>
    <x v="1"/>
    <x v="0"/>
    <n v="66"/>
    <x v="127"/>
  </r>
  <r>
    <s v="LMCHDMJX"/>
    <x v="26"/>
    <x v="0"/>
    <x v="80"/>
    <x v="0"/>
    <x v="336"/>
    <x v="283"/>
    <x v="313"/>
    <x v="5"/>
    <x v="2"/>
    <x v="0"/>
    <x v="6"/>
    <x v="0"/>
    <n v="-46"/>
    <x v="119"/>
  </r>
  <r>
    <s v="4HBU57OV"/>
    <x v="1"/>
    <x v="1"/>
    <x v="43"/>
    <x v="0"/>
    <x v="336"/>
    <x v="286"/>
    <x v="20"/>
    <x v="1"/>
    <x v="0"/>
    <x v="1"/>
    <x v="0"/>
    <x v="0"/>
    <n v="3"/>
    <x v="117"/>
  </r>
  <r>
    <s v="AOIM2Y7M"/>
    <x v="22"/>
    <x v="3"/>
    <x v="21"/>
    <x v="0"/>
    <x v="336"/>
    <x v="280"/>
    <x v="1407"/>
    <x v="5"/>
    <x v="2"/>
    <x v="3"/>
    <x v="1"/>
    <x v="0"/>
    <n v="465"/>
    <x v="126"/>
  </r>
  <r>
    <s v="5KC100IN"/>
    <x v="12"/>
    <x v="1"/>
    <x v="59"/>
    <x v="2"/>
    <x v="336"/>
    <x v="287"/>
    <x v="13"/>
    <x v="3"/>
    <x v="1"/>
    <x v="1"/>
    <x v="3"/>
    <x v="0"/>
    <n v="-55"/>
    <x v="113"/>
  </r>
  <r>
    <s v="OOFWSKFF"/>
    <x v="24"/>
    <x v="2"/>
    <x v="74"/>
    <x v="2"/>
    <x v="336"/>
    <x v="279"/>
    <x v="13"/>
    <x v="1"/>
    <x v="0"/>
    <x v="2"/>
    <x v="10"/>
    <x v="11"/>
    <n v="-550"/>
    <x v="127"/>
  </r>
  <r>
    <s v="LV7HHGM4"/>
    <x v="24"/>
    <x v="4"/>
    <x v="63"/>
    <x v="2"/>
    <x v="336"/>
    <x v="280"/>
    <x v="13"/>
    <x v="1"/>
    <x v="0"/>
    <x v="4"/>
    <x v="9"/>
    <x v="0"/>
    <n v="-5482"/>
    <x v="126"/>
  </r>
  <r>
    <s v="HBZEI375"/>
    <x v="24"/>
    <x v="3"/>
    <x v="3"/>
    <x v="2"/>
    <x v="336"/>
    <x v="286"/>
    <x v="13"/>
    <x v="1"/>
    <x v="0"/>
    <x v="3"/>
    <x v="3"/>
    <x v="0"/>
    <n v="-3393"/>
    <x v="117"/>
  </r>
  <r>
    <s v="GRQZZNQB"/>
    <x v="24"/>
    <x v="3"/>
    <x v="75"/>
    <x v="0"/>
    <x v="336"/>
    <x v="226"/>
    <x v="997"/>
    <x v="1"/>
    <x v="0"/>
    <x v="3"/>
    <x v="6"/>
    <x v="0"/>
    <n v="-186"/>
    <x v="96"/>
  </r>
  <r>
    <s v="1D8XLZQ8"/>
    <x v="9"/>
    <x v="3"/>
    <x v="53"/>
    <x v="0"/>
    <x v="336"/>
    <x v="233"/>
    <x v="1408"/>
    <x v="3"/>
    <x v="1"/>
    <x v="3"/>
    <x v="10"/>
    <x v="0"/>
    <n v="402"/>
    <x v="93"/>
  </r>
  <r>
    <s v="CAX04DY1"/>
    <x v="29"/>
    <x v="1"/>
    <x v="34"/>
    <x v="2"/>
    <x v="336"/>
    <x v="263"/>
    <x v="13"/>
    <x v="1"/>
    <x v="0"/>
    <x v="1"/>
    <x v="10"/>
    <x v="0"/>
    <n v="-55"/>
    <x v="100"/>
  </r>
  <r>
    <s v="ZVEH26GP"/>
    <x v="14"/>
    <x v="0"/>
    <x v="4"/>
    <x v="0"/>
    <x v="336"/>
    <x v="283"/>
    <x v="419"/>
    <x v="2"/>
    <x v="1"/>
    <x v="0"/>
    <x v="0"/>
    <x v="0"/>
    <n v="-68"/>
    <x v="119"/>
  </r>
  <r>
    <s v="G7QR0SCP"/>
    <x v="14"/>
    <x v="1"/>
    <x v="61"/>
    <x v="0"/>
    <x v="336"/>
    <x v="290"/>
    <x v="141"/>
    <x v="2"/>
    <x v="1"/>
    <x v="1"/>
    <x v="10"/>
    <x v="0"/>
    <n v="9"/>
    <x v="124"/>
  </r>
  <r>
    <s v="MYD4PBM9"/>
    <x v="16"/>
    <x v="2"/>
    <x v="7"/>
    <x v="1"/>
    <x v="336"/>
    <x v="5"/>
    <x v="8"/>
    <x v="2"/>
    <x v="1"/>
    <x v="2"/>
    <x v="5"/>
    <x v="1"/>
    <m/>
    <x v="7"/>
  </r>
  <r>
    <s v="CCCQGBSY"/>
    <x v="17"/>
    <x v="0"/>
    <x v="84"/>
    <x v="0"/>
    <x v="336"/>
    <x v="257"/>
    <x v="1409"/>
    <x v="5"/>
    <x v="2"/>
    <x v="0"/>
    <x v="10"/>
    <x v="0"/>
    <n v="188"/>
    <x v="72"/>
  </r>
  <r>
    <s v="2CY7OS6A"/>
    <x v="10"/>
    <x v="1"/>
    <x v="47"/>
    <x v="2"/>
    <x v="336"/>
    <x v="281"/>
    <x v="13"/>
    <x v="3"/>
    <x v="1"/>
    <x v="1"/>
    <x v="8"/>
    <x v="0"/>
    <n v="-55"/>
    <x v="123"/>
  </r>
  <r>
    <s v="FZKX09GE"/>
    <x v="11"/>
    <x v="3"/>
    <x v="38"/>
    <x v="0"/>
    <x v="336"/>
    <x v="284"/>
    <x v="496"/>
    <x v="0"/>
    <x v="0"/>
    <x v="3"/>
    <x v="10"/>
    <x v="7"/>
    <n v="-139"/>
    <x v="121"/>
  </r>
  <r>
    <s v="E2CJIO85"/>
    <x v="4"/>
    <x v="4"/>
    <x v="7"/>
    <x v="1"/>
    <x v="336"/>
    <x v="5"/>
    <x v="8"/>
    <x v="3"/>
    <x v="1"/>
    <x v="4"/>
    <x v="5"/>
    <x v="1"/>
    <m/>
    <x v="7"/>
  </r>
  <r>
    <s v="D4SJ5G2G"/>
    <x v="13"/>
    <x v="1"/>
    <x v="20"/>
    <x v="2"/>
    <x v="336"/>
    <x v="267"/>
    <x v="13"/>
    <x v="4"/>
    <x v="2"/>
    <x v="1"/>
    <x v="4"/>
    <x v="0"/>
    <n v="-55"/>
    <x v="53"/>
  </r>
  <r>
    <s v="NMF60XWK"/>
    <x v="3"/>
    <x v="1"/>
    <x v="0"/>
    <x v="2"/>
    <x v="337"/>
    <x v="287"/>
    <x v="13"/>
    <x v="0"/>
    <x v="0"/>
    <x v="1"/>
    <x v="0"/>
    <x v="0"/>
    <n v="-55"/>
    <x v="114"/>
  </r>
  <r>
    <s v="L6WEVHEN"/>
    <x v="3"/>
    <x v="1"/>
    <x v="27"/>
    <x v="0"/>
    <x v="337"/>
    <x v="241"/>
    <x v="77"/>
    <x v="0"/>
    <x v="0"/>
    <x v="1"/>
    <x v="7"/>
    <x v="0"/>
    <n v="4"/>
    <x v="75"/>
  </r>
  <r>
    <s v="EP5QRHID"/>
    <x v="28"/>
    <x v="3"/>
    <x v="7"/>
    <x v="1"/>
    <x v="337"/>
    <x v="5"/>
    <x v="8"/>
    <x v="5"/>
    <x v="2"/>
    <x v="3"/>
    <x v="5"/>
    <x v="1"/>
    <m/>
    <x v="7"/>
  </r>
  <r>
    <s v="EYWXCFXJ"/>
    <x v="28"/>
    <x v="4"/>
    <x v="84"/>
    <x v="2"/>
    <x v="337"/>
    <x v="196"/>
    <x v="13"/>
    <x v="5"/>
    <x v="2"/>
    <x v="4"/>
    <x v="10"/>
    <x v="0"/>
    <n v="-5482"/>
    <x v="130"/>
  </r>
  <r>
    <s v="QC9B7V93"/>
    <x v="28"/>
    <x v="3"/>
    <x v="23"/>
    <x v="2"/>
    <x v="337"/>
    <x v="285"/>
    <x v="13"/>
    <x v="5"/>
    <x v="2"/>
    <x v="3"/>
    <x v="10"/>
    <x v="0"/>
    <n v="-3393"/>
    <x v="117"/>
  </r>
  <r>
    <s v="CPVW06O2"/>
    <x v="28"/>
    <x v="1"/>
    <x v="50"/>
    <x v="0"/>
    <x v="337"/>
    <x v="285"/>
    <x v="80"/>
    <x v="5"/>
    <x v="2"/>
    <x v="1"/>
    <x v="1"/>
    <x v="0"/>
    <n v="-1"/>
    <x v="117"/>
  </r>
  <r>
    <s v="2KNVLXA4"/>
    <x v="25"/>
    <x v="4"/>
    <x v="58"/>
    <x v="0"/>
    <x v="337"/>
    <x v="289"/>
    <x v="1410"/>
    <x v="5"/>
    <x v="2"/>
    <x v="4"/>
    <x v="0"/>
    <x v="0"/>
    <n v="507"/>
    <x v="113"/>
  </r>
  <r>
    <s v="5WAKI1NB"/>
    <x v="23"/>
    <x v="2"/>
    <x v="7"/>
    <x v="1"/>
    <x v="337"/>
    <x v="5"/>
    <x v="8"/>
    <x v="4"/>
    <x v="2"/>
    <x v="2"/>
    <x v="5"/>
    <x v="1"/>
    <m/>
    <x v="7"/>
  </r>
  <r>
    <s v="LDJ6VTNW"/>
    <x v="26"/>
    <x v="0"/>
    <x v="7"/>
    <x v="1"/>
    <x v="337"/>
    <x v="5"/>
    <x v="8"/>
    <x v="5"/>
    <x v="2"/>
    <x v="0"/>
    <x v="5"/>
    <x v="1"/>
    <m/>
    <x v="7"/>
  </r>
  <r>
    <s v="L7TT9ZL4"/>
    <x v="1"/>
    <x v="4"/>
    <x v="35"/>
    <x v="0"/>
    <x v="337"/>
    <x v="260"/>
    <x v="1411"/>
    <x v="1"/>
    <x v="0"/>
    <x v="4"/>
    <x v="9"/>
    <x v="0"/>
    <n v="-747"/>
    <x v="54"/>
  </r>
  <r>
    <s v="93OFIHMF"/>
    <x v="7"/>
    <x v="4"/>
    <x v="15"/>
    <x v="0"/>
    <x v="337"/>
    <x v="254"/>
    <x v="523"/>
    <x v="2"/>
    <x v="1"/>
    <x v="4"/>
    <x v="0"/>
    <x v="0"/>
    <n v="-955"/>
    <x v="74"/>
  </r>
  <r>
    <s v="9E7VMZ1J"/>
    <x v="29"/>
    <x v="2"/>
    <x v="22"/>
    <x v="2"/>
    <x v="337"/>
    <x v="267"/>
    <x v="13"/>
    <x v="1"/>
    <x v="0"/>
    <x v="2"/>
    <x v="6"/>
    <x v="0"/>
    <n v="-550"/>
    <x v="64"/>
  </r>
  <r>
    <s v="MK2YTCZN"/>
    <x v="29"/>
    <x v="1"/>
    <x v="75"/>
    <x v="0"/>
    <x v="337"/>
    <x v="281"/>
    <x v="20"/>
    <x v="1"/>
    <x v="0"/>
    <x v="1"/>
    <x v="6"/>
    <x v="0"/>
    <n v="3"/>
    <x v="126"/>
  </r>
  <r>
    <s v="MZTB3C70"/>
    <x v="16"/>
    <x v="2"/>
    <x v="4"/>
    <x v="2"/>
    <x v="337"/>
    <x v="227"/>
    <x v="13"/>
    <x v="2"/>
    <x v="1"/>
    <x v="2"/>
    <x v="0"/>
    <x v="0"/>
    <n v="-550"/>
    <x v="100"/>
  </r>
  <r>
    <s v="LHG76MIU"/>
    <x v="5"/>
    <x v="1"/>
    <x v="14"/>
    <x v="0"/>
    <x v="337"/>
    <x v="259"/>
    <x v="44"/>
    <x v="3"/>
    <x v="1"/>
    <x v="1"/>
    <x v="7"/>
    <x v="0"/>
    <n v="7"/>
    <x v="77"/>
  </r>
  <r>
    <s v="UZ9SEIZ9"/>
    <x v="4"/>
    <x v="1"/>
    <x v="40"/>
    <x v="2"/>
    <x v="337"/>
    <x v="287"/>
    <x v="13"/>
    <x v="3"/>
    <x v="1"/>
    <x v="1"/>
    <x v="2"/>
    <x v="8"/>
    <n v="-55"/>
    <x v="114"/>
  </r>
  <r>
    <s v="KDY5FEUO"/>
    <x v="4"/>
    <x v="2"/>
    <x v="47"/>
    <x v="0"/>
    <x v="337"/>
    <x v="244"/>
    <x v="456"/>
    <x v="3"/>
    <x v="1"/>
    <x v="2"/>
    <x v="8"/>
    <x v="0"/>
    <n v="-54"/>
    <x v="56"/>
  </r>
  <r>
    <s v="JAG873Y3"/>
    <x v="3"/>
    <x v="1"/>
    <x v="74"/>
    <x v="2"/>
    <x v="338"/>
    <x v="288"/>
    <x v="13"/>
    <x v="0"/>
    <x v="0"/>
    <x v="1"/>
    <x v="10"/>
    <x v="11"/>
    <n v="-55"/>
    <x v="117"/>
  </r>
  <r>
    <s v="WQTR95J3"/>
    <x v="27"/>
    <x v="2"/>
    <x v="28"/>
    <x v="0"/>
    <x v="338"/>
    <x v="285"/>
    <x v="191"/>
    <x v="0"/>
    <x v="0"/>
    <x v="2"/>
    <x v="9"/>
    <x v="0"/>
    <n v="72"/>
    <x v="121"/>
  </r>
  <r>
    <s v="B9KFRY53"/>
    <x v="1"/>
    <x v="0"/>
    <x v="38"/>
    <x v="0"/>
    <x v="338"/>
    <x v="286"/>
    <x v="138"/>
    <x v="1"/>
    <x v="0"/>
    <x v="0"/>
    <x v="10"/>
    <x v="7"/>
    <n v="36"/>
    <x v="119"/>
  </r>
  <r>
    <s v="ZRCY8P4P"/>
    <x v="1"/>
    <x v="4"/>
    <x v="59"/>
    <x v="0"/>
    <x v="338"/>
    <x v="246"/>
    <x v="1049"/>
    <x v="1"/>
    <x v="0"/>
    <x v="4"/>
    <x v="3"/>
    <x v="0"/>
    <n v="-60"/>
    <x v="65"/>
  </r>
  <r>
    <s v="HM4ZINFJ"/>
    <x v="22"/>
    <x v="3"/>
    <x v="71"/>
    <x v="2"/>
    <x v="338"/>
    <x v="286"/>
    <x v="13"/>
    <x v="5"/>
    <x v="2"/>
    <x v="3"/>
    <x v="0"/>
    <x v="0"/>
    <n v="-3393"/>
    <x v="119"/>
  </r>
  <r>
    <s v="06C1N1F7"/>
    <x v="12"/>
    <x v="1"/>
    <x v="7"/>
    <x v="1"/>
    <x v="338"/>
    <x v="5"/>
    <x v="8"/>
    <x v="3"/>
    <x v="1"/>
    <x v="1"/>
    <x v="5"/>
    <x v="1"/>
    <m/>
    <x v="7"/>
  </r>
  <r>
    <s v="6WIQG92N"/>
    <x v="12"/>
    <x v="5"/>
    <x v="53"/>
    <x v="2"/>
    <x v="338"/>
    <x v="291"/>
    <x v="13"/>
    <x v="3"/>
    <x v="1"/>
    <x v="5"/>
    <x v="10"/>
    <x v="0"/>
    <n v="-26768"/>
    <x v="110"/>
  </r>
  <r>
    <s v="3JMB4J8E"/>
    <x v="19"/>
    <x v="4"/>
    <x v="23"/>
    <x v="0"/>
    <x v="338"/>
    <x v="282"/>
    <x v="427"/>
    <x v="4"/>
    <x v="2"/>
    <x v="4"/>
    <x v="10"/>
    <x v="0"/>
    <n v="-151"/>
    <x v="126"/>
  </r>
  <r>
    <s v="FTZ4VYH4"/>
    <x v="9"/>
    <x v="3"/>
    <x v="12"/>
    <x v="2"/>
    <x v="338"/>
    <x v="252"/>
    <x v="13"/>
    <x v="3"/>
    <x v="1"/>
    <x v="3"/>
    <x v="1"/>
    <x v="0"/>
    <n v="-3393"/>
    <x v="62"/>
  </r>
  <r>
    <s v="GEJKKFOL"/>
    <x v="7"/>
    <x v="2"/>
    <x v="79"/>
    <x v="2"/>
    <x v="338"/>
    <x v="286"/>
    <x v="13"/>
    <x v="2"/>
    <x v="1"/>
    <x v="2"/>
    <x v="0"/>
    <x v="0"/>
    <n v="-550"/>
    <x v="119"/>
  </r>
  <r>
    <s v="NDAFT4KV"/>
    <x v="7"/>
    <x v="0"/>
    <x v="2"/>
    <x v="0"/>
    <x v="338"/>
    <x v="291"/>
    <x v="138"/>
    <x v="2"/>
    <x v="1"/>
    <x v="0"/>
    <x v="2"/>
    <x v="0"/>
    <n v="36"/>
    <x v="110"/>
  </r>
  <r>
    <s v="BO1GBSM0"/>
    <x v="7"/>
    <x v="4"/>
    <x v="76"/>
    <x v="0"/>
    <x v="338"/>
    <x v="285"/>
    <x v="1412"/>
    <x v="2"/>
    <x v="1"/>
    <x v="4"/>
    <x v="0"/>
    <x v="0"/>
    <n v="-478"/>
    <x v="121"/>
  </r>
  <r>
    <s v="FSVEMKSG"/>
    <x v="29"/>
    <x v="2"/>
    <x v="75"/>
    <x v="0"/>
    <x v="338"/>
    <x v="286"/>
    <x v="23"/>
    <x v="1"/>
    <x v="0"/>
    <x v="2"/>
    <x v="6"/>
    <x v="0"/>
    <n v="6"/>
    <x v="119"/>
  </r>
  <r>
    <s v="V0XQVHQV"/>
    <x v="29"/>
    <x v="1"/>
    <x v="27"/>
    <x v="0"/>
    <x v="338"/>
    <x v="288"/>
    <x v="9"/>
    <x v="1"/>
    <x v="0"/>
    <x v="1"/>
    <x v="7"/>
    <x v="0"/>
    <n v="-2"/>
    <x v="117"/>
  </r>
  <r>
    <s v="8T9ANK4E"/>
    <x v="20"/>
    <x v="2"/>
    <x v="17"/>
    <x v="0"/>
    <x v="338"/>
    <x v="270"/>
    <x v="180"/>
    <x v="1"/>
    <x v="0"/>
    <x v="2"/>
    <x v="2"/>
    <x v="0"/>
    <n v="0"/>
    <x v="64"/>
  </r>
  <r>
    <s v="76WXMI88"/>
    <x v="0"/>
    <x v="1"/>
    <x v="28"/>
    <x v="0"/>
    <x v="338"/>
    <x v="268"/>
    <x v="1"/>
    <x v="0"/>
    <x v="0"/>
    <x v="1"/>
    <x v="9"/>
    <x v="0"/>
    <n v="-5"/>
    <x v="68"/>
  </r>
  <r>
    <s v="ZH8XR8YT"/>
    <x v="6"/>
    <x v="0"/>
    <x v="52"/>
    <x v="2"/>
    <x v="338"/>
    <x v="287"/>
    <x v="13"/>
    <x v="1"/>
    <x v="0"/>
    <x v="0"/>
    <x v="1"/>
    <x v="0"/>
    <n v="-1096"/>
    <x v="116"/>
  </r>
  <r>
    <s v="PR9HQKA7"/>
    <x v="6"/>
    <x v="0"/>
    <x v="52"/>
    <x v="2"/>
    <x v="338"/>
    <x v="290"/>
    <x v="13"/>
    <x v="1"/>
    <x v="0"/>
    <x v="0"/>
    <x v="1"/>
    <x v="0"/>
    <n v="-1096"/>
    <x v="113"/>
  </r>
  <r>
    <s v="3DF5FIAM"/>
    <x v="17"/>
    <x v="3"/>
    <x v="49"/>
    <x v="0"/>
    <x v="338"/>
    <x v="266"/>
    <x v="853"/>
    <x v="5"/>
    <x v="2"/>
    <x v="3"/>
    <x v="9"/>
    <x v="0"/>
    <n v="-108"/>
    <x v="75"/>
  </r>
  <r>
    <s v="018KKT5I"/>
    <x v="10"/>
    <x v="2"/>
    <x v="51"/>
    <x v="2"/>
    <x v="338"/>
    <x v="285"/>
    <x v="13"/>
    <x v="3"/>
    <x v="1"/>
    <x v="2"/>
    <x v="7"/>
    <x v="0"/>
    <n v="-550"/>
    <x v="121"/>
  </r>
  <r>
    <s v="9AOPLD0O"/>
    <x v="15"/>
    <x v="3"/>
    <x v="49"/>
    <x v="0"/>
    <x v="338"/>
    <x v="285"/>
    <x v="1413"/>
    <x v="4"/>
    <x v="2"/>
    <x v="3"/>
    <x v="9"/>
    <x v="0"/>
    <n v="-391"/>
    <x v="121"/>
  </r>
  <r>
    <s v="J54XWY0O"/>
    <x v="11"/>
    <x v="2"/>
    <x v="72"/>
    <x v="2"/>
    <x v="338"/>
    <x v="292"/>
    <x v="13"/>
    <x v="0"/>
    <x v="0"/>
    <x v="2"/>
    <x v="3"/>
    <x v="10"/>
    <n v="-550"/>
    <x v="112"/>
  </r>
  <r>
    <s v="FJEL0TDN"/>
    <x v="11"/>
    <x v="1"/>
    <x v="31"/>
    <x v="0"/>
    <x v="338"/>
    <x v="282"/>
    <x v="20"/>
    <x v="0"/>
    <x v="0"/>
    <x v="1"/>
    <x v="10"/>
    <x v="0"/>
    <n v="3"/>
    <x v="126"/>
  </r>
  <r>
    <s v="I5JTM3EK"/>
    <x v="4"/>
    <x v="1"/>
    <x v="18"/>
    <x v="2"/>
    <x v="338"/>
    <x v="283"/>
    <x v="13"/>
    <x v="3"/>
    <x v="1"/>
    <x v="1"/>
    <x v="4"/>
    <x v="0"/>
    <n v="-55"/>
    <x v="123"/>
  </r>
  <r>
    <s v="3Q5R6HAY"/>
    <x v="4"/>
    <x v="3"/>
    <x v="61"/>
    <x v="0"/>
    <x v="338"/>
    <x v="283"/>
    <x v="1414"/>
    <x v="3"/>
    <x v="1"/>
    <x v="3"/>
    <x v="10"/>
    <x v="0"/>
    <n v="42"/>
    <x v="123"/>
  </r>
  <r>
    <s v="VOEOU1U6"/>
    <x v="2"/>
    <x v="1"/>
    <x v="66"/>
    <x v="2"/>
    <x v="338"/>
    <x v="282"/>
    <x v="13"/>
    <x v="2"/>
    <x v="1"/>
    <x v="1"/>
    <x v="9"/>
    <x v="0"/>
    <n v="-55"/>
    <x v="126"/>
  </r>
  <r>
    <s v="52IHI8JD"/>
    <x v="3"/>
    <x v="1"/>
    <x v="63"/>
    <x v="2"/>
    <x v="339"/>
    <x v="251"/>
    <x v="13"/>
    <x v="0"/>
    <x v="0"/>
    <x v="1"/>
    <x v="9"/>
    <x v="0"/>
    <n v="-55"/>
    <x v="93"/>
  </r>
  <r>
    <s v="7QPQ40X9"/>
    <x v="3"/>
    <x v="3"/>
    <x v="3"/>
    <x v="2"/>
    <x v="339"/>
    <x v="283"/>
    <x v="13"/>
    <x v="0"/>
    <x v="0"/>
    <x v="3"/>
    <x v="3"/>
    <x v="0"/>
    <n v="-3393"/>
    <x v="126"/>
  </r>
  <r>
    <s v="KFZ37330"/>
    <x v="28"/>
    <x v="2"/>
    <x v="53"/>
    <x v="0"/>
    <x v="339"/>
    <x v="246"/>
    <x v="129"/>
    <x v="5"/>
    <x v="2"/>
    <x v="2"/>
    <x v="10"/>
    <x v="0"/>
    <n v="-58"/>
    <x v="62"/>
  </r>
  <r>
    <s v="Y5C1Q7UR"/>
    <x v="25"/>
    <x v="1"/>
    <x v="71"/>
    <x v="0"/>
    <x v="339"/>
    <x v="274"/>
    <x v="1"/>
    <x v="5"/>
    <x v="2"/>
    <x v="1"/>
    <x v="0"/>
    <x v="0"/>
    <n v="-5"/>
    <x v="53"/>
  </r>
  <r>
    <s v="VN0XOAB6"/>
    <x v="25"/>
    <x v="3"/>
    <x v="50"/>
    <x v="0"/>
    <x v="339"/>
    <x v="255"/>
    <x v="487"/>
    <x v="5"/>
    <x v="2"/>
    <x v="3"/>
    <x v="1"/>
    <x v="0"/>
    <n v="-60"/>
    <x v="98"/>
  </r>
  <r>
    <s v="MVZG0BSG"/>
    <x v="23"/>
    <x v="0"/>
    <x v="80"/>
    <x v="0"/>
    <x v="339"/>
    <x v="292"/>
    <x v="202"/>
    <x v="4"/>
    <x v="2"/>
    <x v="0"/>
    <x v="6"/>
    <x v="0"/>
    <n v="-1"/>
    <x v="113"/>
  </r>
  <r>
    <s v="JIEO87ZV"/>
    <x v="26"/>
    <x v="3"/>
    <x v="7"/>
    <x v="1"/>
    <x v="339"/>
    <x v="5"/>
    <x v="8"/>
    <x v="5"/>
    <x v="2"/>
    <x v="3"/>
    <x v="5"/>
    <x v="1"/>
    <m/>
    <x v="7"/>
  </r>
  <r>
    <s v="EM1W738H"/>
    <x v="1"/>
    <x v="4"/>
    <x v="22"/>
    <x v="0"/>
    <x v="339"/>
    <x v="240"/>
    <x v="1415"/>
    <x v="1"/>
    <x v="0"/>
    <x v="4"/>
    <x v="6"/>
    <x v="0"/>
    <n v="113"/>
    <x v="88"/>
  </r>
  <r>
    <s v="M4NNI01I"/>
    <x v="22"/>
    <x v="0"/>
    <x v="68"/>
    <x v="2"/>
    <x v="339"/>
    <x v="292"/>
    <x v="13"/>
    <x v="5"/>
    <x v="2"/>
    <x v="0"/>
    <x v="0"/>
    <x v="0"/>
    <n v="-1096"/>
    <x v="113"/>
  </r>
  <r>
    <s v="MIA65OVY"/>
    <x v="12"/>
    <x v="1"/>
    <x v="7"/>
    <x v="1"/>
    <x v="339"/>
    <x v="5"/>
    <x v="8"/>
    <x v="3"/>
    <x v="1"/>
    <x v="1"/>
    <x v="5"/>
    <x v="1"/>
    <m/>
    <x v="7"/>
  </r>
  <r>
    <s v="U3FTUG3T"/>
    <x v="24"/>
    <x v="2"/>
    <x v="81"/>
    <x v="0"/>
    <x v="339"/>
    <x v="230"/>
    <x v="1266"/>
    <x v="1"/>
    <x v="0"/>
    <x v="2"/>
    <x v="0"/>
    <x v="14"/>
    <n v="-135"/>
    <x v="87"/>
  </r>
  <r>
    <s v="RS13M1ZP"/>
    <x v="24"/>
    <x v="3"/>
    <x v="28"/>
    <x v="0"/>
    <x v="339"/>
    <x v="283"/>
    <x v="1416"/>
    <x v="1"/>
    <x v="0"/>
    <x v="3"/>
    <x v="9"/>
    <x v="0"/>
    <n v="-181"/>
    <x v="126"/>
  </r>
  <r>
    <s v="10B65ZN9"/>
    <x v="7"/>
    <x v="2"/>
    <x v="79"/>
    <x v="0"/>
    <x v="339"/>
    <x v="269"/>
    <x v="1083"/>
    <x v="2"/>
    <x v="1"/>
    <x v="2"/>
    <x v="0"/>
    <x v="0"/>
    <n v="-93"/>
    <x v="47"/>
  </r>
  <r>
    <s v="V4YBVSJ4"/>
    <x v="29"/>
    <x v="0"/>
    <x v="59"/>
    <x v="2"/>
    <x v="339"/>
    <x v="293"/>
    <x v="13"/>
    <x v="1"/>
    <x v="0"/>
    <x v="0"/>
    <x v="3"/>
    <x v="0"/>
    <n v="-1096"/>
    <x v="112"/>
  </r>
  <r>
    <s v="LVMPJ8JN"/>
    <x v="29"/>
    <x v="2"/>
    <x v="1"/>
    <x v="0"/>
    <x v="339"/>
    <x v="269"/>
    <x v="74"/>
    <x v="1"/>
    <x v="0"/>
    <x v="2"/>
    <x v="1"/>
    <x v="0"/>
    <n v="-4"/>
    <x v="47"/>
  </r>
  <r>
    <s v="OV0LOPAA"/>
    <x v="21"/>
    <x v="0"/>
    <x v="48"/>
    <x v="2"/>
    <x v="339"/>
    <x v="288"/>
    <x v="13"/>
    <x v="0"/>
    <x v="0"/>
    <x v="0"/>
    <x v="8"/>
    <x v="0"/>
    <n v="-1096"/>
    <x v="121"/>
  </r>
  <r>
    <s v="0ISX53T3"/>
    <x v="21"/>
    <x v="2"/>
    <x v="57"/>
    <x v="0"/>
    <x v="339"/>
    <x v="260"/>
    <x v="538"/>
    <x v="0"/>
    <x v="0"/>
    <x v="2"/>
    <x v="10"/>
    <x v="9"/>
    <n v="-97"/>
    <x v="60"/>
  </r>
  <r>
    <s v="Q4KZSJ6Q"/>
    <x v="0"/>
    <x v="2"/>
    <x v="22"/>
    <x v="0"/>
    <x v="339"/>
    <x v="282"/>
    <x v="158"/>
    <x v="0"/>
    <x v="0"/>
    <x v="2"/>
    <x v="6"/>
    <x v="0"/>
    <n v="-40"/>
    <x v="127"/>
  </r>
  <r>
    <s v="1IABHXOP"/>
    <x v="0"/>
    <x v="2"/>
    <x v="27"/>
    <x v="0"/>
    <x v="339"/>
    <x v="289"/>
    <x v="117"/>
    <x v="0"/>
    <x v="0"/>
    <x v="2"/>
    <x v="7"/>
    <x v="0"/>
    <n v="2"/>
    <x v="116"/>
  </r>
  <r>
    <s v="2RE0MZGV"/>
    <x v="17"/>
    <x v="3"/>
    <x v="78"/>
    <x v="0"/>
    <x v="339"/>
    <x v="282"/>
    <x v="1417"/>
    <x v="5"/>
    <x v="2"/>
    <x v="3"/>
    <x v="10"/>
    <x v="13"/>
    <n v="-190"/>
    <x v="127"/>
  </r>
  <r>
    <s v="JLKLRCFZ"/>
    <x v="15"/>
    <x v="4"/>
    <x v="25"/>
    <x v="0"/>
    <x v="339"/>
    <x v="289"/>
    <x v="1418"/>
    <x v="4"/>
    <x v="2"/>
    <x v="4"/>
    <x v="3"/>
    <x v="0"/>
    <n v="746"/>
    <x v="116"/>
  </r>
  <r>
    <s v="2X9KWWCP"/>
    <x v="11"/>
    <x v="1"/>
    <x v="22"/>
    <x v="0"/>
    <x v="339"/>
    <x v="285"/>
    <x v="77"/>
    <x v="0"/>
    <x v="0"/>
    <x v="1"/>
    <x v="6"/>
    <x v="0"/>
    <n v="4"/>
    <x v="119"/>
  </r>
  <r>
    <s v="GU4HXZ55"/>
    <x v="2"/>
    <x v="0"/>
    <x v="59"/>
    <x v="0"/>
    <x v="339"/>
    <x v="267"/>
    <x v="827"/>
    <x v="2"/>
    <x v="1"/>
    <x v="0"/>
    <x v="3"/>
    <x v="0"/>
    <n v="33"/>
    <x v="54"/>
  </r>
  <r>
    <s v="JQK0EF45"/>
    <x v="3"/>
    <x v="4"/>
    <x v="81"/>
    <x v="0"/>
    <x v="340"/>
    <x v="287"/>
    <x v="1419"/>
    <x v="0"/>
    <x v="0"/>
    <x v="4"/>
    <x v="0"/>
    <x v="14"/>
    <n v="-133"/>
    <x v="121"/>
  </r>
  <r>
    <s v="YUUD6GIT"/>
    <x v="28"/>
    <x v="0"/>
    <x v="49"/>
    <x v="0"/>
    <x v="340"/>
    <x v="231"/>
    <x v="1234"/>
    <x v="5"/>
    <x v="2"/>
    <x v="0"/>
    <x v="9"/>
    <x v="0"/>
    <n v="52"/>
    <x v="97"/>
  </r>
  <r>
    <s v="FBDZ4LCK"/>
    <x v="25"/>
    <x v="2"/>
    <x v="21"/>
    <x v="2"/>
    <x v="340"/>
    <x v="283"/>
    <x v="13"/>
    <x v="5"/>
    <x v="2"/>
    <x v="2"/>
    <x v="1"/>
    <x v="0"/>
    <n v="-550"/>
    <x v="127"/>
  </r>
  <r>
    <s v="SQMPV6L6"/>
    <x v="27"/>
    <x v="1"/>
    <x v="43"/>
    <x v="0"/>
    <x v="340"/>
    <x v="294"/>
    <x v="171"/>
    <x v="0"/>
    <x v="0"/>
    <x v="1"/>
    <x v="0"/>
    <x v="0"/>
    <n v="-3"/>
    <x v="124"/>
  </r>
  <r>
    <s v="N9ZBEJFI"/>
    <x v="27"/>
    <x v="3"/>
    <x v="35"/>
    <x v="0"/>
    <x v="340"/>
    <x v="268"/>
    <x v="1420"/>
    <x v="0"/>
    <x v="0"/>
    <x v="3"/>
    <x v="9"/>
    <x v="0"/>
    <n v="-140"/>
    <x v="55"/>
  </r>
  <r>
    <s v="EKXXH9IK"/>
    <x v="26"/>
    <x v="0"/>
    <x v="64"/>
    <x v="0"/>
    <x v="340"/>
    <x v="217"/>
    <x v="925"/>
    <x v="5"/>
    <x v="2"/>
    <x v="0"/>
    <x v="0"/>
    <x v="0"/>
    <n v="171"/>
    <x v="130"/>
  </r>
  <r>
    <s v="OC6ZMTK5"/>
    <x v="26"/>
    <x v="0"/>
    <x v="65"/>
    <x v="0"/>
    <x v="340"/>
    <x v="287"/>
    <x v="637"/>
    <x v="5"/>
    <x v="2"/>
    <x v="0"/>
    <x v="7"/>
    <x v="0"/>
    <n v="0"/>
    <x v="121"/>
  </r>
  <r>
    <s v="M57LZE5F"/>
    <x v="1"/>
    <x v="3"/>
    <x v="74"/>
    <x v="2"/>
    <x v="340"/>
    <x v="267"/>
    <x v="13"/>
    <x v="1"/>
    <x v="0"/>
    <x v="3"/>
    <x v="10"/>
    <x v="11"/>
    <n v="-3393"/>
    <x v="56"/>
  </r>
  <r>
    <s v="1XO519P4"/>
    <x v="1"/>
    <x v="1"/>
    <x v="30"/>
    <x v="0"/>
    <x v="340"/>
    <x v="264"/>
    <x v="80"/>
    <x v="1"/>
    <x v="0"/>
    <x v="1"/>
    <x v="0"/>
    <x v="6"/>
    <n v="-1"/>
    <x v="68"/>
  </r>
  <r>
    <s v="UBWO7HIV"/>
    <x v="9"/>
    <x v="3"/>
    <x v="24"/>
    <x v="0"/>
    <x v="340"/>
    <x v="252"/>
    <x v="1421"/>
    <x v="3"/>
    <x v="1"/>
    <x v="3"/>
    <x v="2"/>
    <x v="0"/>
    <n v="-100"/>
    <x v="72"/>
  </r>
  <r>
    <s v="GJX7YGIF"/>
    <x v="14"/>
    <x v="2"/>
    <x v="33"/>
    <x v="2"/>
    <x v="340"/>
    <x v="256"/>
    <x v="13"/>
    <x v="2"/>
    <x v="1"/>
    <x v="2"/>
    <x v="0"/>
    <x v="0"/>
    <n v="-550"/>
    <x v="93"/>
  </r>
  <r>
    <s v="MF6S92GQ"/>
    <x v="16"/>
    <x v="2"/>
    <x v="73"/>
    <x v="0"/>
    <x v="340"/>
    <x v="249"/>
    <x v="634"/>
    <x v="2"/>
    <x v="1"/>
    <x v="2"/>
    <x v="1"/>
    <x v="0"/>
    <n v="-62"/>
    <x v="74"/>
  </r>
  <r>
    <s v="KTZDTM8W"/>
    <x v="21"/>
    <x v="2"/>
    <x v="57"/>
    <x v="0"/>
    <x v="340"/>
    <x v="287"/>
    <x v="1278"/>
    <x v="0"/>
    <x v="0"/>
    <x v="2"/>
    <x v="10"/>
    <x v="9"/>
    <n v="44"/>
    <x v="121"/>
  </r>
  <r>
    <s v="VVE9HGLD"/>
    <x v="16"/>
    <x v="6"/>
    <x v="7"/>
    <x v="1"/>
    <x v="338"/>
    <x v="5"/>
    <x v="8"/>
    <x v="2"/>
    <x v="1"/>
    <x v="6"/>
    <x v="5"/>
    <x v="1"/>
    <m/>
    <x v="7"/>
  </r>
  <r>
    <s v="SH0S5N6U"/>
    <x v="5"/>
    <x v="2"/>
    <x v="67"/>
    <x v="0"/>
    <x v="340"/>
    <x v="264"/>
    <x v="760"/>
    <x v="3"/>
    <x v="1"/>
    <x v="2"/>
    <x v="0"/>
    <x v="0"/>
    <n v="-86"/>
    <x v="68"/>
  </r>
  <r>
    <s v="M3306MKK"/>
    <x v="5"/>
    <x v="1"/>
    <x v="5"/>
    <x v="0"/>
    <x v="340"/>
    <x v="252"/>
    <x v="9"/>
    <x v="3"/>
    <x v="1"/>
    <x v="1"/>
    <x v="4"/>
    <x v="0"/>
    <n v="-2"/>
    <x v="72"/>
  </r>
  <r>
    <s v="5H27L6YI"/>
    <x v="20"/>
    <x v="0"/>
    <x v="35"/>
    <x v="2"/>
    <x v="340"/>
    <x v="290"/>
    <x v="13"/>
    <x v="1"/>
    <x v="0"/>
    <x v="0"/>
    <x v="9"/>
    <x v="0"/>
    <n v="-1096"/>
    <x v="116"/>
  </r>
  <r>
    <s v="FCEJCRKY"/>
    <x v="20"/>
    <x v="2"/>
    <x v="81"/>
    <x v="0"/>
    <x v="340"/>
    <x v="283"/>
    <x v="1422"/>
    <x v="1"/>
    <x v="0"/>
    <x v="2"/>
    <x v="0"/>
    <x v="14"/>
    <n v="111"/>
    <x v="127"/>
  </r>
  <r>
    <s v="FTVBHHFC"/>
    <x v="20"/>
    <x v="0"/>
    <x v="30"/>
    <x v="0"/>
    <x v="340"/>
    <x v="289"/>
    <x v="1423"/>
    <x v="1"/>
    <x v="0"/>
    <x v="0"/>
    <x v="0"/>
    <x v="6"/>
    <n v="144"/>
    <x v="117"/>
  </r>
  <r>
    <s v="CXE6ORIJ"/>
    <x v="20"/>
    <x v="3"/>
    <x v="70"/>
    <x v="0"/>
    <x v="340"/>
    <x v="244"/>
    <x v="1424"/>
    <x v="1"/>
    <x v="0"/>
    <x v="3"/>
    <x v="3"/>
    <x v="0"/>
    <n v="-630"/>
    <x v="58"/>
  </r>
  <r>
    <s v="QFIEJY21"/>
    <x v="8"/>
    <x v="2"/>
    <x v="59"/>
    <x v="0"/>
    <x v="340"/>
    <x v="254"/>
    <x v="213"/>
    <x v="2"/>
    <x v="1"/>
    <x v="2"/>
    <x v="3"/>
    <x v="0"/>
    <n v="60"/>
    <x v="70"/>
  </r>
  <r>
    <s v="4OUTIJAR"/>
    <x v="8"/>
    <x v="1"/>
    <x v="2"/>
    <x v="0"/>
    <x v="340"/>
    <x v="246"/>
    <x v="77"/>
    <x v="2"/>
    <x v="1"/>
    <x v="1"/>
    <x v="2"/>
    <x v="0"/>
    <n v="4"/>
    <x v="73"/>
  </r>
  <r>
    <s v="R19OP4QL"/>
    <x v="0"/>
    <x v="2"/>
    <x v="38"/>
    <x v="0"/>
    <x v="340"/>
    <x v="294"/>
    <x v="1425"/>
    <x v="0"/>
    <x v="0"/>
    <x v="2"/>
    <x v="10"/>
    <x v="7"/>
    <n v="27"/>
    <x v="124"/>
  </r>
  <r>
    <s v="UU7QH2WX"/>
    <x v="10"/>
    <x v="1"/>
    <x v="39"/>
    <x v="2"/>
    <x v="340"/>
    <x v="290"/>
    <x v="13"/>
    <x v="3"/>
    <x v="1"/>
    <x v="1"/>
    <x v="1"/>
    <x v="0"/>
    <n v="-55"/>
    <x v="116"/>
  </r>
  <r>
    <s v="O7WVUMZ5"/>
    <x v="4"/>
    <x v="0"/>
    <x v="11"/>
    <x v="0"/>
    <x v="340"/>
    <x v="284"/>
    <x v="1426"/>
    <x v="3"/>
    <x v="1"/>
    <x v="0"/>
    <x v="8"/>
    <x v="0"/>
    <n v="43"/>
    <x v="126"/>
  </r>
  <r>
    <s v="NRMFYPAD"/>
    <x v="3"/>
    <x v="4"/>
    <x v="13"/>
    <x v="0"/>
    <x v="341"/>
    <x v="264"/>
    <x v="1427"/>
    <x v="0"/>
    <x v="0"/>
    <x v="4"/>
    <x v="7"/>
    <x v="0"/>
    <n v="556"/>
    <x v="48"/>
  </r>
  <r>
    <s v="MR49QBLO"/>
    <x v="28"/>
    <x v="3"/>
    <x v="53"/>
    <x v="0"/>
    <x v="341"/>
    <x v="233"/>
    <x v="1428"/>
    <x v="5"/>
    <x v="2"/>
    <x v="3"/>
    <x v="10"/>
    <x v="0"/>
    <n v="-129"/>
    <x v="100"/>
  </r>
  <r>
    <s v="V7C6RT5S"/>
    <x v="25"/>
    <x v="3"/>
    <x v="54"/>
    <x v="0"/>
    <x v="341"/>
    <x v="293"/>
    <x v="1429"/>
    <x v="5"/>
    <x v="2"/>
    <x v="3"/>
    <x v="3"/>
    <x v="0"/>
    <n v="79"/>
    <x v="114"/>
  </r>
  <r>
    <s v="G1POINXI"/>
    <x v="27"/>
    <x v="0"/>
    <x v="38"/>
    <x v="0"/>
    <x v="341"/>
    <x v="290"/>
    <x v="146"/>
    <x v="0"/>
    <x v="0"/>
    <x v="0"/>
    <x v="10"/>
    <x v="7"/>
    <n v="90"/>
    <x v="117"/>
  </r>
  <r>
    <s v="S181FZ0Y"/>
    <x v="23"/>
    <x v="2"/>
    <x v="21"/>
    <x v="2"/>
    <x v="341"/>
    <x v="292"/>
    <x v="13"/>
    <x v="4"/>
    <x v="2"/>
    <x v="2"/>
    <x v="1"/>
    <x v="0"/>
    <n v="-550"/>
    <x v="116"/>
  </r>
  <r>
    <s v="0IAJNXTD"/>
    <x v="1"/>
    <x v="1"/>
    <x v="55"/>
    <x v="2"/>
    <x v="341"/>
    <x v="286"/>
    <x v="13"/>
    <x v="1"/>
    <x v="0"/>
    <x v="1"/>
    <x v="4"/>
    <x v="0"/>
    <n v="-55"/>
    <x v="126"/>
  </r>
  <r>
    <s v="RMQME3N0"/>
    <x v="22"/>
    <x v="0"/>
    <x v="85"/>
    <x v="2"/>
    <x v="341"/>
    <x v="233"/>
    <x v="13"/>
    <x v="5"/>
    <x v="2"/>
    <x v="0"/>
    <x v="4"/>
    <x v="0"/>
    <n v="-1096"/>
    <x v="100"/>
  </r>
  <r>
    <s v="G8C3GRPO"/>
    <x v="19"/>
    <x v="3"/>
    <x v="16"/>
    <x v="0"/>
    <x v="341"/>
    <x v="295"/>
    <x v="1430"/>
    <x v="4"/>
    <x v="2"/>
    <x v="3"/>
    <x v="9"/>
    <x v="0"/>
    <n v="-581"/>
    <x v="124"/>
  </r>
  <r>
    <s v="IY3U40F8"/>
    <x v="24"/>
    <x v="0"/>
    <x v="57"/>
    <x v="2"/>
    <x v="341"/>
    <x v="289"/>
    <x v="13"/>
    <x v="1"/>
    <x v="0"/>
    <x v="0"/>
    <x v="10"/>
    <x v="9"/>
    <n v="-1096"/>
    <x v="121"/>
  </r>
  <r>
    <s v="IEJHIQYI"/>
    <x v="9"/>
    <x v="3"/>
    <x v="76"/>
    <x v="0"/>
    <x v="341"/>
    <x v="253"/>
    <x v="1238"/>
    <x v="3"/>
    <x v="1"/>
    <x v="3"/>
    <x v="0"/>
    <x v="0"/>
    <n v="124"/>
    <x v="57"/>
  </r>
  <r>
    <s v="L9EVLHSJ"/>
    <x v="14"/>
    <x v="0"/>
    <x v="7"/>
    <x v="1"/>
    <x v="341"/>
    <x v="5"/>
    <x v="8"/>
    <x v="2"/>
    <x v="1"/>
    <x v="0"/>
    <x v="5"/>
    <x v="1"/>
    <m/>
    <x v="7"/>
  </r>
  <r>
    <s v="DIGZWVHI"/>
    <x v="14"/>
    <x v="2"/>
    <x v="9"/>
    <x v="2"/>
    <x v="341"/>
    <x v="284"/>
    <x v="13"/>
    <x v="2"/>
    <x v="1"/>
    <x v="2"/>
    <x v="6"/>
    <x v="3"/>
    <n v="-550"/>
    <x v="127"/>
  </r>
  <r>
    <s v="1ZT4IROS"/>
    <x v="14"/>
    <x v="2"/>
    <x v="66"/>
    <x v="0"/>
    <x v="341"/>
    <x v="286"/>
    <x v="356"/>
    <x v="2"/>
    <x v="1"/>
    <x v="2"/>
    <x v="9"/>
    <x v="0"/>
    <n v="58"/>
    <x v="126"/>
  </r>
  <r>
    <s v="60QEB2FZ"/>
    <x v="16"/>
    <x v="4"/>
    <x v="15"/>
    <x v="0"/>
    <x v="341"/>
    <x v="292"/>
    <x v="1103"/>
    <x v="2"/>
    <x v="1"/>
    <x v="4"/>
    <x v="0"/>
    <x v="0"/>
    <n v="-493"/>
    <x v="116"/>
  </r>
  <r>
    <s v="O691ZXXH"/>
    <x v="5"/>
    <x v="1"/>
    <x v="7"/>
    <x v="1"/>
    <x v="341"/>
    <x v="5"/>
    <x v="8"/>
    <x v="3"/>
    <x v="1"/>
    <x v="1"/>
    <x v="5"/>
    <x v="1"/>
    <m/>
    <x v="7"/>
  </r>
  <r>
    <s v="2T0GMDKK"/>
    <x v="5"/>
    <x v="0"/>
    <x v="76"/>
    <x v="2"/>
    <x v="341"/>
    <x v="286"/>
    <x v="13"/>
    <x v="3"/>
    <x v="1"/>
    <x v="0"/>
    <x v="0"/>
    <x v="0"/>
    <n v="-1096"/>
    <x v="126"/>
  </r>
  <r>
    <s v="ZK6HTTBB"/>
    <x v="5"/>
    <x v="1"/>
    <x v="69"/>
    <x v="2"/>
    <x v="341"/>
    <x v="289"/>
    <x v="13"/>
    <x v="3"/>
    <x v="1"/>
    <x v="1"/>
    <x v="3"/>
    <x v="0"/>
    <n v="-55"/>
    <x v="121"/>
  </r>
  <r>
    <s v="V74YPMJ4"/>
    <x v="10"/>
    <x v="1"/>
    <x v="18"/>
    <x v="2"/>
    <x v="341"/>
    <x v="295"/>
    <x v="13"/>
    <x v="3"/>
    <x v="1"/>
    <x v="1"/>
    <x v="4"/>
    <x v="0"/>
    <n v="-55"/>
    <x v="124"/>
  </r>
  <r>
    <s v="8ZIX3LAF"/>
    <x v="4"/>
    <x v="3"/>
    <x v="83"/>
    <x v="0"/>
    <x v="341"/>
    <x v="284"/>
    <x v="1431"/>
    <x v="3"/>
    <x v="1"/>
    <x v="3"/>
    <x v="2"/>
    <x v="15"/>
    <n v="-370"/>
    <x v="127"/>
  </r>
  <r>
    <s v="QDBJOE9M"/>
    <x v="2"/>
    <x v="1"/>
    <x v="7"/>
    <x v="1"/>
    <x v="341"/>
    <x v="5"/>
    <x v="8"/>
    <x v="2"/>
    <x v="1"/>
    <x v="1"/>
    <x v="5"/>
    <x v="1"/>
    <m/>
    <x v="7"/>
  </r>
  <r>
    <s v="IVMMNSJB"/>
    <x v="3"/>
    <x v="4"/>
    <x v="31"/>
    <x v="2"/>
    <x v="342"/>
    <x v="293"/>
    <x v="13"/>
    <x v="0"/>
    <x v="0"/>
    <x v="4"/>
    <x v="10"/>
    <x v="0"/>
    <n v="-5482"/>
    <x v="116"/>
  </r>
  <r>
    <s v="H9M21153"/>
    <x v="3"/>
    <x v="3"/>
    <x v="3"/>
    <x v="0"/>
    <x v="342"/>
    <x v="295"/>
    <x v="1432"/>
    <x v="0"/>
    <x v="0"/>
    <x v="3"/>
    <x v="3"/>
    <x v="0"/>
    <n v="-293"/>
    <x v="112"/>
  </r>
  <r>
    <s v="JV0KXH4X"/>
    <x v="28"/>
    <x v="4"/>
    <x v="56"/>
    <x v="0"/>
    <x v="342"/>
    <x v="264"/>
    <x v="1433"/>
    <x v="5"/>
    <x v="2"/>
    <x v="4"/>
    <x v="10"/>
    <x v="0"/>
    <n v="924"/>
    <x v="55"/>
  </r>
  <r>
    <s v="V9UM2K16"/>
    <x v="23"/>
    <x v="4"/>
    <x v="45"/>
    <x v="0"/>
    <x v="342"/>
    <x v="290"/>
    <x v="1434"/>
    <x v="4"/>
    <x v="2"/>
    <x v="4"/>
    <x v="0"/>
    <x v="0"/>
    <n v="229"/>
    <x v="121"/>
  </r>
  <r>
    <s v="SRV6TQ2E"/>
    <x v="26"/>
    <x v="1"/>
    <x v="44"/>
    <x v="0"/>
    <x v="342"/>
    <x v="291"/>
    <x v="20"/>
    <x v="5"/>
    <x v="2"/>
    <x v="1"/>
    <x v="8"/>
    <x v="0"/>
    <n v="3"/>
    <x v="114"/>
  </r>
  <r>
    <s v="B24YQ6LA"/>
    <x v="19"/>
    <x v="2"/>
    <x v="21"/>
    <x v="0"/>
    <x v="342"/>
    <x v="286"/>
    <x v="117"/>
    <x v="4"/>
    <x v="2"/>
    <x v="2"/>
    <x v="1"/>
    <x v="0"/>
    <n v="2"/>
    <x v="127"/>
  </r>
  <r>
    <s v="RYELEM60"/>
    <x v="19"/>
    <x v="3"/>
    <x v="25"/>
    <x v="0"/>
    <x v="342"/>
    <x v="295"/>
    <x v="369"/>
    <x v="4"/>
    <x v="2"/>
    <x v="3"/>
    <x v="3"/>
    <x v="0"/>
    <n v="-178"/>
    <x v="112"/>
  </r>
  <r>
    <s v="RL26ZS8F"/>
    <x v="24"/>
    <x v="2"/>
    <x v="29"/>
    <x v="2"/>
    <x v="342"/>
    <x v="235"/>
    <x v="13"/>
    <x v="1"/>
    <x v="0"/>
    <x v="2"/>
    <x v="6"/>
    <x v="0"/>
    <n v="-550"/>
    <x v="93"/>
  </r>
  <r>
    <s v="JKIAA2TF"/>
    <x v="7"/>
    <x v="0"/>
    <x v="11"/>
    <x v="0"/>
    <x v="342"/>
    <x v="229"/>
    <x v="843"/>
    <x v="2"/>
    <x v="1"/>
    <x v="0"/>
    <x v="8"/>
    <x v="0"/>
    <n v="16"/>
    <x v="87"/>
  </r>
  <r>
    <s v="HTK2UHC8"/>
    <x v="29"/>
    <x v="2"/>
    <x v="28"/>
    <x v="2"/>
    <x v="342"/>
    <x v="296"/>
    <x v="13"/>
    <x v="1"/>
    <x v="0"/>
    <x v="2"/>
    <x v="9"/>
    <x v="0"/>
    <n v="-550"/>
    <x v="124"/>
  </r>
  <r>
    <s v="SPRK2YOB"/>
    <x v="29"/>
    <x v="0"/>
    <x v="17"/>
    <x v="0"/>
    <x v="342"/>
    <x v="256"/>
    <x v="270"/>
    <x v="1"/>
    <x v="0"/>
    <x v="0"/>
    <x v="2"/>
    <x v="0"/>
    <n v="94"/>
    <x v="88"/>
  </r>
  <r>
    <s v="8F7VHV02"/>
    <x v="14"/>
    <x v="2"/>
    <x v="11"/>
    <x v="0"/>
    <x v="342"/>
    <x v="253"/>
    <x v="1435"/>
    <x v="2"/>
    <x v="1"/>
    <x v="2"/>
    <x v="8"/>
    <x v="0"/>
    <n v="-104"/>
    <x v="58"/>
  </r>
  <r>
    <s v="7FGVY6GK"/>
    <x v="14"/>
    <x v="2"/>
    <x v="53"/>
    <x v="0"/>
    <x v="342"/>
    <x v="286"/>
    <x v="175"/>
    <x v="2"/>
    <x v="1"/>
    <x v="2"/>
    <x v="10"/>
    <x v="0"/>
    <n v="15"/>
    <x v="127"/>
  </r>
  <r>
    <s v="6IZZL97A"/>
    <x v="16"/>
    <x v="2"/>
    <x v="67"/>
    <x v="2"/>
    <x v="342"/>
    <x v="291"/>
    <x v="13"/>
    <x v="2"/>
    <x v="1"/>
    <x v="2"/>
    <x v="0"/>
    <x v="0"/>
    <n v="-550"/>
    <x v="114"/>
  </r>
  <r>
    <s v="0HUWQWOJ"/>
    <x v="5"/>
    <x v="1"/>
    <x v="7"/>
    <x v="1"/>
    <x v="342"/>
    <x v="5"/>
    <x v="8"/>
    <x v="3"/>
    <x v="1"/>
    <x v="1"/>
    <x v="5"/>
    <x v="1"/>
    <m/>
    <x v="7"/>
  </r>
  <r>
    <s v="6U30UYDT"/>
    <x v="20"/>
    <x v="0"/>
    <x v="30"/>
    <x v="2"/>
    <x v="342"/>
    <x v="261"/>
    <x v="13"/>
    <x v="1"/>
    <x v="0"/>
    <x v="0"/>
    <x v="0"/>
    <x v="6"/>
    <n v="-1096"/>
    <x v="82"/>
  </r>
  <r>
    <s v="ZXOHD0KE"/>
    <x v="8"/>
    <x v="2"/>
    <x v="9"/>
    <x v="2"/>
    <x v="342"/>
    <x v="294"/>
    <x v="13"/>
    <x v="2"/>
    <x v="1"/>
    <x v="2"/>
    <x v="6"/>
    <x v="3"/>
    <n v="-550"/>
    <x v="113"/>
  </r>
  <r>
    <s v="77Q6KD0O"/>
    <x v="6"/>
    <x v="2"/>
    <x v="48"/>
    <x v="2"/>
    <x v="342"/>
    <x v="296"/>
    <x v="13"/>
    <x v="1"/>
    <x v="0"/>
    <x v="2"/>
    <x v="8"/>
    <x v="0"/>
    <n v="-550"/>
    <x v="124"/>
  </r>
  <r>
    <s v="JIH6P53I"/>
    <x v="6"/>
    <x v="0"/>
    <x v="28"/>
    <x v="0"/>
    <x v="342"/>
    <x v="286"/>
    <x v="827"/>
    <x v="1"/>
    <x v="0"/>
    <x v="0"/>
    <x v="9"/>
    <x v="0"/>
    <n v="33"/>
    <x v="127"/>
  </r>
  <r>
    <s v="WKTVP5WY"/>
    <x v="10"/>
    <x v="1"/>
    <x v="9"/>
    <x v="0"/>
    <x v="342"/>
    <x v="286"/>
    <x v="84"/>
    <x v="3"/>
    <x v="1"/>
    <x v="1"/>
    <x v="6"/>
    <x v="3"/>
    <n v="1"/>
    <x v="127"/>
  </r>
  <r>
    <s v="10N0ZBYO"/>
    <x v="10"/>
    <x v="3"/>
    <x v="67"/>
    <x v="0"/>
    <x v="342"/>
    <x v="285"/>
    <x v="1414"/>
    <x v="3"/>
    <x v="1"/>
    <x v="3"/>
    <x v="0"/>
    <x v="0"/>
    <n v="42"/>
    <x v="126"/>
  </r>
  <r>
    <s v="IUVAUQ6I"/>
    <x v="11"/>
    <x v="3"/>
    <x v="38"/>
    <x v="0"/>
    <x v="342"/>
    <x v="289"/>
    <x v="1436"/>
    <x v="0"/>
    <x v="0"/>
    <x v="3"/>
    <x v="10"/>
    <x v="7"/>
    <n v="467"/>
    <x v="119"/>
  </r>
  <r>
    <s v="YH5L64AP"/>
    <x v="13"/>
    <x v="1"/>
    <x v="68"/>
    <x v="2"/>
    <x v="342"/>
    <x v="267"/>
    <x v="13"/>
    <x v="4"/>
    <x v="2"/>
    <x v="1"/>
    <x v="0"/>
    <x v="0"/>
    <n v="-55"/>
    <x v="57"/>
  </r>
  <r>
    <s v="A71ENBVA"/>
    <x v="2"/>
    <x v="2"/>
    <x v="74"/>
    <x v="2"/>
    <x v="342"/>
    <x v="293"/>
    <x v="13"/>
    <x v="2"/>
    <x v="1"/>
    <x v="2"/>
    <x v="10"/>
    <x v="11"/>
    <n v="-550"/>
    <x v="116"/>
  </r>
  <r>
    <s v="4X8WU71C"/>
    <x v="2"/>
    <x v="3"/>
    <x v="59"/>
    <x v="2"/>
    <x v="342"/>
    <x v="285"/>
    <x v="13"/>
    <x v="2"/>
    <x v="1"/>
    <x v="3"/>
    <x v="3"/>
    <x v="0"/>
    <n v="-3393"/>
    <x v="126"/>
  </r>
  <r>
    <s v="03H4RXBI"/>
    <x v="2"/>
    <x v="2"/>
    <x v="47"/>
    <x v="0"/>
    <x v="342"/>
    <x v="266"/>
    <x v="1437"/>
    <x v="2"/>
    <x v="1"/>
    <x v="2"/>
    <x v="8"/>
    <x v="0"/>
    <n v="-68"/>
    <x v="62"/>
  </r>
  <r>
    <s v="MQVOQZL7"/>
    <x v="3"/>
    <x v="1"/>
    <x v="1"/>
    <x v="2"/>
    <x v="343"/>
    <x v="294"/>
    <x v="13"/>
    <x v="0"/>
    <x v="0"/>
    <x v="1"/>
    <x v="1"/>
    <x v="0"/>
    <n v="-55"/>
    <x v="114"/>
  </r>
  <r>
    <s v="OHD4TPKZ"/>
    <x v="3"/>
    <x v="0"/>
    <x v="27"/>
    <x v="0"/>
    <x v="343"/>
    <x v="285"/>
    <x v="445"/>
    <x v="0"/>
    <x v="0"/>
    <x v="0"/>
    <x v="7"/>
    <x v="0"/>
    <n v="70"/>
    <x v="127"/>
  </r>
  <r>
    <s v="V4PVZC5L"/>
    <x v="28"/>
    <x v="1"/>
    <x v="45"/>
    <x v="2"/>
    <x v="343"/>
    <x v="291"/>
    <x v="13"/>
    <x v="5"/>
    <x v="2"/>
    <x v="1"/>
    <x v="0"/>
    <x v="0"/>
    <n v="-55"/>
    <x v="116"/>
  </r>
  <r>
    <s v="9G85W8XE"/>
    <x v="23"/>
    <x v="0"/>
    <x v="39"/>
    <x v="2"/>
    <x v="343"/>
    <x v="290"/>
    <x v="13"/>
    <x v="4"/>
    <x v="2"/>
    <x v="0"/>
    <x v="1"/>
    <x v="0"/>
    <n v="-1096"/>
    <x v="119"/>
  </r>
  <r>
    <s v="S6DXPVLA"/>
    <x v="26"/>
    <x v="0"/>
    <x v="68"/>
    <x v="2"/>
    <x v="343"/>
    <x v="220"/>
    <x v="13"/>
    <x v="5"/>
    <x v="2"/>
    <x v="0"/>
    <x v="0"/>
    <x v="0"/>
    <n v="-1096"/>
    <x v="128"/>
  </r>
  <r>
    <s v="H41YA4SB"/>
    <x v="1"/>
    <x v="0"/>
    <x v="43"/>
    <x v="2"/>
    <x v="343"/>
    <x v="274"/>
    <x v="13"/>
    <x v="1"/>
    <x v="0"/>
    <x v="0"/>
    <x v="0"/>
    <x v="0"/>
    <n v="-1096"/>
    <x v="56"/>
  </r>
  <r>
    <s v="XSQOEHEA"/>
    <x v="9"/>
    <x v="3"/>
    <x v="46"/>
    <x v="2"/>
    <x v="343"/>
    <x v="290"/>
    <x v="13"/>
    <x v="3"/>
    <x v="1"/>
    <x v="3"/>
    <x v="3"/>
    <x v="0"/>
    <n v="-3393"/>
    <x v="119"/>
  </r>
  <r>
    <s v="GQT2DFWZ"/>
    <x v="29"/>
    <x v="3"/>
    <x v="13"/>
    <x v="0"/>
    <x v="343"/>
    <x v="295"/>
    <x v="199"/>
    <x v="1"/>
    <x v="0"/>
    <x v="3"/>
    <x v="7"/>
    <x v="0"/>
    <n v="499"/>
    <x v="113"/>
  </r>
  <r>
    <s v="IQ9GMTBR"/>
    <x v="14"/>
    <x v="2"/>
    <x v="73"/>
    <x v="0"/>
    <x v="343"/>
    <x v="285"/>
    <x v="1438"/>
    <x v="2"/>
    <x v="1"/>
    <x v="2"/>
    <x v="1"/>
    <x v="0"/>
    <n v="-77"/>
    <x v="127"/>
  </r>
  <r>
    <s v="ZR8H455M"/>
    <x v="16"/>
    <x v="2"/>
    <x v="79"/>
    <x v="2"/>
    <x v="343"/>
    <x v="289"/>
    <x v="13"/>
    <x v="2"/>
    <x v="1"/>
    <x v="2"/>
    <x v="0"/>
    <x v="0"/>
    <n v="-550"/>
    <x v="125"/>
  </r>
  <r>
    <s v="3F2EMUQ7"/>
    <x v="16"/>
    <x v="0"/>
    <x v="12"/>
    <x v="2"/>
    <x v="343"/>
    <x v="285"/>
    <x v="13"/>
    <x v="2"/>
    <x v="1"/>
    <x v="0"/>
    <x v="1"/>
    <x v="0"/>
    <n v="-1096"/>
    <x v="127"/>
  </r>
  <r>
    <s v="VB26KWQ6"/>
    <x v="16"/>
    <x v="2"/>
    <x v="51"/>
    <x v="0"/>
    <x v="343"/>
    <x v="230"/>
    <x v="220"/>
    <x v="2"/>
    <x v="1"/>
    <x v="2"/>
    <x v="7"/>
    <x v="0"/>
    <n v="-39"/>
    <x v="85"/>
  </r>
  <r>
    <s v="7J1UD7ZW"/>
    <x v="16"/>
    <x v="2"/>
    <x v="74"/>
    <x v="0"/>
    <x v="343"/>
    <x v="288"/>
    <x v="1241"/>
    <x v="2"/>
    <x v="1"/>
    <x v="2"/>
    <x v="10"/>
    <x v="11"/>
    <n v="-41"/>
    <x v="126"/>
  </r>
  <r>
    <s v="VR6NO9FA"/>
    <x v="16"/>
    <x v="2"/>
    <x v="69"/>
    <x v="0"/>
    <x v="343"/>
    <x v="297"/>
    <x v="343"/>
    <x v="2"/>
    <x v="1"/>
    <x v="2"/>
    <x v="3"/>
    <x v="0"/>
    <n v="-22"/>
    <x v="124"/>
  </r>
  <r>
    <s v="O8QGRK5P"/>
    <x v="16"/>
    <x v="2"/>
    <x v="9"/>
    <x v="0"/>
    <x v="343"/>
    <x v="289"/>
    <x v="100"/>
    <x v="2"/>
    <x v="1"/>
    <x v="2"/>
    <x v="6"/>
    <x v="3"/>
    <n v="-1"/>
    <x v="125"/>
  </r>
  <r>
    <s v="BOD1GBJU"/>
    <x v="21"/>
    <x v="2"/>
    <x v="34"/>
    <x v="2"/>
    <x v="343"/>
    <x v="273"/>
    <x v="13"/>
    <x v="0"/>
    <x v="0"/>
    <x v="2"/>
    <x v="10"/>
    <x v="0"/>
    <n v="-550"/>
    <x v="60"/>
  </r>
  <r>
    <s v="TN3IRRND"/>
    <x v="21"/>
    <x v="1"/>
    <x v="27"/>
    <x v="2"/>
    <x v="343"/>
    <x v="294"/>
    <x v="13"/>
    <x v="0"/>
    <x v="0"/>
    <x v="1"/>
    <x v="7"/>
    <x v="0"/>
    <n v="-55"/>
    <x v="114"/>
  </r>
  <r>
    <s v="PR224V1P"/>
    <x v="20"/>
    <x v="2"/>
    <x v="62"/>
    <x v="2"/>
    <x v="343"/>
    <x v="294"/>
    <x v="13"/>
    <x v="1"/>
    <x v="0"/>
    <x v="2"/>
    <x v="6"/>
    <x v="0"/>
    <n v="-550"/>
    <x v="114"/>
  </r>
  <r>
    <s v="60RDU2SZ"/>
    <x v="20"/>
    <x v="3"/>
    <x v="57"/>
    <x v="0"/>
    <x v="343"/>
    <x v="293"/>
    <x v="1439"/>
    <x v="1"/>
    <x v="0"/>
    <x v="3"/>
    <x v="10"/>
    <x v="9"/>
    <n v="185"/>
    <x v="117"/>
  </r>
  <r>
    <s v="X2I316HD"/>
    <x v="0"/>
    <x v="2"/>
    <x v="22"/>
    <x v="0"/>
    <x v="343"/>
    <x v="271"/>
    <x v="50"/>
    <x v="0"/>
    <x v="0"/>
    <x v="2"/>
    <x v="6"/>
    <x v="0"/>
    <n v="-27"/>
    <x v="64"/>
  </r>
  <r>
    <s v="77UHLYMA"/>
    <x v="2"/>
    <x v="2"/>
    <x v="53"/>
    <x v="2"/>
    <x v="343"/>
    <x v="285"/>
    <x v="13"/>
    <x v="2"/>
    <x v="1"/>
    <x v="2"/>
    <x v="10"/>
    <x v="0"/>
    <n v="-550"/>
    <x v="127"/>
  </r>
  <r>
    <s v="VR1XYM23"/>
    <x v="2"/>
    <x v="2"/>
    <x v="76"/>
    <x v="0"/>
    <x v="343"/>
    <x v="267"/>
    <x v="373"/>
    <x v="2"/>
    <x v="1"/>
    <x v="2"/>
    <x v="0"/>
    <x v="0"/>
    <n v="1"/>
    <x v="58"/>
  </r>
  <r>
    <s v="TQ6BTW2Z"/>
    <x v="2"/>
    <x v="2"/>
    <x v="51"/>
    <x v="0"/>
    <x v="343"/>
    <x v="291"/>
    <x v="323"/>
    <x v="2"/>
    <x v="1"/>
    <x v="2"/>
    <x v="7"/>
    <x v="0"/>
    <n v="-5"/>
    <x v="116"/>
  </r>
  <r>
    <s v="IVSOSC0E"/>
    <x v="2"/>
    <x v="0"/>
    <x v="47"/>
    <x v="0"/>
    <x v="343"/>
    <x v="290"/>
    <x v="1440"/>
    <x v="2"/>
    <x v="1"/>
    <x v="0"/>
    <x v="8"/>
    <x v="0"/>
    <n v="38"/>
    <x v="119"/>
  </r>
  <r>
    <s v="KI4LTBV6"/>
    <x v="3"/>
    <x v="3"/>
    <x v="48"/>
    <x v="2"/>
    <x v="344"/>
    <x v="287"/>
    <x v="13"/>
    <x v="0"/>
    <x v="0"/>
    <x v="3"/>
    <x v="8"/>
    <x v="0"/>
    <n v="-3393"/>
    <x v="126"/>
  </r>
  <r>
    <s v="4VZ0JIVZ"/>
    <x v="3"/>
    <x v="3"/>
    <x v="62"/>
    <x v="0"/>
    <x v="344"/>
    <x v="292"/>
    <x v="1441"/>
    <x v="0"/>
    <x v="0"/>
    <x v="3"/>
    <x v="6"/>
    <x v="0"/>
    <n v="41"/>
    <x v="119"/>
  </r>
  <r>
    <s v="FNCXBWHQ"/>
    <x v="28"/>
    <x v="2"/>
    <x v="59"/>
    <x v="0"/>
    <x v="344"/>
    <x v="275"/>
    <x v="346"/>
    <x v="5"/>
    <x v="2"/>
    <x v="2"/>
    <x v="3"/>
    <x v="0"/>
    <n v="-45"/>
    <x v="56"/>
  </r>
  <r>
    <s v="Q306R9K4"/>
    <x v="28"/>
    <x v="0"/>
    <x v="19"/>
    <x v="0"/>
    <x v="344"/>
    <x v="296"/>
    <x v="1324"/>
    <x v="5"/>
    <x v="2"/>
    <x v="0"/>
    <x v="0"/>
    <x v="4"/>
    <n v="-30"/>
    <x v="113"/>
  </r>
  <r>
    <s v="KHRY7J40"/>
    <x v="25"/>
    <x v="2"/>
    <x v="71"/>
    <x v="0"/>
    <x v="344"/>
    <x v="255"/>
    <x v="752"/>
    <x v="5"/>
    <x v="2"/>
    <x v="2"/>
    <x v="0"/>
    <x v="0"/>
    <n v="30"/>
    <x v="132"/>
  </r>
  <r>
    <s v="46JP2TQB"/>
    <x v="1"/>
    <x v="0"/>
    <x v="57"/>
    <x v="2"/>
    <x v="344"/>
    <x v="294"/>
    <x v="13"/>
    <x v="1"/>
    <x v="0"/>
    <x v="0"/>
    <x v="10"/>
    <x v="9"/>
    <n v="-1096"/>
    <x v="116"/>
  </r>
  <r>
    <s v="W48N7MRO"/>
    <x v="1"/>
    <x v="4"/>
    <x v="34"/>
    <x v="2"/>
    <x v="344"/>
    <x v="287"/>
    <x v="13"/>
    <x v="1"/>
    <x v="0"/>
    <x v="4"/>
    <x v="10"/>
    <x v="0"/>
    <n v="-5482"/>
    <x v="126"/>
  </r>
  <r>
    <s v="X4LSK4OE"/>
    <x v="1"/>
    <x v="4"/>
    <x v="13"/>
    <x v="0"/>
    <x v="344"/>
    <x v="197"/>
    <x v="1442"/>
    <x v="1"/>
    <x v="0"/>
    <x v="4"/>
    <x v="7"/>
    <x v="0"/>
    <n v="700"/>
    <x v="136"/>
  </r>
  <r>
    <s v="0UOIGVEO"/>
    <x v="22"/>
    <x v="3"/>
    <x v="64"/>
    <x v="0"/>
    <x v="344"/>
    <x v="295"/>
    <x v="1235"/>
    <x v="5"/>
    <x v="2"/>
    <x v="3"/>
    <x v="0"/>
    <x v="0"/>
    <n v="-369"/>
    <x v="114"/>
  </r>
  <r>
    <s v="AK9OXW30"/>
    <x v="19"/>
    <x v="1"/>
    <x v="19"/>
    <x v="2"/>
    <x v="344"/>
    <x v="288"/>
    <x v="13"/>
    <x v="4"/>
    <x v="2"/>
    <x v="1"/>
    <x v="0"/>
    <x v="4"/>
    <n v="-55"/>
    <x v="127"/>
  </r>
  <r>
    <s v="CFGYG1EC"/>
    <x v="7"/>
    <x v="2"/>
    <x v="24"/>
    <x v="2"/>
    <x v="344"/>
    <x v="287"/>
    <x v="13"/>
    <x v="2"/>
    <x v="1"/>
    <x v="2"/>
    <x v="2"/>
    <x v="0"/>
    <n v="-550"/>
    <x v="126"/>
  </r>
  <r>
    <s v="TS3P4VMD"/>
    <x v="7"/>
    <x v="4"/>
    <x v="37"/>
    <x v="0"/>
    <x v="344"/>
    <x v="294"/>
    <x v="1443"/>
    <x v="2"/>
    <x v="1"/>
    <x v="4"/>
    <x v="6"/>
    <x v="0"/>
    <n v="1269"/>
    <x v="116"/>
  </r>
  <r>
    <s v="8PEB9FHX"/>
    <x v="7"/>
    <x v="1"/>
    <x v="37"/>
    <x v="0"/>
    <x v="344"/>
    <x v="291"/>
    <x v="80"/>
    <x v="2"/>
    <x v="1"/>
    <x v="1"/>
    <x v="6"/>
    <x v="0"/>
    <n v="-1"/>
    <x v="117"/>
  </r>
  <r>
    <s v="V1YT1LP1"/>
    <x v="29"/>
    <x v="2"/>
    <x v="28"/>
    <x v="0"/>
    <x v="344"/>
    <x v="273"/>
    <x v="274"/>
    <x v="1"/>
    <x v="0"/>
    <x v="2"/>
    <x v="9"/>
    <x v="0"/>
    <n v="42"/>
    <x v="57"/>
  </r>
  <r>
    <s v="DTIZX4YN"/>
    <x v="29"/>
    <x v="0"/>
    <x v="0"/>
    <x v="0"/>
    <x v="344"/>
    <x v="297"/>
    <x v="1444"/>
    <x v="1"/>
    <x v="0"/>
    <x v="0"/>
    <x v="0"/>
    <x v="0"/>
    <n v="-127"/>
    <x v="112"/>
  </r>
  <r>
    <s v="KMBY0IGV"/>
    <x v="14"/>
    <x v="1"/>
    <x v="73"/>
    <x v="0"/>
    <x v="344"/>
    <x v="288"/>
    <x v="107"/>
    <x v="2"/>
    <x v="1"/>
    <x v="1"/>
    <x v="1"/>
    <x v="0"/>
    <n v="-7"/>
    <x v="127"/>
  </r>
  <r>
    <s v="XULGG5K8"/>
    <x v="16"/>
    <x v="2"/>
    <x v="53"/>
    <x v="2"/>
    <x v="344"/>
    <x v="287"/>
    <x v="13"/>
    <x v="2"/>
    <x v="1"/>
    <x v="2"/>
    <x v="10"/>
    <x v="0"/>
    <n v="-550"/>
    <x v="126"/>
  </r>
  <r>
    <s v="KP8ZZ3Y6"/>
    <x v="16"/>
    <x v="0"/>
    <x v="69"/>
    <x v="2"/>
    <x v="344"/>
    <x v="267"/>
    <x v="13"/>
    <x v="2"/>
    <x v="1"/>
    <x v="0"/>
    <x v="3"/>
    <x v="0"/>
    <n v="-1096"/>
    <x v="75"/>
  </r>
  <r>
    <s v="SBF5S7LF"/>
    <x v="16"/>
    <x v="4"/>
    <x v="2"/>
    <x v="0"/>
    <x v="344"/>
    <x v="296"/>
    <x v="1445"/>
    <x v="2"/>
    <x v="1"/>
    <x v="4"/>
    <x v="2"/>
    <x v="0"/>
    <n v="1073"/>
    <x v="113"/>
  </r>
  <r>
    <s v="YIA65LM2"/>
    <x v="21"/>
    <x v="3"/>
    <x v="13"/>
    <x v="2"/>
    <x v="344"/>
    <x v="294"/>
    <x v="13"/>
    <x v="0"/>
    <x v="0"/>
    <x v="3"/>
    <x v="7"/>
    <x v="0"/>
    <n v="-3393"/>
    <x v="116"/>
  </r>
  <r>
    <s v="8SLDCS0F"/>
    <x v="5"/>
    <x v="1"/>
    <x v="7"/>
    <x v="1"/>
    <x v="344"/>
    <x v="5"/>
    <x v="8"/>
    <x v="3"/>
    <x v="1"/>
    <x v="1"/>
    <x v="5"/>
    <x v="1"/>
    <m/>
    <x v="7"/>
  </r>
  <r>
    <s v="TVBY6CND"/>
    <x v="20"/>
    <x v="4"/>
    <x v="8"/>
    <x v="0"/>
    <x v="344"/>
    <x v="272"/>
    <x v="977"/>
    <x v="1"/>
    <x v="0"/>
    <x v="4"/>
    <x v="3"/>
    <x v="2"/>
    <n v="-211"/>
    <x v="79"/>
  </r>
  <r>
    <s v="OHOWVHYX"/>
    <x v="10"/>
    <x v="3"/>
    <x v="18"/>
    <x v="1"/>
    <x v="344"/>
    <x v="5"/>
    <x v="8"/>
    <x v="3"/>
    <x v="1"/>
    <x v="3"/>
    <x v="4"/>
    <x v="0"/>
    <m/>
    <x v="7"/>
  </r>
  <r>
    <s v="EC9H6XHB"/>
    <x v="15"/>
    <x v="1"/>
    <x v="39"/>
    <x v="2"/>
    <x v="344"/>
    <x v="240"/>
    <x v="13"/>
    <x v="4"/>
    <x v="2"/>
    <x v="1"/>
    <x v="1"/>
    <x v="0"/>
    <n v="-55"/>
    <x v="92"/>
  </r>
  <r>
    <s v="47QKNXLO"/>
    <x v="15"/>
    <x v="2"/>
    <x v="68"/>
    <x v="0"/>
    <x v="344"/>
    <x v="248"/>
    <x v="808"/>
    <x v="4"/>
    <x v="2"/>
    <x v="2"/>
    <x v="0"/>
    <x v="0"/>
    <n v="-78"/>
    <x v="77"/>
  </r>
  <r>
    <s v="VW2PJALW"/>
    <x v="11"/>
    <x v="4"/>
    <x v="0"/>
    <x v="0"/>
    <x v="344"/>
    <x v="245"/>
    <x v="1446"/>
    <x v="0"/>
    <x v="0"/>
    <x v="4"/>
    <x v="0"/>
    <x v="0"/>
    <n v="-271"/>
    <x v="93"/>
  </r>
  <r>
    <s v="GVLIYD9A"/>
    <x v="4"/>
    <x v="2"/>
    <x v="47"/>
    <x v="0"/>
    <x v="344"/>
    <x v="262"/>
    <x v="620"/>
    <x v="3"/>
    <x v="1"/>
    <x v="2"/>
    <x v="8"/>
    <x v="0"/>
    <n v="-120"/>
    <x v="76"/>
  </r>
  <r>
    <s v="F761DF0M"/>
    <x v="2"/>
    <x v="2"/>
    <x v="36"/>
    <x v="1"/>
    <x v="344"/>
    <x v="5"/>
    <x v="8"/>
    <x v="2"/>
    <x v="1"/>
    <x v="2"/>
    <x v="3"/>
    <x v="0"/>
    <m/>
    <x v="7"/>
  </r>
  <r>
    <s v="II1GOQWL"/>
    <x v="2"/>
    <x v="2"/>
    <x v="15"/>
    <x v="2"/>
    <x v="344"/>
    <x v="295"/>
    <x v="13"/>
    <x v="2"/>
    <x v="1"/>
    <x v="2"/>
    <x v="0"/>
    <x v="0"/>
    <n v="-550"/>
    <x v="114"/>
  </r>
  <r>
    <s v="QYYOVTHC"/>
    <x v="28"/>
    <x v="0"/>
    <x v="49"/>
    <x v="2"/>
    <x v="345"/>
    <x v="294"/>
    <x v="13"/>
    <x v="5"/>
    <x v="2"/>
    <x v="0"/>
    <x v="9"/>
    <x v="0"/>
    <n v="-1096"/>
    <x v="117"/>
  </r>
  <r>
    <s v="4O3EPWFR"/>
    <x v="23"/>
    <x v="0"/>
    <x v="7"/>
    <x v="1"/>
    <x v="345"/>
    <x v="5"/>
    <x v="8"/>
    <x v="4"/>
    <x v="2"/>
    <x v="0"/>
    <x v="5"/>
    <x v="1"/>
    <m/>
    <x v="7"/>
  </r>
  <r>
    <s v="AADN7F5T"/>
    <x v="1"/>
    <x v="1"/>
    <x v="6"/>
    <x v="2"/>
    <x v="345"/>
    <x v="293"/>
    <x v="13"/>
    <x v="1"/>
    <x v="0"/>
    <x v="1"/>
    <x v="3"/>
    <x v="0"/>
    <n v="-55"/>
    <x v="119"/>
  </r>
  <r>
    <s v="U8CWFFRH"/>
    <x v="29"/>
    <x v="3"/>
    <x v="3"/>
    <x v="2"/>
    <x v="345"/>
    <x v="287"/>
    <x v="13"/>
    <x v="1"/>
    <x v="0"/>
    <x v="3"/>
    <x v="3"/>
    <x v="0"/>
    <n v="-3393"/>
    <x v="127"/>
  </r>
  <r>
    <s v="35HVN8Q3"/>
    <x v="29"/>
    <x v="2"/>
    <x v="62"/>
    <x v="0"/>
    <x v="345"/>
    <x v="296"/>
    <x v="343"/>
    <x v="1"/>
    <x v="0"/>
    <x v="2"/>
    <x v="6"/>
    <x v="0"/>
    <n v="-22"/>
    <x v="114"/>
  </r>
  <r>
    <s v="UYZQCWAC"/>
    <x v="29"/>
    <x v="3"/>
    <x v="31"/>
    <x v="0"/>
    <x v="345"/>
    <x v="258"/>
    <x v="1417"/>
    <x v="1"/>
    <x v="0"/>
    <x v="3"/>
    <x v="10"/>
    <x v="0"/>
    <n v="-190"/>
    <x v="90"/>
  </r>
  <r>
    <s v="K0YFUK4X"/>
    <x v="14"/>
    <x v="2"/>
    <x v="12"/>
    <x v="0"/>
    <x v="345"/>
    <x v="199"/>
    <x v="100"/>
    <x v="2"/>
    <x v="1"/>
    <x v="2"/>
    <x v="1"/>
    <x v="0"/>
    <n v="-1"/>
    <x v="102"/>
  </r>
  <r>
    <s v="TUL0TZSR"/>
    <x v="16"/>
    <x v="2"/>
    <x v="73"/>
    <x v="0"/>
    <x v="345"/>
    <x v="298"/>
    <x v="1278"/>
    <x v="2"/>
    <x v="1"/>
    <x v="2"/>
    <x v="1"/>
    <x v="0"/>
    <n v="44"/>
    <x v="112"/>
  </r>
  <r>
    <s v="LS2A22IA"/>
    <x v="21"/>
    <x v="2"/>
    <x v="57"/>
    <x v="2"/>
    <x v="345"/>
    <x v="296"/>
    <x v="13"/>
    <x v="0"/>
    <x v="0"/>
    <x v="2"/>
    <x v="10"/>
    <x v="9"/>
    <n v="-550"/>
    <x v="114"/>
  </r>
  <r>
    <s v="L5K0S1U3"/>
    <x v="21"/>
    <x v="2"/>
    <x v="57"/>
    <x v="2"/>
    <x v="345"/>
    <x v="297"/>
    <x v="13"/>
    <x v="0"/>
    <x v="0"/>
    <x v="2"/>
    <x v="10"/>
    <x v="9"/>
    <n v="-550"/>
    <x v="113"/>
  </r>
  <r>
    <s v="82LY53FE"/>
    <x v="5"/>
    <x v="2"/>
    <x v="69"/>
    <x v="0"/>
    <x v="345"/>
    <x v="196"/>
    <x v="748"/>
    <x v="3"/>
    <x v="1"/>
    <x v="2"/>
    <x v="3"/>
    <x v="0"/>
    <n v="-21"/>
    <x v="101"/>
  </r>
  <r>
    <s v="D00FIU21"/>
    <x v="0"/>
    <x v="2"/>
    <x v="35"/>
    <x v="0"/>
    <x v="345"/>
    <x v="262"/>
    <x v="1083"/>
    <x v="0"/>
    <x v="0"/>
    <x v="2"/>
    <x v="9"/>
    <x v="0"/>
    <n v="-93"/>
    <x v="77"/>
  </r>
  <r>
    <s v="C48I5WD9"/>
    <x v="0"/>
    <x v="3"/>
    <x v="17"/>
    <x v="0"/>
    <x v="345"/>
    <x v="287"/>
    <x v="1447"/>
    <x v="0"/>
    <x v="0"/>
    <x v="3"/>
    <x v="2"/>
    <x v="0"/>
    <n v="-303"/>
    <x v="127"/>
  </r>
  <r>
    <s v="HG0N3NJ4"/>
    <x v="17"/>
    <x v="1"/>
    <x v="78"/>
    <x v="0"/>
    <x v="345"/>
    <x v="289"/>
    <x v="9"/>
    <x v="5"/>
    <x v="2"/>
    <x v="1"/>
    <x v="10"/>
    <x v="13"/>
    <n v="-2"/>
    <x v="126"/>
  </r>
  <r>
    <s v="5ZUKTSJV"/>
    <x v="13"/>
    <x v="0"/>
    <x v="64"/>
    <x v="0"/>
    <x v="345"/>
    <x v="293"/>
    <x v="1448"/>
    <x v="4"/>
    <x v="2"/>
    <x v="0"/>
    <x v="0"/>
    <x v="0"/>
    <n v="-92"/>
    <x v="119"/>
  </r>
  <r>
    <s v="CD5B8P8U"/>
    <x v="2"/>
    <x v="3"/>
    <x v="74"/>
    <x v="2"/>
    <x v="345"/>
    <x v="294"/>
    <x v="13"/>
    <x v="2"/>
    <x v="1"/>
    <x v="3"/>
    <x v="10"/>
    <x v="11"/>
    <n v="-3393"/>
    <x v="117"/>
  </r>
  <r>
    <s v="MBYY3F5P"/>
    <x v="2"/>
    <x v="2"/>
    <x v="4"/>
    <x v="0"/>
    <x v="345"/>
    <x v="296"/>
    <x v="1449"/>
    <x v="2"/>
    <x v="1"/>
    <x v="2"/>
    <x v="0"/>
    <x v="0"/>
    <n v="146"/>
    <x v="114"/>
  </r>
  <r>
    <s v="0V9YEQDU"/>
    <x v="3"/>
    <x v="1"/>
    <x v="13"/>
    <x v="2"/>
    <x v="346"/>
    <x v="297"/>
    <x v="13"/>
    <x v="0"/>
    <x v="0"/>
    <x v="1"/>
    <x v="7"/>
    <x v="0"/>
    <n v="-55"/>
    <x v="114"/>
  </r>
  <r>
    <s v="76GEYK0T"/>
    <x v="25"/>
    <x v="0"/>
    <x v="60"/>
    <x v="0"/>
    <x v="346"/>
    <x v="298"/>
    <x v="588"/>
    <x v="5"/>
    <x v="2"/>
    <x v="0"/>
    <x v="9"/>
    <x v="0"/>
    <n v="-208"/>
    <x v="113"/>
  </r>
  <r>
    <s v="0QUXNGR1"/>
    <x v="27"/>
    <x v="3"/>
    <x v="17"/>
    <x v="2"/>
    <x v="346"/>
    <x v="291"/>
    <x v="13"/>
    <x v="0"/>
    <x v="0"/>
    <x v="3"/>
    <x v="2"/>
    <x v="0"/>
    <n v="-3393"/>
    <x v="119"/>
  </r>
  <r>
    <s v="4N9E1F86"/>
    <x v="23"/>
    <x v="0"/>
    <x v="71"/>
    <x v="2"/>
    <x v="346"/>
    <x v="295"/>
    <x v="13"/>
    <x v="4"/>
    <x v="2"/>
    <x v="0"/>
    <x v="0"/>
    <x v="0"/>
    <n v="-1096"/>
    <x v="117"/>
  </r>
  <r>
    <s v="895XMROB"/>
    <x v="23"/>
    <x v="4"/>
    <x v="68"/>
    <x v="2"/>
    <x v="346"/>
    <x v="233"/>
    <x v="13"/>
    <x v="4"/>
    <x v="2"/>
    <x v="4"/>
    <x v="0"/>
    <x v="0"/>
    <n v="-5482"/>
    <x v="95"/>
  </r>
  <r>
    <s v="933OT3AE"/>
    <x v="1"/>
    <x v="3"/>
    <x v="3"/>
    <x v="0"/>
    <x v="346"/>
    <x v="289"/>
    <x v="1450"/>
    <x v="1"/>
    <x v="0"/>
    <x v="3"/>
    <x v="3"/>
    <x v="0"/>
    <n v="82"/>
    <x v="127"/>
  </r>
  <r>
    <s v="5HDKACI4"/>
    <x v="22"/>
    <x v="2"/>
    <x v="65"/>
    <x v="2"/>
    <x v="346"/>
    <x v="290"/>
    <x v="13"/>
    <x v="5"/>
    <x v="2"/>
    <x v="2"/>
    <x v="7"/>
    <x v="0"/>
    <n v="-550"/>
    <x v="126"/>
  </r>
  <r>
    <s v="GVEUKZ72"/>
    <x v="22"/>
    <x v="1"/>
    <x v="80"/>
    <x v="2"/>
    <x v="346"/>
    <x v="257"/>
    <x v="13"/>
    <x v="5"/>
    <x v="2"/>
    <x v="1"/>
    <x v="6"/>
    <x v="0"/>
    <n v="-55"/>
    <x v="78"/>
  </r>
  <r>
    <s v="YHOVVBSP"/>
    <x v="22"/>
    <x v="3"/>
    <x v="39"/>
    <x v="2"/>
    <x v="346"/>
    <x v="248"/>
    <x v="13"/>
    <x v="5"/>
    <x v="2"/>
    <x v="3"/>
    <x v="1"/>
    <x v="0"/>
    <n v="-3393"/>
    <x v="71"/>
  </r>
  <r>
    <s v="ZN6HXJ5F"/>
    <x v="9"/>
    <x v="0"/>
    <x v="14"/>
    <x v="2"/>
    <x v="346"/>
    <x v="295"/>
    <x v="13"/>
    <x v="3"/>
    <x v="1"/>
    <x v="0"/>
    <x v="7"/>
    <x v="0"/>
    <n v="-1096"/>
    <x v="117"/>
  </r>
  <r>
    <s v="3IQ19UZ2"/>
    <x v="9"/>
    <x v="3"/>
    <x v="39"/>
    <x v="0"/>
    <x v="346"/>
    <x v="289"/>
    <x v="845"/>
    <x v="3"/>
    <x v="1"/>
    <x v="3"/>
    <x v="1"/>
    <x v="0"/>
    <n v="-143"/>
    <x v="127"/>
  </r>
  <r>
    <s v="R2CG5WED"/>
    <x v="7"/>
    <x v="4"/>
    <x v="67"/>
    <x v="2"/>
    <x v="346"/>
    <x v="259"/>
    <x v="13"/>
    <x v="2"/>
    <x v="1"/>
    <x v="4"/>
    <x v="0"/>
    <x v="0"/>
    <n v="-5482"/>
    <x v="80"/>
  </r>
  <r>
    <s v="QCBO7C6E"/>
    <x v="14"/>
    <x v="0"/>
    <x v="7"/>
    <x v="1"/>
    <x v="346"/>
    <x v="5"/>
    <x v="8"/>
    <x v="2"/>
    <x v="1"/>
    <x v="0"/>
    <x v="5"/>
    <x v="1"/>
    <m/>
    <x v="7"/>
  </r>
  <r>
    <s v="ORYORRQV"/>
    <x v="16"/>
    <x v="2"/>
    <x v="74"/>
    <x v="1"/>
    <x v="346"/>
    <x v="5"/>
    <x v="8"/>
    <x v="2"/>
    <x v="1"/>
    <x v="2"/>
    <x v="10"/>
    <x v="11"/>
    <m/>
    <x v="7"/>
  </r>
  <r>
    <s v="NGG8O0JX"/>
    <x v="5"/>
    <x v="2"/>
    <x v="7"/>
    <x v="1"/>
    <x v="346"/>
    <x v="5"/>
    <x v="8"/>
    <x v="3"/>
    <x v="1"/>
    <x v="2"/>
    <x v="5"/>
    <x v="1"/>
    <m/>
    <x v="7"/>
  </r>
  <r>
    <s v="GH0FU105"/>
    <x v="5"/>
    <x v="3"/>
    <x v="40"/>
    <x v="2"/>
    <x v="346"/>
    <x v="291"/>
    <x v="13"/>
    <x v="3"/>
    <x v="1"/>
    <x v="3"/>
    <x v="2"/>
    <x v="8"/>
    <n v="-3393"/>
    <x v="119"/>
  </r>
  <r>
    <s v="NDIZ18GW"/>
    <x v="8"/>
    <x v="3"/>
    <x v="5"/>
    <x v="2"/>
    <x v="346"/>
    <x v="299"/>
    <x v="13"/>
    <x v="2"/>
    <x v="1"/>
    <x v="3"/>
    <x v="4"/>
    <x v="0"/>
    <n v="-3393"/>
    <x v="124"/>
  </r>
  <r>
    <s v="BRIOGGKC"/>
    <x v="0"/>
    <x v="3"/>
    <x v="75"/>
    <x v="2"/>
    <x v="346"/>
    <x v="245"/>
    <x v="13"/>
    <x v="0"/>
    <x v="0"/>
    <x v="3"/>
    <x v="6"/>
    <x v="0"/>
    <n v="-3393"/>
    <x v="88"/>
  </r>
  <r>
    <s v="GZYL4SG1"/>
    <x v="0"/>
    <x v="0"/>
    <x v="38"/>
    <x v="0"/>
    <x v="346"/>
    <x v="300"/>
    <x v="99"/>
    <x v="0"/>
    <x v="0"/>
    <x v="0"/>
    <x v="10"/>
    <x v="7"/>
    <n v="-118"/>
    <x v="110"/>
  </r>
  <r>
    <s v="7ZASHEBX"/>
    <x v="17"/>
    <x v="1"/>
    <x v="50"/>
    <x v="0"/>
    <x v="346"/>
    <x v="246"/>
    <x v="4"/>
    <x v="5"/>
    <x v="2"/>
    <x v="1"/>
    <x v="1"/>
    <x v="0"/>
    <n v="-6"/>
    <x v="74"/>
  </r>
  <r>
    <s v="WJ9JNMJ2"/>
    <x v="11"/>
    <x v="1"/>
    <x v="28"/>
    <x v="0"/>
    <x v="346"/>
    <x v="301"/>
    <x v="4"/>
    <x v="0"/>
    <x v="0"/>
    <x v="1"/>
    <x v="9"/>
    <x v="0"/>
    <n v="-6"/>
    <x v="112"/>
  </r>
  <r>
    <s v="N3OWNMD3"/>
    <x v="4"/>
    <x v="4"/>
    <x v="66"/>
    <x v="2"/>
    <x v="346"/>
    <x v="297"/>
    <x v="13"/>
    <x v="3"/>
    <x v="1"/>
    <x v="4"/>
    <x v="9"/>
    <x v="0"/>
    <n v="-5482"/>
    <x v="114"/>
  </r>
  <r>
    <s v="8U3LICIW"/>
    <x v="4"/>
    <x v="2"/>
    <x v="74"/>
    <x v="0"/>
    <x v="346"/>
    <x v="248"/>
    <x v="319"/>
    <x v="3"/>
    <x v="1"/>
    <x v="2"/>
    <x v="10"/>
    <x v="11"/>
    <n v="13"/>
    <x v="71"/>
  </r>
  <r>
    <s v="JALBPRSF"/>
    <x v="13"/>
    <x v="0"/>
    <x v="49"/>
    <x v="2"/>
    <x v="346"/>
    <x v="296"/>
    <x v="13"/>
    <x v="4"/>
    <x v="2"/>
    <x v="0"/>
    <x v="9"/>
    <x v="0"/>
    <n v="-1096"/>
    <x v="116"/>
  </r>
  <r>
    <s v="0E1HHXGB"/>
    <x v="13"/>
    <x v="1"/>
    <x v="80"/>
    <x v="2"/>
    <x v="346"/>
    <x v="290"/>
    <x v="13"/>
    <x v="4"/>
    <x v="2"/>
    <x v="1"/>
    <x v="6"/>
    <x v="0"/>
    <n v="-55"/>
    <x v="126"/>
  </r>
  <r>
    <s v="MJXPSHYT"/>
    <x v="13"/>
    <x v="1"/>
    <x v="78"/>
    <x v="0"/>
    <x v="346"/>
    <x v="301"/>
    <x v="9"/>
    <x v="4"/>
    <x v="2"/>
    <x v="1"/>
    <x v="10"/>
    <x v="13"/>
    <n v="-2"/>
    <x v="112"/>
  </r>
  <r>
    <s v="AF8SULB0"/>
    <x v="27"/>
    <x v="0"/>
    <x v="38"/>
    <x v="0"/>
    <x v="347"/>
    <x v="300"/>
    <x v="1451"/>
    <x v="0"/>
    <x v="0"/>
    <x v="0"/>
    <x v="10"/>
    <x v="7"/>
    <n v="72"/>
    <x v="124"/>
  </r>
  <r>
    <s v="N8BM4XEP"/>
    <x v="23"/>
    <x v="2"/>
    <x v="25"/>
    <x v="0"/>
    <x v="347"/>
    <x v="227"/>
    <x v="126"/>
    <x v="4"/>
    <x v="2"/>
    <x v="2"/>
    <x v="3"/>
    <x v="0"/>
    <n v="10"/>
    <x v="128"/>
  </r>
  <r>
    <s v="FZGBRGHF"/>
    <x v="26"/>
    <x v="0"/>
    <x v="64"/>
    <x v="2"/>
    <x v="347"/>
    <x v="264"/>
    <x v="13"/>
    <x v="5"/>
    <x v="2"/>
    <x v="0"/>
    <x v="0"/>
    <x v="0"/>
    <n v="-1096"/>
    <x v="56"/>
  </r>
  <r>
    <s v="GRO3S3HV"/>
    <x v="1"/>
    <x v="1"/>
    <x v="8"/>
    <x v="2"/>
    <x v="347"/>
    <x v="296"/>
    <x v="13"/>
    <x v="1"/>
    <x v="0"/>
    <x v="1"/>
    <x v="3"/>
    <x v="2"/>
    <n v="-55"/>
    <x v="117"/>
  </r>
  <r>
    <s v="R0S5FZ1G"/>
    <x v="22"/>
    <x v="1"/>
    <x v="80"/>
    <x v="2"/>
    <x v="347"/>
    <x v="196"/>
    <x v="13"/>
    <x v="5"/>
    <x v="2"/>
    <x v="1"/>
    <x v="6"/>
    <x v="0"/>
    <n v="-55"/>
    <x v="120"/>
  </r>
  <r>
    <s v="G58GOO4N"/>
    <x v="19"/>
    <x v="2"/>
    <x v="60"/>
    <x v="2"/>
    <x v="347"/>
    <x v="291"/>
    <x v="13"/>
    <x v="4"/>
    <x v="2"/>
    <x v="2"/>
    <x v="9"/>
    <x v="0"/>
    <n v="-550"/>
    <x v="125"/>
  </r>
  <r>
    <s v="JF0F2J5W"/>
    <x v="19"/>
    <x v="0"/>
    <x v="56"/>
    <x v="2"/>
    <x v="347"/>
    <x v="290"/>
    <x v="13"/>
    <x v="4"/>
    <x v="2"/>
    <x v="0"/>
    <x v="10"/>
    <x v="0"/>
    <n v="-1096"/>
    <x v="127"/>
  </r>
  <r>
    <s v="93AE6QM4"/>
    <x v="9"/>
    <x v="0"/>
    <x v="2"/>
    <x v="0"/>
    <x v="347"/>
    <x v="290"/>
    <x v="785"/>
    <x v="3"/>
    <x v="1"/>
    <x v="0"/>
    <x v="2"/>
    <x v="0"/>
    <n v="-215"/>
    <x v="127"/>
  </r>
  <r>
    <s v="0YM4VJDP"/>
    <x v="7"/>
    <x v="2"/>
    <x v="11"/>
    <x v="2"/>
    <x v="347"/>
    <x v="261"/>
    <x v="13"/>
    <x v="2"/>
    <x v="1"/>
    <x v="2"/>
    <x v="8"/>
    <x v="0"/>
    <n v="-550"/>
    <x v="88"/>
  </r>
  <r>
    <s v="ICD9OMSF"/>
    <x v="29"/>
    <x v="2"/>
    <x v="31"/>
    <x v="0"/>
    <x v="347"/>
    <x v="297"/>
    <x v="808"/>
    <x v="1"/>
    <x v="0"/>
    <x v="2"/>
    <x v="10"/>
    <x v="0"/>
    <n v="-78"/>
    <x v="116"/>
  </r>
  <r>
    <s v="IHJEX21Z"/>
    <x v="14"/>
    <x v="2"/>
    <x v="83"/>
    <x v="0"/>
    <x v="347"/>
    <x v="259"/>
    <x v="756"/>
    <x v="2"/>
    <x v="1"/>
    <x v="2"/>
    <x v="2"/>
    <x v="15"/>
    <n v="12"/>
    <x v="86"/>
  </r>
  <r>
    <s v="8JORJ1SS"/>
    <x v="21"/>
    <x v="2"/>
    <x v="31"/>
    <x v="2"/>
    <x v="347"/>
    <x v="295"/>
    <x v="13"/>
    <x v="0"/>
    <x v="0"/>
    <x v="2"/>
    <x v="10"/>
    <x v="0"/>
    <n v="-550"/>
    <x v="121"/>
  </r>
  <r>
    <s v="0NKINI7S"/>
    <x v="21"/>
    <x v="1"/>
    <x v="43"/>
    <x v="0"/>
    <x v="347"/>
    <x v="292"/>
    <x v="367"/>
    <x v="0"/>
    <x v="0"/>
    <x v="1"/>
    <x v="0"/>
    <x v="0"/>
    <n v="-13"/>
    <x v="126"/>
  </r>
  <r>
    <s v="OB3OK8BQ"/>
    <x v="20"/>
    <x v="2"/>
    <x v="52"/>
    <x v="0"/>
    <x v="347"/>
    <x v="274"/>
    <x v="156"/>
    <x v="1"/>
    <x v="0"/>
    <x v="2"/>
    <x v="1"/>
    <x v="0"/>
    <n v="65"/>
    <x v="75"/>
  </r>
  <r>
    <s v="5S3RN7H2"/>
    <x v="6"/>
    <x v="0"/>
    <x v="3"/>
    <x v="2"/>
    <x v="347"/>
    <x v="269"/>
    <x v="13"/>
    <x v="1"/>
    <x v="0"/>
    <x v="0"/>
    <x v="3"/>
    <x v="0"/>
    <n v="-1096"/>
    <x v="54"/>
  </r>
  <r>
    <s v="6YCRJK5W"/>
    <x v="10"/>
    <x v="3"/>
    <x v="83"/>
    <x v="2"/>
    <x v="347"/>
    <x v="298"/>
    <x v="13"/>
    <x v="3"/>
    <x v="1"/>
    <x v="3"/>
    <x v="2"/>
    <x v="15"/>
    <n v="-3393"/>
    <x v="114"/>
  </r>
  <r>
    <s v="FDMK85GD"/>
    <x v="11"/>
    <x v="1"/>
    <x v="62"/>
    <x v="0"/>
    <x v="347"/>
    <x v="297"/>
    <x v="20"/>
    <x v="0"/>
    <x v="0"/>
    <x v="1"/>
    <x v="6"/>
    <x v="0"/>
    <n v="3"/>
    <x v="116"/>
  </r>
  <r>
    <s v="DYYJW46L"/>
    <x v="4"/>
    <x v="4"/>
    <x v="7"/>
    <x v="1"/>
    <x v="347"/>
    <x v="5"/>
    <x v="8"/>
    <x v="3"/>
    <x v="1"/>
    <x v="4"/>
    <x v="5"/>
    <x v="1"/>
    <m/>
    <x v="7"/>
  </r>
  <r>
    <s v="EVKQXZV6"/>
    <x v="4"/>
    <x v="1"/>
    <x v="24"/>
    <x v="2"/>
    <x v="347"/>
    <x v="196"/>
    <x v="13"/>
    <x v="3"/>
    <x v="1"/>
    <x v="1"/>
    <x v="2"/>
    <x v="0"/>
    <n v="-55"/>
    <x v="120"/>
  </r>
  <r>
    <s v="IDO6PU1B"/>
    <x v="2"/>
    <x v="4"/>
    <x v="2"/>
    <x v="2"/>
    <x v="347"/>
    <x v="298"/>
    <x v="13"/>
    <x v="2"/>
    <x v="1"/>
    <x v="4"/>
    <x v="2"/>
    <x v="0"/>
    <n v="-5482"/>
    <x v="114"/>
  </r>
  <r>
    <s v="9GSBUJMH"/>
    <x v="3"/>
    <x v="1"/>
    <x v="70"/>
    <x v="2"/>
    <x v="348"/>
    <x v="301"/>
    <x v="13"/>
    <x v="0"/>
    <x v="0"/>
    <x v="1"/>
    <x v="3"/>
    <x v="0"/>
    <n v="-55"/>
    <x v="114"/>
  </r>
  <r>
    <s v="ECB42PGL"/>
    <x v="25"/>
    <x v="4"/>
    <x v="21"/>
    <x v="2"/>
    <x v="348"/>
    <x v="301"/>
    <x v="13"/>
    <x v="5"/>
    <x v="2"/>
    <x v="4"/>
    <x v="1"/>
    <x v="0"/>
    <n v="-5482"/>
    <x v="114"/>
  </r>
  <r>
    <s v="PYIP2H5Z"/>
    <x v="27"/>
    <x v="3"/>
    <x v="81"/>
    <x v="2"/>
    <x v="348"/>
    <x v="292"/>
    <x v="13"/>
    <x v="0"/>
    <x v="0"/>
    <x v="3"/>
    <x v="0"/>
    <x v="14"/>
    <n v="-3393"/>
    <x v="127"/>
  </r>
  <r>
    <s v="129P48QP"/>
    <x v="26"/>
    <x v="4"/>
    <x v="19"/>
    <x v="2"/>
    <x v="348"/>
    <x v="299"/>
    <x v="13"/>
    <x v="5"/>
    <x v="2"/>
    <x v="4"/>
    <x v="0"/>
    <x v="4"/>
    <n v="-5482"/>
    <x v="113"/>
  </r>
  <r>
    <s v="IQRA0Q8C"/>
    <x v="1"/>
    <x v="0"/>
    <x v="3"/>
    <x v="0"/>
    <x v="348"/>
    <x v="292"/>
    <x v="1452"/>
    <x v="1"/>
    <x v="0"/>
    <x v="0"/>
    <x v="3"/>
    <x v="0"/>
    <n v="58"/>
    <x v="127"/>
  </r>
  <r>
    <s v="03R1VC7O"/>
    <x v="22"/>
    <x v="0"/>
    <x v="59"/>
    <x v="0"/>
    <x v="348"/>
    <x v="302"/>
    <x v="299"/>
    <x v="5"/>
    <x v="2"/>
    <x v="0"/>
    <x v="3"/>
    <x v="0"/>
    <n v="-34"/>
    <x v="110"/>
  </r>
  <r>
    <s v="8EX2PGAY"/>
    <x v="9"/>
    <x v="1"/>
    <x v="51"/>
    <x v="2"/>
    <x v="348"/>
    <x v="296"/>
    <x v="13"/>
    <x v="3"/>
    <x v="1"/>
    <x v="1"/>
    <x v="7"/>
    <x v="0"/>
    <n v="-55"/>
    <x v="121"/>
  </r>
  <r>
    <s v="C0H6SU2X"/>
    <x v="9"/>
    <x v="0"/>
    <x v="79"/>
    <x v="0"/>
    <x v="348"/>
    <x v="244"/>
    <x v="1453"/>
    <x v="3"/>
    <x v="1"/>
    <x v="0"/>
    <x v="0"/>
    <x v="0"/>
    <n v="-142"/>
    <x v="66"/>
  </r>
  <r>
    <s v="94JOUSW7"/>
    <x v="16"/>
    <x v="2"/>
    <x v="11"/>
    <x v="2"/>
    <x v="348"/>
    <x v="298"/>
    <x v="13"/>
    <x v="2"/>
    <x v="1"/>
    <x v="2"/>
    <x v="8"/>
    <x v="0"/>
    <n v="-550"/>
    <x v="116"/>
  </r>
  <r>
    <s v="9RC58SP0"/>
    <x v="16"/>
    <x v="2"/>
    <x v="53"/>
    <x v="2"/>
    <x v="348"/>
    <x v="300"/>
    <x v="13"/>
    <x v="2"/>
    <x v="1"/>
    <x v="2"/>
    <x v="10"/>
    <x v="0"/>
    <n v="-550"/>
    <x v="112"/>
  </r>
  <r>
    <s v="XFNYWN7B"/>
    <x v="16"/>
    <x v="0"/>
    <x v="66"/>
    <x v="0"/>
    <x v="348"/>
    <x v="292"/>
    <x v="1454"/>
    <x v="2"/>
    <x v="1"/>
    <x v="0"/>
    <x v="9"/>
    <x v="0"/>
    <n v="-228"/>
    <x v="127"/>
  </r>
  <r>
    <s v="6NFIUDKS"/>
    <x v="16"/>
    <x v="4"/>
    <x v="61"/>
    <x v="0"/>
    <x v="348"/>
    <x v="243"/>
    <x v="1455"/>
    <x v="2"/>
    <x v="1"/>
    <x v="4"/>
    <x v="10"/>
    <x v="0"/>
    <n v="385"/>
    <x v="92"/>
  </r>
  <r>
    <s v="SWKGC34P"/>
    <x v="21"/>
    <x v="1"/>
    <x v="22"/>
    <x v="2"/>
    <x v="348"/>
    <x v="296"/>
    <x v="13"/>
    <x v="0"/>
    <x v="0"/>
    <x v="1"/>
    <x v="6"/>
    <x v="0"/>
    <n v="-55"/>
    <x v="121"/>
  </r>
  <r>
    <s v="C3Y94J5R"/>
    <x v="20"/>
    <x v="4"/>
    <x v="57"/>
    <x v="2"/>
    <x v="348"/>
    <x v="301"/>
    <x v="13"/>
    <x v="1"/>
    <x v="0"/>
    <x v="4"/>
    <x v="10"/>
    <x v="9"/>
    <n v="-5482"/>
    <x v="114"/>
  </r>
  <r>
    <s v="LFM4SMIA"/>
    <x v="0"/>
    <x v="4"/>
    <x v="1"/>
    <x v="0"/>
    <x v="348"/>
    <x v="298"/>
    <x v="1456"/>
    <x v="0"/>
    <x v="0"/>
    <x v="4"/>
    <x v="1"/>
    <x v="0"/>
    <n v="-33"/>
    <x v="116"/>
  </r>
  <r>
    <s v="MEXK5KU6"/>
    <x v="17"/>
    <x v="3"/>
    <x v="25"/>
    <x v="2"/>
    <x v="348"/>
    <x v="275"/>
    <x v="13"/>
    <x v="5"/>
    <x v="2"/>
    <x v="3"/>
    <x v="3"/>
    <x v="0"/>
    <n v="-3393"/>
    <x v="75"/>
  </r>
  <r>
    <s v="UDXS7H12"/>
    <x v="17"/>
    <x v="4"/>
    <x v="65"/>
    <x v="0"/>
    <x v="348"/>
    <x v="265"/>
    <x v="1457"/>
    <x v="5"/>
    <x v="2"/>
    <x v="4"/>
    <x v="7"/>
    <x v="0"/>
    <n v="-982"/>
    <x v="100"/>
  </r>
  <r>
    <s v="4G61Z1HD"/>
    <x v="11"/>
    <x v="1"/>
    <x v="75"/>
    <x v="2"/>
    <x v="348"/>
    <x v="299"/>
    <x v="13"/>
    <x v="0"/>
    <x v="0"/>
    <x v="1"/>
    <x v="6"/>
    <x v="0"/>
    <n v="-55"/>
    <x v="113"/>
  </r>
  <r>
    <s v="X4KAK55N"/>
    <x v="18"/>
    <x v="1"/>
    <x v="77"/>
    <x v="0"/>
    <x v="348"/>
    <x v="298"/>
    <x v="47"/>
    <x v="4"/>
    <x v="2"/>
    <x v="1"/>
    <x v="0"/>
    <x v="12"/>
    <n v="-4"/>
    <x v="116"/>
  </r>
  <r>
    <s v="AHOYDL01"/>
    <x v="2"/>
    <x v="4"/>
    <x v="73"/>
    <x v="0"/>
    <x v="348"/>
    <x v="298"/>
    <x v="1458"/>
    <x v="2"/>
    <x v="1"/>
    <x v="4"/>
    <x v="1"/>
    <x v="0"/>
    <n v="1155"/>
    <x v="116"/>
  </r>
  <r>
    <s v="R5ILWVDD"/>
    <x v="3"/>
    <x v="1"/>
    <x v="28"/>
    <x v="0"/>
    <x v="349"/>
    <x v="252"/>
    <x v="5"/>
    <x v="0"/>
    <x v="0"/>
    <x v="1"/>
    <x v="9"/>
    <x v="0"/>
    <n v="2"/>
    <x v="71"/>
  </r>
  <r>
    <s v="J5WP57XS"/>
    <x v="27"/>
    <x v="0"/>
    <x v="48"/>
    <x v="0"/>
    <x v="349"/>
    <x v="197"/>
    <x v="185"/>
    <x v="0"/>
    <x v="0"/>
    <x v="0"/>
    <x v="8"/>
    <x v="0"/>
    <n v="-106"/>
    <x v="120"/>
  </r>
  <r>
    <s v="Z173R82Y"/>
    <x v="26"/>
    <x v="0"/>
    <x v="77"/>
    <x v="0"/>
    <x v="349"/>
    <x v="273"/>
    <x v="413"/>
    <x v="5"/>
    <x v="2"/>
    <x v="0"/>
    <x v="0"/>
    <x v="12"/>
    <n v="-88"/>
    <x v="65"/>
  </r>
  <r>
    <s v="03X37HOO"/>
    <x v="1"/>
    <x v="1"/>
    <x v="6"/>
    <x v="2"/>
    <x v="349"/>
    <x v="293"/>
    <x v="13"/>
    <x v="1"/>
    <x v="0"/>
    <x v="1"/>
    <x v="3"/>
    <x v="0"/>
    <n v="-55"/>
    <x v="127"/>
  </r>
  <r>
    <s v="Y4SN1R3L"/>
    <x v="1"/>
    <x v="3"/>
    <x v="31"/>
    <x v="0"/>
    <x v="349"/>
    <x v="293"/>
    <x v="715"/>
    <x v="1"/>
    <x v="0"/>
    <x v="3"/>
    <x v="10"/>
    <x v="0"/>
    <n v="97"/>
    <x v="127"/>
  </r>
  <r>
    <s v="CX3PZ8DP"/>
    <x v="22"/>
    <x v="2"/>
    <x v="65"/>
    <x v="2"/>
    <x v="349"/>
    <x v="300"/>
    <x v="13"/>
    <x v="5"/>
    <x v="2"/>
    <x v="2"/>
    <x v="7"/>
    <x v="0"/>
    <n v="-550"/>
    <x v="113"/>
  </r>
  <r>
    <s v="V7DY5VAP"/>
    <x v="24"/>
    <x v="1"/>
    <x v="1"/>
    <x v="2"/>
    <x v="349"/>
    <x v="301"/>
    <x v="13"/>
    <x v="1"/>
    <x v="0"/>
    <x v="1"/>
    <x v="1"/>
    <x v="0"/>
    <n v="-55"/>
    <x v="116"/>
  </r>
  <r>
    <s v="JLB353E4"/>
    <x v="9"/>
    <x v="3"/>
    <x v="5"/>
    <x v="0"/>
    <x v="349"/>
    <x v="295"/>
    <x v="1459"/>
    <x v="3"/>
    <x v="1"/>
    <x v="3"/>
    <x v="4"/>
    <x v="0"/>
    <n v="351"/>
    <x v="125"/>
  </r>
  <r>
    <s v="8U59BH8O"/>
    <x v="16"/>
    <x v="2"/>
    <x v="51"/>
    <x v="2"/>
    <x v="349"/>
    <x v="300"/>
    <x v="13"/>
    <x v="2"/>
    <x v="1"/>
    <x v="2"/>
    <x v="7"/>
    <x v="0"/>
    <n v="-550"/>
    <x v="113"/>
  </r>
  <r>
    <s v="BZR75SK1"/>
    <x v="16"/>
    <x v="2"/>
    <x v="67"/>
    <x v="2"/>
    <x v="349"/>
    <x v="296"/>
    <x v="13"/>
    <x v="2"/>
    <x v="1"/>
    <x v="2"/>
    <x v="0"/>
    <x v="0"/>
    <n v="-550"/>
    <x v="119"/>
  </r>
  <r>
    <s v="48HBI36Y"/>
    <x v="16"/>
    <x v="2"/>
    <x v="40"/>
    <x v="0"/>
    <x v="349"/>
    <x v="255"/>
    <x v="1460"/>
    <x v="2"/>
    <x v="1"/>
    <x v="2"/>
    <x v="2"/>
    <x v="8"/>
    <n v="41"/>
    <x v="115"/>
  </r>
  <r>
    <s v="ME7IZ1WY"/>
    <x v="16"/>
    <x v="1"/>
    <x v="73"/>
    <x v="0"/>
    <x v="349"/>
    <x v="301"/>
    <x v="107"/>
    <x v="2"/>
    <x v="1"/>
    <x v="1"/>
    <x v="1"/>
    <x v="0"/>
    <n v="-7"/>
    <x v="116"/>
  </r>
  <r>
    <s v="STC921ZX"/>
    <x v="5"/>
    <x v="0"/>
    <x v="32"/>
    <x v="0"/>
    <x v="349"/>
    <x v="298"/>
    <x v="467"/>
    <x v="3"/>
    <x v="1"/>
    <x v="0"/>
    <x v="9"/>
    <x v="0"/>
    <n v="-36"/>
    <x v="117"/>
  </r>
  <r>
    <s v="MJRDXH1B"/>
    <x v="20"/>
    <x v="0"/>
    <x v="74"/>
    <x v="2"/>
    <x v="349"/>
    <x v="296"/>
    <x v="13"/>
    <x v="1"/>
    <x v="0"/>
    <x v="0"/>
    <x v="10"/>
    <x v="11"/>
    <n v="-1096"/>
    <x v="119"/>
  </r>
  <r>
    <s v="W2QJUK1Y"/>
    <x v="0"/>
    <x v="2"/>
    <x v="72"/>
    <x v="0"/>
    <x v="349"/>
    <x v="302"/>
    <x v="756"/>
    <x v="0"/>
    <x v="0"/>
    <x v="2"/>
    <x v="3"/>
    <x v="10"/>
    <n v="12"/>
    <x v="124"/>
  </r>
  <r>
    <s v="B05SO4C6"/>
    <x v="6"/>
    <x v="0"/>
    <x v="74"/>
    <x v="2"/>
    <x v="349"/>
    <x v="231"/>
    <x v="13"/>
    <x v="1"/>
    <x v="0"/>
    <x v="0"/>
    <x v="10"/>
    <x v="11"/>
    <n v="-1096"/>
    <x v="128"/>
  </r>
  <r>
    <s v="P570QB1D"/>
    <x v="11"/>
    <x v="1"/>
    <x v="70"/>
    <x v="0"/>
    <x v="349"/>
    <x v="293"/>
    <x v="5"/>
    <x v="0"/>
    <x v="0"/>
    <x v="1"/>
    <x v="3"/>
    <x v="0"/>
    <n v="2"/>
    <x v="127"/>
  </r>
  <r>
    <s v="IWS4PKPP"/>
    <x v="4"/>
    <x v="2"/>
    <x v="24"/>
    <x v="0"/>
    <x v="349"/>
    <x v="260"/>
    <x v="451"/>
    <x v="3"/>
    <x v="1"/>
    <x v="2"/>
    <x v="2"/>
    <x v="0"/>
    <n v="-15"/>
    <x v="66"/>
  </r>
  <r>
    <s v="0W8VWJDS"/>
    <x v="4"/>
    <x v="1"/>
    <x v="46"/>
    <x v="0"/>
    <x v="349"/>
    <x v="291"/>
    <x v="84"/>
    <x v="3"/>
    <x v="1"/>
    <x v="1"/>
    <x v="3"/>
    <x v="0"/>
    <n v="1"/>
    <x v="126"/>
  </r>
  <r>
    <s v="4ZKFSG5F"/>
    <x v="13"/>
    <x v="2"/>
    <x v="7"/>
    <x v="1"/>
    <x v="349"/>
    <x v="5"/>
    <x v="8"/>
    <x v="4"/>
    <x v="2"/>
    <x v="2"/>
    <x v="5"/>
    <x v="1"/>
    <m/>
    <x v="7"/>
  </r>
  <r>
    <s v="5TCGN3GX"/>
    <x v="13"/>
    <x v="0"/>
    <x v="7"/>
    <x v="1"/>
    <x v="349"/>
    <x v="5"/>
    <x v="8"/>
    <x v="4"/>
    <x v="2"/>
    <x v="0"/>
    <x v="5"/>
    <x v="1"/>
    <m/>
    <x v="7"/>
  </r>
  <r>
    <s v="5J9ELX2Y"/>
    <x v="2"/>
    <x v="4"/>
    <x v="37"/>
    <x v="0"/>
    <x v="349"/>
    <x v="298"/>
    <x v="1461"/>
    <x v="2"/>
    <x v="1"/>
    <x v="4"/>
    <x v="6"/>
    <x v="0"/>
    <n v="-540"/>
    <x v="117"/>
  </r>
  <r>
    <s v="SQE6KE7V"/>
    <x v="3"/>
    <x v="1"/>
    <x v="22"/>
    <x v="0"/>
    <x v="350"/>
    <x v="298"/>
    <x v="103"/>
    <x v="0"/>
    <x v="0"/>
    <x v="1"/>
    <x v="6"/>
    <x v="0"/>
    <n v="0"/>
    <x v="121"/>
  </r>
  <r>
    <s v="LH03MJX5"/>
    <x v="28"/>
    <x v="4"/>
    <x v="68"/>
    <x v="2"/>
    <x v="350"/>
    <x v="299"/>
    <x v="13"/>
    <x v="5"/>
    <x v="2"/>
    <x v="4"/>
    <x v="0"/>
    <x v="0"/>
    <n v="-5482"/>
    <x v="116"/>
  </r>
  <r>
    <s v="KXTUVDLU"/>
    <x v="23"/>
    <x v="3"/>
    <x v="58"/>
    <x v="2"/>
    <x v="350"/>
    <x v="252"/>
    <x v="13"/>
    <x v="4"/>
    <x v="2"/>
    <x v="3"/>
    <x v="0"/>
    <x v="0"/>
    <n v="-3393"/>
    <x v="78"/>
  </r>
  <r>
    <s v="Y6NI5EBV"/>
    <x v="14"/>
    <x v="0"/>
    <x v="7"/>
    <x v="1"/>
    <x v="350"/>
    <x v="5"/>
    <x v="8"/>
    <x v="2"/>
    <x v="1"/>
    <x v="0"/>
    <x v="5"/>
    <x v="1"/>
    <m/>
    <x v="7"/>
  </r>
  <r>
    <s v="AZCY0HUP"/>
    <x v="5"/>
    <x v="2"/>
    <x v="2"/>
    <x v="2"/>
    <x v="350"/>
    <x v="298"/>
    <x v="13"/>
    <x v="3"/>
    <x v="1"/>
    <x v="2"/>
    <x v="2"/>
    <x v="0"/>
    <n v="-550"/>
    <x v="121"/>
  </r>
  <r>
    <s v="7CMG05CY"/>
    <x v="5"/>
    <x v="1"/>
    <x v="37"/>
    <x v="2"/>
    <x v="350"/>
    <x v="300"/>
    <x v="13"/>
    <x v="3"/>
    <x v="1"/>
    <x v="1"/>
    <x v="6"/>
    <x v="0"/>
    <n v="-55"/>
    <x v="114"/>
  </r>
  <r>
    <s v="KDNNV952"/>
    <x v="5"/>
    <x v="1"/>
    <x v="40"/>
    <x v="2"/>
    <x v="350"/>
    <x v="300"/>
    <x v="13"/>
    <x v="3"/>
    <x v="1"/>
    <x v="1"/>
    <x v="2"/>
    <x v="8"/>
    <n v="-55"/>
    <x v="114"/>
  </r>
  <r>
    <s v="1UPVYK3H"/>
    <x v="20"/>
    <x v="1"/>
    <x v="22"/>
    <x v="0"/>
    <x v="350"/>
    <x v="300"/>
    <x v="141"/>
    <x v="1"/>
    <x v="0"/>
    <x v="1"/>
    <x v="6"/>
    <x v="0"/>
    <n v="9"/>
    <x v="114"/>
  </r>
  <r>
    <s v="MUODVNBC"/>
    <x v="11"/>
    <x v="1"/>
    <x v="72"/>
    <x v="0"/>
    <x v="350"/>
    <x v="303"/>
    <x v="80"/>
    <x v="0"/>
    <x v="0"/>
    <x v="1"/>
    <x v="3"/>
    <x v="10"/>
    <n v="-1"/>
    <x v="113"/>
  </r>
  <r>
    <s v="02G0NJCN"/>
    <x v="4"/>
    <x v="1"/>
    <x v="66"/>
    <x v="0"/>
    <x v="350"/>
    <x v="300"/>
    <x v="576"/>
    <x v="3"/>
    <x v="1"/>
    <x v="1"/>
    <x v="9"/>
    <x v="0"/>
    <n v="13"/>
    <x v="114"/>
  </r>
  <r>
    <s v="76V79SHZ"/>
    <x v="13"/>
    <x v="0"/>
    <x v="54"/>
    <x v="2"/>
    <x v="350"/>
    <x v="291"/>
    <x v="13"/>
    <x v="4"/>
    <x v="2"/>
    <x v="0"/>
    <x v="3"/>
    <x v="0"/>
    <n v="-1096"/>
    <x v="127"/>
  </r>
  <r>
    <s v="7JMQM7XK"/>
    <x v="13"/>
    <x v="1"/>
    <x v="25"/>
    <x v="2"/>
    <x v="350"/>
    <x v="291"/>
    <x v="13"/>
    <x v="4"/>
    <x v="2"/>
    <x v="1"/>
    <x v="3"/>
    <x v="0"/>
    <n v="-55"/>
    <x v="127"/>
  </r>
  <r>
    <s v="PIPQZ9SQ"/>
    <x v="18"/>
    <x v="1"/>
    <x v="85"/>
    <x v="2"/>
    <x v="350"/>
    <x v="294"/>
    <x v="13"/>
    <x v="4"/>
    <x v="2"/>
    <x v="1"/>
    <x v="4"/>
    <x v="0"/>
    <n v="-55"/>
    <x v="126"/>
  </r>
  <r>
    <s v="NXHAAD08"/>
    <x v="2"/>
    <x v="0"/>
    <x v="39"/>
    <x v="0"/>
    <x v="350"/>
    <x v="248"/>
    <x v="827"/>
    <x v="2"/>
    <x v="1"/>
    <x v="0"/>
    <x v="1"/>
    <x v="0"/>
    <n v="33"/>
    <x v="99"/>
  </r>
  <r>
    <s v="ABMVTEUH"/>
    <x v="25"/>
    <x v="3"/>
    <x v="25"/>
    <x v="2"/>
    <x v="351"/>
    <x v="294"/>
    <x v="13"/>
    <x v="5"/>
    <x v="2"/>
    <x v="3"/>
    <x v="3"/>
    <x v="0"/>
    <n v="-3393"/>
    <x v="127"/>
  </r>
  <r>
    <s v="9Q710H4R"/>
    <x v="27"/>
    <x v="0"/>
    <x v="75"/>
    <x v="0"/>
    <x v="351"/>
    <x v="295"/>
    <x v="1462"/>
    <x v="0"/>
    <x v="0"/>
    <x v="0"/>
    <x v="6"/>
    <x v="0"/>
    <n v="104"/>
    <x v="126"/>
  </r>
  <r>
    <s v="4QU2EXEY"/>
    <x v="27"/>
    <x v="3"/>
    <x v="57"/>
    <x v="0"/>
    <x v="351"/>
    <x v="250"/>
    <x v="455"/>
    <x v="0"/>
    <x v="0"/>
    <x v="3"/>
    <x v="10"/>
    <x v="9"/>
    <n v="-229"/>
    <x v="74"/>
  </r>
  <r>
    <s v="3MKAQ2YI"/>
    <x v="23"/>
    <x v="0"/>
    <x v="53"/>
    <x v="2"/>
    <x v="351"/>
    <x v="299"/>
    <x v="13"/>
    <x v="4"/>
    <x v="2"/>
    <x v="0"/>
    <x v="10"/>
    <x v="0"/>
    <n v="-1096"/>
    <x v="117"/>
  </r>
  <r>
    <s v="42CA70FG"/>
    <x v="23"/>
    <x v="3"/>
    <x v="21"/>
    <x v="0"/>
    <x v="351"/>
    <x v="300"/>
    <x v="1048"/>
    <x v="4"/>
    <x v="2"/>
    <x v="3"/>
    <x v="1"/>
    <x v="0"/>
    <n v="-168"/>
    <x v="116"/>
  </r>
  <r>
    <s v="R2C8A8SA"/>
    <x v="26"/>
    <x v="0"/>
    <x v="85"/>
    <x v="2"/>
    <x v="351"/>
    <x v="212"/>
    <x v="13"/>
    <x v="5"/>
    <x v="2"/>
    <x v="0"/>
    <x v="4"/>
    <x v="0"/>
    <n v="-1096"/>
    <x v="120"/>
  </r>
  <r>
    <s v="6QAWMSU2"/>
    <x v="22"/>
    <x v="2"/>
    <x v="84"/>
    <x v="2"/>
    <x v="351"/>
    <x v="301"/>
    <x v="13"/>
    <x v="5"/>
    <x v="2"/>
    <x v="2"/>
    <x v="10"/>
    <x v="0"/>
    <n v="-550"/>
    <x v="121"/>
  </r>
  <r>
    <s v="Z216TKEU"/>
    <x v="12"/>
    <x v="1"/>
    <x v="67"/>
    <x v="0"/>
    <x v="351"/>
    <x v="295"/>
    <x v="105"/>
    <x v="3"/>
    <x v="1"/>
    <x v="1"/>
    <x v="0"/>
    <x v="0"/>
    <n v="-8"/>
    <x v="126"/>
  </r>
  <r>
    <s v="9EHFBSBG"/>
    <x v="19"/>
    <x v="4"/>
    <x v="53"/>
    <x v="0"/>
    <x v="351"/>
    <x v="299"/>
    <x v="1463"/>
    <x v="4"/>
    <x v="2"/>
    <x v="4"/>
    <x v="10"/>
    <x v="0"/>
    <n v="-731"/>
    <x v="117"/>
  </r>
  <r>
    <s v="6SP45G3T"/>
    <x v="24"/>
    <x v="3"/>
    <x v="29"/>
    <x v="2"/>
    <x v="351"/>
    <x v="301"/>
    <x v="13"/>
    <x v="1"/>
    <x v="0"/>
    <x v="3"/>
    <x v="6"/>
    <x v="0"/>
    <n v="-3393"/>
    <x v="121"/>
  </r>
  <r>
    <s v="7U28UXIL"/>
    <x v="9"/>
    <x v="3"/>
    <x v="24"/>
    <x v="2"/>
    <x v="351"/>
    <x v="294"/>
    <x v="13"/>
    <x v="3"/>
    <x v="1"/>
    <x v="3"/>
    <x v="2"/>
    <x v="0"/>
    <n v="-3393"/>
    <x v="127"/>
  </r>
  <r>
    <s v="V2YD7XYV"/>
    <x v="9"/>
    <x v="1"/>
    <x v="47"/>
    <x v="0"/>
    <x v="351"/>
    <x v="244"/>
    <x v="47"/>
    <x v="3"/>
    <x v="1"/>
    <x v="1"/>
    <x v="8"/>
    <x v="0"/>
    <n v="-4"/>
    <x v="67"/>
  </r>
  <r>
    <s v="1GVU0QTO"/>
    <x v="9"/>
    <x v="3"/>
    <x v="67"/>
    <x v="0"/>
    <x v="351"/>
    <x v="297"/>
    <x v="1154"/>
    <x v="3"/>
    <x v="1"/>
    <x v="3"/>
    <x v="0"/>
    <x v="0"/>
    <n v="303"/>
    <x v="125"/>
  </r>
  <r>
    <s v="IHBYI8IO"/>
    <x v="14"/>
    <x v="3"/>
    <x v="79"/>
    <x v="0"/>
    <x v="351"/>
    <x v="301"/>
    <x v="1464"/>
    <x v="2"/>
    <x v="1"/>
    <x v="3"/>
    <x v="0"/>
    <x v="0"/>
    <n v="143"/>
    <x v="121"/>
  </r>
  <r>
    <s v="M5NUUVA4"/>
    <x v="16"/>
    <x v="2"/>
    <x v="73"/>
    <x v="2"/>
    <x v="351"/>
    <x v="240"/>
    <x v="13"/>
    <x v="2"/>
    <x v="1"/>
    <x v="2"/>
    <x v="1"/>
    <x v="0"/>
    <n v="-550"/>
    <x v="111"/>
  </r>
  <r>
    <s v="XKYQ16FS"/>
    <x v="16"/>
    <x v="1"/>
    <x v="40"/>
    <x v="2"/>
    <x v="351"/>
    <x v="212"/>
    <x v="13"/>
    <x v="2"/>
    <x v="1"/>
    <x v="1"/>
    <x v="2"/>
    <x v="8"/>
    <n v="-55"/>
    <x v="120"/>
  </r>
  <r>
    <s v="VVM450RP"/>
    <x v="16"/>
    <x v="1"/>
    <x v="42"/>
    <x v="0"/>
    <x v="351"/>
    <x v="266"/>
    <x v="77"/>
    <x v="2"/>
    <x v="1"/>
    <x v="1"/>
    <x v="4"/>
    <x v="0"/>
    <n v="4"/>
    <x v="77"/>
  </r>
  <r>
    <s v="60KWQS2V"/>
    <x v="21"/>
    <x v="2"/>
    <x v="63"/>
    <x v="0"/>
    <x v="351"/>
    <x v="295"/>
    <x v="718"/>
    <x v="0"/>
    <x v="0"/>
    <x v="2"/>
    <x v="9"/>
    <x v="0"/>
    <n v="-76"/>
    <x v="126"/>
  </r>
  <r>
    <s v="1RND0S0B"/>
    <x v="20"/>
    <x v="1"/>
    <x v="8"/>
    <x v="0"/>
    <x v="351"/>
    <x v="304"/>
    <x v="67"/>
    <x v="1"/>
    <x v="0"/>
    <x v="1"/>
    <x v="3"/>
    <x v="2"/>
    <n v="-12"/>
    <x v="124"/>
  </r>
  <r>
    <s v="WI0LMD20"/>
    <x v="20"/>
    <x v="1"/>
    <x v="74"/>
    <x v="0"/>
    <x v="351"/>
    <x v="250"/>
    <x v="27"/>
    <x v="1"/>
    <x v="0"/>
    <x v="1"/>
    <x v="10"/>
    <x v="11"/>
    <n v="5"/>
    <x v="74"/>
  </r>
  <r>
    <s v="4XPRCRX0"/>
    <x v="6"/>
    <x v="2"/>
    <x v="13"/>
    <x v="2"/>
    <x v="351"/>
    <x v="305"/>
    <x v="13"/>
    <x v="1"/>
    <x v="0"/>
    <x v="2"/>
    <x v="7"/>
    <x v="0"/>
    <n v="-550"/>
    <x v="112"/>
  </r>
  <r>
    <s v="5UEA6KVU"/>
    <x v="6"/>
    <x v="2"/>
    <x v="3"/>
    <x v="0"/>
    <x v="351"/>
    <x v="303"/>
    <x v="1465"/>
    <x v="1"/>
    <x v="0"/>
    <x v="2"/>
    <x v="3"/>
    <x v="0"/>
    <n v="-89"/>
    <x v="114"/>
  </r>
  <r>
    <s v="GAUSPPYM"/>
    <x v="17"/>
    <x v="0"/>
    <x v="20"/>
    <x v="2"/>
    <x v="351"/>
    <x v="262"/>
    <x v="13"/>
    <x v="5"/>
    <x v="2"/>
    <x v="0"/>
    <x v="4"/>
    <x v="0"/>
    <n v="-1096"/>
    <x v="99"/>
  </r>
  <r>
    <s v="3Y1LN6CQ"/>
    <x v="17"/>
    <x v="1"/>
    <x v="64"/>
    <x v="0"/>
    <x v="351"/>
    <x v="294"/>
    <x v="80"/>
    <x v="5"/>
    <x v="2"/>
    <x v="1"/>
    <x v="0"/>
    <x v="0"/>
    <n v="-1"/>
    <x v="127"/>
  </r>
  <r>
    <s v="RVUJPYY8"/>
    <x v="10"/>
    <x v="1"/>
    <x v="7"/>
    <x v="1"/>
    <x v="351"/>
    <x v="5"/>
    <x v="8"/>
    <x v="3"/>
    <x v="1"/>
    <x v="1"/>
    <x v="5"/>
    <x v="1"/>
    <m/>
    <x v="7"/>
  </r>
  <r>
    <s v="W7GVI03S"/>
    <x v="10"/>
    <x v="1"/>
    <x v="42"/>
    <x v="2"/>
    <x v="351"/>
    <x v="234"/>
    <x v="13"/>
    <x v="3"/>
    <x v="1"/>
    <x v="1"/>
    <x v="4"/>
    <x v="0"/>
    <n v="-55"/>
    <x v="87"/>
  </r>
  <r>
    <s v="7RFTN4WI"/>
    <x v="15"/>
    <x v="0"/>
    <x v="49"/>
    <x v="2"/>
    <x v="351"/>
    <x v="299"/>
    <x v="13"/>
    <x v="4"/>
    <x v="2"/>
    <x v="0"/>
    <x v="9"/>
    <x v="0"/>
    <n v="-1096"/>
    <x v="117"/>
  </r>
  <r>
    <s v="K00YH5XA"/>
    <x v="15"/>
    <x v="1"/>
    <x v="65"/>
    <x v="2"/>
    <x v="351"/>
    <x v="302"/>
    <x v="13"/>
    <x v="4"/>
    <x v="2"/>
    <x v="1"/>
    <x v="7"/>
    <x v="0"/>
    <n v="-55"/>
    <x v="113"/>
  </r>
  <r>
    <s v="ZXIHEEV2"/>
    <x v="4"/>
    <x v="2"/>
    <x v="61"/>
    <x v="2"/>
    <x v="351"/>
    <x v="269"/>
    <x v="13"/>
    <x v="3"/>
    <x v="1"/>
    <x v="2"/>
    <x v="10"/>
    <x v="0"/>
    <n v="-550"/>
    <x v="58"/>
  </r>
  <r>
    <s v="WPSHVGDZ"/>
    <x v="4"/>
    <x v="3"/>
    <x v="74"/>
    <x v="2"/>
    <x v="351"/>
    <x v="301"/>
    <x v="13"/>
    <x v="3"/>
    <x v="1"/>
    <x v="3"/>
    <x v="10"/>
    <x v="11"/>
    <n v="-3393"/>
    <x v="121"/>
  </r>
  <r>
    <s v="DXAO9R8N"/>
    <x v="4"/>
    <x v="3"/>
    <x v="14"/>
    <x v="0"/>
    <x v="351"/>
    <x v="303"/>
    <x v="228"/>
    <x v="3"/>
    <x v="1"/>
    <x v="3"/>
    <x v="7"/>
    <x v="0"/>
    <n v="-30"/>
    <x v="114"/>
  </r>
  <r>
    <s v="PN0IWJ0N"/>
    <x v="3"/>
    <x v="0"/>
    <x v="74"/>
    <x v="0"/>
    <x v="352"/>
    <x v="304"/>
    <x v="260"/>
    <x v="0"/>
    <x v="0"/>
    <x v="0"/>
    <x v="10"/>
    <x v="11"/>
    <n v="-7"/>
    <x v="112"/>
  </r>
  <r>
    <s v="7FVUE0GY"/>
    <x v="25"/>
    <x v="0"/>
    <x v="23"/>
    <x v="0"/>
    <x v="352"/>
    <x v="296"/>
    <x v="637"/>
    <x v="5"/>
    <x v="2"/>
    <x v="0"/>
    <x v="10"/>
    <x v="0"/>
    <n v="0"/>
    <x v="126"/>
  </r>
  <r>
    <s v="FAIFAGJM"/>
    <x v="27"/>
    <x v="1"/>
    <x v="3"/>
    <x v="0"/>
    <x v="352"/>
    <x v="305"/>
    <x v="44"/>
    <x v="0"/>
    <x v="0"/>
    <x v="1"/>
    <x v="3"/>
    <x v="0"/>
    <n v="7"/>
    <x v="113"/>
  </r>
  <r>
    <s v="IKDFG91F"/>
    <x v="23"/>
    <x v="3"/>
    <x v="39"/>
    <x v="2"/>
    <x v="352"/>
    <x v="274"/>
    <x v="13"/>
    <x v="4"/>
    <x v="2"/>
    <x v="3"/>
    <x v="1"/>
    <x v="0"/>
    <n v="-3393"/>
    <x v="73"/>
  </r>
  <r>
    <s v="BP3I9G0F"/>
    <x v="23"/>
    <x v="0"/>
    <x v="53"/>
    <x v="0"/>
    <x v="352"/>
    <x v="296"/>
    <x v="761"/>
    <x v="4"/>
    <x v="2"/>
    <x v="0"/>
    <x v="10"/>
    <x v="0"/>
    <n v="9"/>
    <x v="126"/>
  </r>
  <r>
    <s v="UUCSEHJX"/>
    <x v="1"/>
    <x v="4"/>
    <x v="17"/>
    <x v="0"/>
    <x v="352"/>
    <x v="303"/>
    <x v="1466"/>
    <x v="1"/>
    <x v="0"/>
    <x v="4"/>
    <x v="2"/>
    <x v="0"/>
    <n v="794"/>
    <x v="116"/>
  </r>
  <r>
    <s v="CWVAO587"/>
    <x v="19"/>
    <x v="2"/>
    <x v="44"/>
    <x v="2"/>
    <x v="352"/>
    <x v="300"/>
    <x v="13"/>
    <x v="4"/>
    <x v="2"/>
    <x v="2"/>
    <x v="8"/>
    <x v="0"/>
    <n v="-550"/>
    <x v="117"/>
  </r>
  <r>
    <s v="YDZZNTEZ"/>
    <x v="19"/>
    <x v="3"/>
    <x v="60"/>
    <x v="0"/>
    <x v="352"/>
    <x v="196"/>
    <x v="972"/>
    <x v="4"/>
    <x v="2"/>
    <x v="3"/>
    <x v="9"/>
    <x v="0"/>
    <n v="29"/>
    <x v="110"/>
  </r>
  <r>
    <s v="O1DTVNH2"/>
    <x v="24"/>
    <x v="1"/>
    <x v="74"/>
    <x v="2"/>
    <x v="352"/>
    <x v="295"/>
    <x v="13"/>
    <x v="1"/>
    <x v="0"/>
    <x v="1"/>
    <x v="10"/>
    <x v="11"/>
    <n v="-55"/>
    <x v="127"/>
  </r>
  <r>
    <s v="ENL7MDL2"/>
    <x v="9"/>
    <x v="0"/>
    <x v="74"/>
    <x v="0"/>
    <x v="352"/>
    <x v="302"/>
    <x v="1467"/>
    <x v="3"/>
    <x v="1"/>
    <x v="0"/>
    <x v="10"/>
    <x v="11"/>
    <n v="130"/>
    <x v="114"/>
  </r>
  <r>
    <s v="CLHPJZHP"/>
    <x v="9"/>
    <x v="4"/>
    <x v="4"/>
    <x v="0"/>
    <x v="352"/>
    <x v="299"/>
    <x v="1468"/>
    <x v="3"/>
    <x v="1"/>
    <x v="4"/>
    <x v="0"/>
    <x v="0"/>
    <n v="-930"/>
    <x v="121"/>
  </r>
  <r>
    <s v="YQJGEI71"/>
    <x v="7"/>
    <x v="4"/>
    <x v="7"/>
    <x v="1"/>
    <x v="352"/>
    <x v="5"/>
    <x v="8"/>
    <x v="2"/>
    <x v="1"/>
    <x v="4"/>
    <x v="5"/>
    <x v="1"/>
    <m/>
    <x v="7"/>
  </r>
  <r>
    <s v="XO4ZYI3G"/>
    <x v="7"/>
    <x v="4"/>
    <x v="66"/>
    <x v="0"/>
    <x v="352"/>
    <x v="300"/>
    <x v="907"/>
    <x v="2"/>
    <x v="1"/>
    <x v="4"/>
    <x v="9"/>
    <x v="0"/>
    <n v="87"/>
    <x v="117"/>
  </r>
  <r>
    <s v="6Z6SRB1Y"/>
    <x v="29"/>
    <x v="4"/>
    <x v="74"/>
    <x v="2"/>
    <x v="352"/>
    <x v="196"/>
    <x v="13"/>
    <x v="1"/>
    <x v="0"/>
    <x v="4"/>
    <x v="10"/>
    <x v="11"/>
    <n v="-5482"/>
    <x v="110"/>
  </r>
  <r>
    <s v="4S17VJ7O"/>
    <x v="16"/>
    <x v="3"/>
    <x v="7"/>
    <x v="1"/>
    <x v="352"/>
    <x v="5"/>
    <x v="8"/>
    <x v="2"/>
    <x v="1"/>
    <x v="3"/>
    <x v="5"/>
    <x v="1"/>
    <m/>
    <x v="7"/>
  </r>
  <r>
    <s v="FRSYEHJE"/>
    <x v="21"/>
    <x v="3"/>
    <x v="57"/>
    <x v="2"/>
    <x v="352"/>
    <x v="296"/>
    <x v="13"/>
    <x v="0"/>
    <x v="0"/>
    <x v="3"/>
    <x v="10"/>
    <x v="9"/>
    <n v="-3393"/>
    <x v="126"/>
  </r>
  <r>
    <s v="MV4DK68W"/>
    <x v="21"/>
    <x v="2"/>
    <x v="3"/>
    <x v="0"/>
    <x v="352"/>
    <x v="300"/>
    <x v="1469"/>
    <x v="0"/>
    <x v="0"/>
    <x v="2"/>
    <x v="3"/>
    <x v="0"/>
    <n v="-99"/>
    <x v="117"/>
  </r>
  <r>
    <s v="B2FSFXKA"/>
    <x v="5"/>
    <x v="1"/>
    <x v="7"/>
    <x v="1"/>
    <x v="352"/>
    <x v="5"/>
    <x v="8"/>
    <x v="3"/>
    <x v="1"/>
    <x v="1"/>
    <x v="5"/>
    <x v="1"/>
    <m/>
    <x v="7"/>
  </r>
  <r>
    <s v="W72TPY7P"/>
    <x v="5"/>
    <x v="1"/>
    <x v="7"/>
    <x v="1"/>
    <x v="352"/>
    <x v="5"/>
    <x v="8"/>
    <x v="3"/>
    <x v="1"/>
    <x v="1"/>
    <x v="5"/>
    <x v="1"/>
    <m/>
    <x v="7"/>
  </r>
  <r>
    <s v="I15B3BNW"/>
    <x v="5"/>
    <x v="3"/>
    <x v="33"/>
    <x v="2"/>
    <x v="352"/>
    <x v="265"/>
    <x v="13"/>
    <x v="3"/>
    <x v="1"/>
    <x v="3"/>
    <x v="0"/>
    <x v="0"/>
    <n v="-3393"/>
    <x v="91"/>
  </r>
  <r>
    <s v="1CT3EWJ8"/>
    <x v="5"/>
    <x v="2"/>
    <x v="37"/>
    <x v="0"/>
    <x v="352"/>
    <x v="296"/>
    <x v="595"/>
    <x v="3"/>
    <x v="1"/>
    <x v="2"/>
    <x v="6"/>
    <x v="0"/>
    <n v="3"/>
    <x v="126"/>
  </r>
  <r>
    <s v="SLILSQJV"/>
    <x v="8"/>
    <x v="0"/>
    <x v="7"/>
    <x v="1"/>
    <x v="352"/>
    <x v="5"/>
    <x v="8"/>
    <x v="2"/>
    <x v="1"/>
    <x v="0"/>
    <x v="5"/>
    <x v="1"/>
    <m/>
    <x v="7"/>
  </r>
  <r>
    <s v="R6OM4EDE"/>
    <x v="8"/>
    <x v="2"/>
    <x v="76"/>
    <x v="0"/>
    <x v="352"/>
    <x v="196"/>
    <x v="116"/>
    <x v="2"/>
    <x v="1"/>
    <x v="2"/>
    <x v="0"/>
    <x v="0"/>
    <n v="-26"/>
    <x v="110"/>
  </r>
  <r>
    <s v="74Y43OFL"/>
    <x v="17"/>
    <x v="3"/>
    <x v="58"/>
    <x v="2"/>
    <x v="352"/>
    <x v="296"/>
    <x v="13"/>
    <x v="5"/>
    <x v="2"/>
    <x v="3"/>
    <x v="0"/>
    <x v="0"/>
    <n v="-3393"/>
    <x v="126"/>
  </r>
  <r>
    <s v="OIOGIDI2"/>
    <x v="11"/>
    <x v="0"/>
    <x v="3"/>
    <x v="2"/>
    <x v="352"/>
    <x v="306"/>
    <x v="13"/>
    <x v="0"/>
    <x v="0"/>
    <x v="0"/>
    <x v="3"/>
    <x v="0"/>
    <n v="-1096"/>
    <x v="124"/>
  </r>
  <r>
    <s v="SCN3BY47"/>
    <x v="11"/>
    <x v="1"/>
    <x v="75"/>
    <x v="0"/>
    <x v="352"/>
    <x v="303"/>
    <x v="9"/>
    <x v="0"/>
    <x v="0"/>
    <x v="1"/>
    <x v="6"/>
    <x v="0"/>
    <n v="-2"/>
    <x v="116"/>
  </r>
  <r>
    <s v="HFF39KOB"/>
    <x v="11"/>
    <x v="3"/>
    <x v="48"/>
    <x v="0"/>
    <x v="352"/>
    <x v="295"/>
    <x v="1470"/>
    <x v="0"/>
    <x v="0"/>
    <x v="3"/>
    <x v="8"/>
    <x v="0"/>
    <n v="-644"/>
    <x v="127"/>
  </r>
  <r>
    <s v="WA0NRLP7"/>
    <x v="4"/>
    <x v="4"/>
    <x v="79"/>
    <x v="0"/>
    <x v="352"/>
    <x v="295"/>
    <x v="1471"/>
    <x v="3"/>
    <x v="1"/>
    <x v="4"/>
    <x v="0"/>
    <x v="0"/>
    <n v="-114"/>
    <x v="127"/>
  </r>
  <r>
    <s v="6OXOIJ4D"/>
    <x v="18"/>
    <x v="3"/>
    <x v="59"/>
    <x v="0"/>
    <x v="352"/>
    <x v="241"/>
    <x v="823"/>
    <x v="4"/>
    <x v="2"/>
    <x v="3"/>
    <x v="3"/>
    <x v="0"/>
    <n v="-304"/>
    <x v="71"/>
  </r>
  <r>
    <s v="DTFLKV60"/>
    <x v="3"/>
    <x v="3"/>
    <x v="52"/>
    <x v="2"/>
    <x v="353"/>
    <x v="296"/>
    <x v="13"/>
    <x v="0"/>
    <x v="0"/>
    <x v="3"/>
    <x v="1"/>
    <x v="0"/>
    <n v="-3393"/>
    <x v="127"/>
  </r>
  <r>
    <s v="RELG4CYQ"/>
    <x v="3"/>
    <x v="1"/>
    <x v="27"/>
    <x v="0"/>
    <x v="353"/>
    <x v="304"/>
    <x v="80"/>
    <x v="0"/>
    <x v="0"/>
    <x v="1"/>
    <x v="7"/>
    <x v="0"/>
    <n v="-1"/>
    <x v="113"/>
  </r>
  <r>
    <s v="U289K4V3"/>
    <x v="27"/>
    <x v="3"/>
    <x v="17"/>
    <x v="0"/>
    <x v="353"/>
    <x v="303"/>
    <x v="1472"/>
    <x v="0"/>
    <x v="0"/>
    <x v="3"/>
    <x v="2"/>
    <x v="0"/>
    <n v="455"/>
    <x v="117"/>
  </r>
  <r>
    <s v="CZC1J6FQ"/>
    <x v="24"/>
    <x v="4"/>
    <x v="0"/>
    <x v="2"/>
    <x v="353"/>
    <x v="301"/>
    <x v="13"/>
    <x v="1"/>
    <x v="0"/>
    <x v="4"/>
    <x v="0"/>
    <x v="0"/>
    <n v="-5482"/>
    <x v="125"/>
  </r>
  <r>
    <s v="WSWJJ234"/>
    <x v="24"/>
    <x v="1"/>
    <x v="30"/>
    <x v="2"/>
    <x v="353"/>
    <x v="297"/>
    <x v="13"/>
    <x v="1"/>
    <x v="0"/>
    <x v="1"/>
    <x v="0"/>
    <x v="6"/>
    <n v="-55"/>
    <x v="126"/>
  </r>
  <r>
    <s v="MDBKYL2Q"/>
    <x v="24"/>
    <x v="1"/>
    <x v="28"/>
    <x v="0"/>
    <x v="353"/>
    <x v="304"/>
    <x v="27"/>
    <x v="1"/>
    <x v="0"/>
    <x v="1"/>
    <x v="9"/>
    <x v="0"/>
    <n v="5"/>
    <x v="113"/>
  </r>
  <r>
    <s v="M9EU34FE"/>
    <x v="9"/>
    <x v="4"/>
    <x v="2"/>
    <x v="0"/>
    <x v="353"/>
    <x v="296"/>
    <x v="906"/>
    <x v="3"/>
    <x v="1"/>
    <x v="4"/>
    <x v="2"/>
    <x v="0"/>
    <n v="544"/>
    <x v="127"/>
  </r>
  <r>
    <s v="HCARIWPE"/>
    <x v="7"/>
    <x v="4"/>
    <x v="32"/>
    <x v="2"/>
    <x v="353"/>
    <x v="303"/>
    <x v="13"/>
    <x v="2"/>
    <x v="1"/>
    <x v="4"/>
    <x v="9"/>
    <x v="0"/>
    <n v="-5482"/>
    <x v="117"/>
  </r>
  <r>
    <s v="WGJB2VDU"/>
    <x v="7"/>
    <x v="4"/>
    <x v="83"/>
    <x v="0"/>
    <x v="353"/>
    <x v="273"/>
    <x v="655"/>
    <x v="2"/>
    <x v="1"/>
    <x v="4"/>
    <x v="2"/>
    <x v="15"/>
    <n v="-387"/>
    <x v="66"/>
  </r>
  <r>
    <s v="RYWETTBK"/>
    <x v="14"/>
    <x v="2"/>
    <x v="15"/>
    <x v="1"/>
    <x v="353"/>
    <x v="5"/>
    <x v="8"/>
    <x v="2"/>
    <x v="1"/>
    <x v="2"/>
    <x v="0"/>
    <x v="0"/>
    <m/>
    <x v="7"/>
  </r>
  <r>
    <s v="JSLSL3SU"/>
    <x v="14"/>
    <x v="2"/>
    <x v="9"/>
    <x v="0"/>
    <x v="353"/>
    <x v="241"/>
    <x v="175"/>
    <x v="2"/>
    <x v="1"/>
    <x v="2"/>
    <x v="6"/>
    <x v="3"/>
    <n v="15"/>
    <x v="78"/>
  </r>
  <r>
    <s v="N1B45KIT"/>
    <x v="8"/>
    <x v="4"/>
    <x v="47"/>
    <x v="0"/>
    <x v="353"/>
    <x v="253"/>
    <x v="253"/>
    <x v="2"/>
    <x v="1"/>
    <x v="4"/>
    <x v="8"/>
    <x v="0"/>
    <n v="401"/>
    <x v="67"/>
  </r>
  <r>
    <s v="30UA0RS8"/>
    <x v="6"/>
    <x v="0"/>
    <x v="63"/>
    <x v="0"/>
    <x v="353"/>
    <x v="237"/>
    <x v="193"/>
    <x v="1"/>
    <x v="0"/>
    <x v="0"/>
    <x v="9"/>
    <x v="0"/>
    <n v="39"/>
    <x v="81"/>
  </r>
  <r>
    <s v="R1Z8J1JL"/>
    <x v="17"/>
    <x v="0"/>
    <x v="53"/>
    <x v="0"/>
    <x v="353"/>
    <x v="260"/>
    <x v="33"/>
    <x v="5"/>
    <x v="2"/>
    <x v="0"/>
    <x v="10"/>
    <x v="0"/>
    <n v="-193"/>
    <x v="74"/>
  </r>
  <r>
    <s v="MJODFG6C"/>
    <x v="4"/>
    <x v="1"/>
    <x v="24"/>
    <x v="2"/>
    <x v="353"/>
    <x v="303"/>
    <x v="13"/>
    <x v="3"/>
    <x v="1"/>
    <x v="1"/>
    <x v="2"/>
    <x v="0"/>
    <n v="-55"/>
    <x v="117"/>
  </r>
  <r>
    <s v="6D7N5SQ7"/>
    <x v="4"/>
    <x v="1"/>
    <x v="46"/>
    <x v="2"/>
    <x v="353"/>
    <x v="302"/>
    <x v="13"/>
    <x v="3"/>
    <x v="1"/>
    <x v="1"/>
    <x v="3"/>
    <x v="0"/>
    <n v="-55"/>
    <x v="116"/>
  </r>
  <r>
    <s v="DQIKGS2U"/>
    <x v="4"/>
    <x v="1"/>
    <x v="73"/>
    <x v="0"/>
    <x v="353"/>
    <x v="197"/>
    <x v="107"/>
    <x v="3"/>
    <x v="1"/>
    <x v="1"/>
    <x v="1"/>
    <x v="0"/>
    <n v="-7"/>
    <x v="109"/>
  </r>
  <r>
    <s v="EZNAGRVB"/>
    <x v="2"/>
    <x v="4"/>
    <x v="2"/>
    <x v="0"/>
    <x v="353"/>
    <x v="304"/>
    <x v="1473"/>
    <x v="2"/>
    <x v="1"/>
    <x v="4"/>
    <x v="2"/>
    <x v="0"/>
    <n v="-94"/>
    <x v="113"/>
  </r>
  <r>
    <s v="KIZOEC3M"/>
    <x v="3"/>
    <x v="0"/>
    <x v="22"/>
    <x v="2"/>
    <x v="354"/>
    <x v="298"/>
    <x v="13"/>
    <x v="0"/>
    <x v="0"/>
    <x v="0"/>
    <x v="6"/>
    <x v="0"/>
    <n v="-1096"/>
    <x v="126"/>
  </r>
  <r>
    <s v="CO7T7H41"/>
    <x v="3"/>
    <x v="1"/>
    <x v="3"/>
    <x v="2"/>
    <x v="354"/>
    <x v="303"/>
    <x v="13"/>
    <x v="0"/>
    <x v="0"/>
    <x v="1"/>
    <x v="3"/>
    <x v="0"/>
    <n v="-55"/>
    <x v="121"/>
  </r>
  <r>
    <s v="BMQYRJC7"/>
    <x v="3"/>
    <x v="4"/>
    <x v="1"/>
    <x v="0"/>
    <x v="354"/>
    <x v="241"/>
    <x v="1474"/>
    <x v="0"/>
    <x v="0"/>
    <x v="4"/>
    <x v="1"/>
    <x v="0"/>
    <n v="61"/>
    <x v="84"/>
  </r>
  <r>
    <s v="6ALPIXB7"/>
    <x v="25"/>
    <x v="0"/>
    <x v="80"/>
    <x v="2"/>
    <x v="354"/>
    <x v="245"/>
    <x v="13"/>
    <x v="5"/>
    <x v="2"/>
    <x v="0"/>
    <x v="6"/>
    <x v="0"/>
    <n v="-1096"/>
    <x v="95"/>
  </r>
  <r>
    <s v="5NVTQW38"/>
    <x v="27"/>
    <x v="0"/>
    <x v="81"/>
    <x v="2"/>
    <x v="354"/>
    <x v="302"/>
    <x v="13"/>
    <x v="0"/>
    <x v="0"/>
    <x v="0"/>
    <x v="0"/>
    <x v="14"/>
    <n v="-1096"/>
    <x v="117"/>
  </r>
  <r>
    <s v="IOUUN8LM"/>
    <x v="27"/>
    <x v="3"/>
    <x v="30"/>
    <x v="2"/>
    <x v="354"/>
    <x v="303"/>
    <x v="13"/>
    <x v="0"/>
    <x v="0"/>
    <x v="3"/>
    <x v="0"/>
    <x v="6"/>
    <n v="-3393"/>
    <x v="121"/>
  </r>
  <r>
    <s v="KSYI5DDW"/>
    <x v="1"/>
    <x v="1"/>
    <x v="1"/>
    <x v="0"/>
    <x v="354"/>
    <x v="238"/>
    <x v="103"/>
    <x v="1"/>
    <x v="0"/>
    <x v="1"/>
    <x v="1"/>
    <x v="0"/>
    <n v="0"/>
    <x v="106"/>
  </r>
  <r>
    <s v="W4R2C7N9"/>
    <x v="22"/>
    <x v="2"/>
    <x v="20"/>
    <x v="2"/>
    <x v="354"/>
    <x v="304"/>
    <x v="13"/>
    <x v="5"/>
    <x v="2"/>
    <x v="2"/>
    <x v="4"/>
    <x v="0"/>
    <n v="-550"/>
    <x v="114"/>
  </r>
  <r>
    <s v="KY1CESUN"/>
    <x v="22"/>
    <x v="4"/>
    <x v="25"/>
    <x v="2"/>
    <x v="354"/>
    <x v="305"/>
    <x v="13"/>
    <x v="5"/>
    <x v="2"/>
    <x v="4"/>
    <x v="3"/>
    <x v="0"/>
    <n v="-5482"/>
    <x v="116"/>
  </r>
  <r>
    <s v="M4EHG2ZB"/>
    <x v="24"/>
    <x v="1"/>
    <x v="29"/>
    <x v="0"/>
    <x v="354"/>
    <x v="304"/>
    <x v="171"/>
    <x v="1"/>
    <x v="0"/>
    <x v="1"/>
    <x v="6"/>
    <x v="0"/>
    <n v="-3"/>
    <x v="114"/>
  </r>
  <r>
    <s v="DLAMSRVT"/>
    <x v="29"/>
    <x v="2"/>
    <x v="30"/>
    <x v="2"/>
    <x v="354"/>
    <x v="297"/>
    <x v="13"/>
    <x v="1"/>
    <x v="0"/>
    <x v="2"/>
    <x v="0"/>
    <x v="6"/>
    <n v="-550"/>
    <x v="127"/>
  </r>
  <r>
    <s v="PZNZD22T"/>
    <x v="14"/>
    <x v="2"/>
    <x v="61"/>
    <x v="2"/>
    <x v="354"/>
    <x v="246"/>
    <x v="13"/>
    <x v="2"/>
    <x v="1"/>
    <x v="2"/>
    <x v="10"/>
    <x v="0"/>
    <n v="-550"/>
    <x v="99"/>
  </r>
  <r>
    <s v="FVCN0HQ9"/>
    <x v="16"/>
    <x v="2"/>
    <x v="5"/>
    <x v="2"/>
    <x v="354"/>
    <x v="298"/>
    <x v="13"/>
    <x v="2"/>
    <x v="1"/>
    <x v="2"/>
    <x v="4"/>
    <x v="0"/>
    <n v="-550"/>
    <x v="126"/>
  </r>
  <r>
    <s v="A0FVQ8KO"/>
    <x v="16"/>
    <x v="2"/>
    <x v="69"/>
    <x v="0"/>
    <x v="354"/>
    <x v="303"/>
    <x v="659"/>
    <x v="2"/>
    <x v="1"/>
    <x v="2"/>
    <x v="3"/>
    <x v="0"/>
    <n v="25"/>
    <x v="121"/>
  </r>
  <r>
    <s v="6KGX67OZ"/>
    <x v="8"/>
    <x v="2"/>
    <x v="24"/>
    <x v="2"/>
    <x v="354"/>
    <x v="304"/>
    <x v="13"/>
    <x v="2"/>
    <x v="1"/>
    <x v="2"/>
    <x v="2"/>
    <x v="0"/>
    <n v="-550"/>
    <x v="114"/>
  </r>
  <r>
    <s v="BXXGLPD7"/>
    <x v="6"/>
    <x v="1"/>
    <x v="55"/>
    <x v="2"/>
    <x v="354"/>
    <x v="196"/>
    <x v="13"/>
    <x v="1"/>
    <x v="0"/>
    <x v="1"/>
    <x v="4"/>
    <x v="0"/>
    <n v="-55"/>
    <x v="112"/>
  </r>
  <r>
    <s v="MHF6GSB6"/>
    <x v="17"/>
    <x v="3"/>
    <x v="58"/>
    <x v="0"/>
    <x v="354"/>
    <x v="305"/>
    <x v="1475"/>
    <x v="5"/>
    <x v="2"/>
    <x v="3"/>
    <x v="0"/>
    <x v="0"/>
    <n v="219"/>
    <x v="116"/>
  </r>
  <r>
    <s v="TFILI4TE"/>
    <x v="13"/>
    <x v="1"/>
    <x v="71"/>
    <x v="2"/>
    <x v="354"/>
    <x v="299"/>
    <x v="13"/>
    <x v="4"/>
    <x v="2"/>
    <x v="1"/>
    <x v="0"/>
    <x v="0"/>
    <n v="-55"/>
    <x v="125"/>
  </r>
  <r>
    <s v="ZZ4X9VN3"/>
    <x v="18"/>
    <x v="3"/>
    <x v="19"/>
    <x v="0"/>
    <x v="354"/>
    <x v="306"/>
    <x v="1476"/>
    <x v="4"/>
    <x v="2"/>
    <x v="3"/>
    <x v="0"/>
    <x v="4"/>
    <n v="-398"/>
    <x v="113"/>
  </r>
  <r>
    <s v="0J3UU8PZ"/>
    <x v="28"/>
    <x v="2"/>
    <x v="71"/>
    <x v="0"/>
    <x v="355"/>
    <x v="264"/>
    <x v="74"/>
    <x v="5"/>
    <x v="2"/>
    <x v="2"/>
    <x v="0"/>
    <x v="0"/>
    <n v="-4"/>
    <x v="62"/>
  </r>
  <r>
    <s v="UYPF6FZ3"/>
    <x v="28"/>
    <x v="0"/>
    <x v="64"/>
    <x v="0"/>
    <x v="355"/>
    <x v="244"/>
    <x v="493"/>
    <x v="5"/>
    <x v="2"/>
    <x v="0"/>
    <x v="0"/>
    <x v="0"/>
    <n v="88"/>
    <x v="70"/>
  </r>
  <r>
    <s v="2HKRINHL"/>
    <x v="25"/>
    <x v="4"/>
    <x v="58"/>
    <x v="0"/>
    <x v="355"/>
    <x v="301"/>
    <x v="1477"/>
    <x v="5"/>
    <x v="2"/>
    <x v="4"/>
    <x v="0"/>
    <x v="0"/>
    <n v="18"/>
    <x v="126"/>
  </r>
  <r>
    <s v="G5JXIYRO"/>
    <x v="27"/>
    <x v="3"/>
    <x v="55"/>
    <x v="0"/>
    <x v="355"/>
    <x v="301"/>
    <x v="1478"/>
    <x v="0"/>
    <x v="0"/>
    <x v="3"/>
    <x v="4"/>
    <x v="0"/>
    <n v="223"/>
    <x v="126"/>
  </r>
  <r>
    <s v="4MXSHU7X"/>
    <x v="23"/>
    <x v="5"/>
    <x v="39"/>
    <x v="2"/>
    <x v="355"/>
    <x v="261"/>
    <x v="13"/>
    <x v="4"/>
    <x v="2"/>
    <x v="5"/>
    <x v="1"/>
    <x v="0"/>
    <n v="-26768"/>
    <x v="95"/>
  </r>
  <r>
    <s v="H4FIU51C"/>
    <x v="26"/>
    <x v="3"/>
    <x v="26"/>
    <x v="2"/>
    <x v="355"/>
    <x v="300"/>
    <x v="13"/>
    <x v="5"/>
    <x v="2"/>
    <x v="3"/>
    <x v="6"/>
    <x v="5"/>
    <n v="-3393"/>
    <x v="125"/>
  </r>
  <r>
    <s v="CC2ICRAG"/>
    <x v="1"/>
    <x v="0"/>
    <x v="34"/>
    <x v="0"/>
    <x v="355"/>
    <x v="271"/>
    <x v="1479"/>
    <x v="1"/>
    <x v="0"/>
    <x v="0"/>
    <x v="10"/>
    <x v="0"/>
    <n v="-9"/>
    <x v="73"/>
  </r>
  <r>
    <s v="9QX62IL2"/>
    <x v="12"/>
    <x v="2"/>
    <x v="11"/>
    <x v="0"/>
    <x v="355"/>
    <x v="305"/>
    <x v="452"/>
    <x v="3"/>
    <x v="1"/>
    <x v="2"/>
    <x v="8"/>
    <x v="0"/>
    <n v="-6"/>
    <x v="117"/>
  </r>
  <r>
    <s v="3GRTE6VM"/>
    <x v="12"/>
    <x v="3"/>
    <x v="73"/>
    <x v="0"/>
    <x v="355"/>
    <x v="305"/>
    <x v="1480"/>
    <x v="3"/>
    <x v="1"/>
    <x v="3"/>
    <x v="1"/>
    <x v="0"/>
    <n v="-311"/>
    <x v="117"/>
  </r>
  <r>
    <s v="E4BPOOL6"/>
    <x v="12"/>
    <x v="3"/>
    <x v="74"/>
    <x v="0"/>
    <x v="355"/>
    <x v="301"/>
    <x v="1481"/>
    <x v="3"/>
    <x v="1"/>
    <x v="3"/>
    <x v="10"/>
    <x v="11"/>
    <n v="57"/>
    <x v="126"/>
  </r>
  <r>
    <s v="VCQBM844"/>
    <x v="7"/>
    <x v="3"/>
    <x v="5"/>
    <x v="0"/>
    <x v="355"/>
    <x v="304"/>
    <x v="1482"/>
    <x v="2"/>
    <x v="1"/>
    <x v="3"/>
    <x v="4"/>
    <x v="0"/>
    <n v="-99"/>
    <x v="116"/>
  </r>
  <r>
    <s v="UE66OOQS"/>
    <x v="29"/>
    <x v="0"/>
    <x v="31"/>
    <x v="2"/>
    <x v="355"/>
    <x v="304"/>
    <x v="13"/>
    <x v="1"/>
    <x v="0"/>
    <x v="0"/>
    <x v="10"/>
    <x v="0"/>
    <n v="-1096"/>
    <x v="116"/>
  </r>
  <r>
    <s v="W5ABRRKC"/>
    <x v="5"/>
    <x v="0"/>
    <x v="14"/>
    <x v="0"/>
    <x v="355"/>
    <x v="306"/>
    <x v="1483"/>
    <x v="3"/>
    <x v="1"/>
    <x v="0"/>
    <x v="7"/>
    <x v="0"/>
    <n v="-115"/>
    <x v="114"/>
  </r>
  <r>
    <s v="Y8KI5ANO"/>
    <x v="20"/>
    <x v="0"/>
    <x v="70"/>
    <x v="2"/>
    <x v="355"/>
    <x v="197"/>
    <x v="13"/>
    <x v="1"/>
    <x v="0"/>
    <x v="0"/>
    <x v="3"/>
    <x v="0"/>
    <n v="-1096"/>
    <x v="124"/>
  </r>
  <r>
    <s v="CTM8WFGW"/>
    <x v="20"/>
    <x v="4"/>
    <x v="81"/>
    <x v="0"/>
    <x v="355"/>
    <x v="298"/>
    <x v="1484"/>
    <x v="1"/>
    <x v="0"/>
    <x v="4"/>
    <x v="0"/>
    <x v="14"/>
    <n v="751"/>
    <x v="127"/>
  </r>
  <r>
    <s v="RFUJTKVO"/>
    <x v="20"/>
    <x v="1"/>
    <x v="55"/>
    <x v="0"/>
    <x v="355"/>
    <x v="265"/>
    <x v="103"/>
    <x v="1"/>
    <x v="0"/>
    <x v="1"/>
    <x v="4"/>
    <x v="0"/>
    <n v="0"/>
    <x v="98"/>
  </r>
  <r>
    <s v="ZMEKFXC5"/>
    <x v="6"/>
    <x v="1"/>
    <x v="57"/>
    <x v="2"/>
    <x v="355"/>
    <x v="302"/>
    <x v="13"/>
    <x v="1"/>
    <x v="0"/>
    <x v="1"/>
    <x v="10"/>
    <x v="9"/>
    <n v="-55"/>
    <x v="121"/>
  </r>
  <r>
    <s v="LO2BMO33"/>
    <x v="6"/>
    <x v="4"/>
    <x v="31"/>
    <x v="0"/>
    <x v="355"/>
    <x v="248"/>
    <x v="216"/>
    <x v="1"/>
    <x v="0"/>
    <x v="4"/>
    <x v="10"/>
    <x v="0"/>
    <n v="660"/>
    <x v="93"/>
  </r>
  <r>
    <s v="GL2FM1RM"/>
    <x v="10"/>
    <x v="2"/>
    <x v="7"/>
    <x v="1"/>
    <x v="355"/>
    <x v="5"/>
    <x v="8"/>
    <x v="3"/>
    <x v="1"/>
    <x v="2"/>
    <x v="5"/>
    <x v="1"/>
    <m/>
    <x v="7"/>
  </r>
  <r>
    <s v="4ETFTKHJ"/>
    <x v="10"/>
    <x v="1"/>
    <x v="32"/>
    <x v="2"/>
    <x v="355"/>
    <x v="305"/>
    <x v="13"/>
    <x v="3"/>
    <x v="1"/>
    <x v="1"/>
    <x v="9"/>
    <x v="0"/>
    <n v="-55"/>
    <x v="117"/>
  </r>
  <r>
    <s v="528YB7Q0"/>
    <x v="15"/>
    <x v="0"/>
    <x v="49"/>
    <x v="2"/>
    <x v="355"/>
    <x v="258"/>
    <x v="13"/>
    <x v="4"/>
    <x v="2"/>
    <x v="0"/>
    <x v="9"/>
    <x v="0"/>
    <n v="-1096"/>
    <x v="87"/>
  </r>
  <r>
    <s v="S3V8Z52J"/>
    <x v="25"/>
    <x v="3"/>
    <x v="65"/>
    <x v="2"/>
    <x v="356"/>
    <x v="299"/>
    <x v="13"/>
    <x v="5"/>
    <x v="2"/>
    <x v="3"/>
    <x v="7"/>
    <x v="0"/>
    <n v="-3393"/>
    <x v="126"/>
  </r>
  <r>
    <s v="TTYSSNJH"/>
    <x v="25"/>
    <x v="0"/>
    <x v="64"/>
    <x v="0"/>
    <x v="356"/>
    <x v="196"/>
    <x v="992"/>
    <x v="5"/>
    <x v="2"/>
    <x v="0"/>
    <x v="0"/>
    <x v="0"/>
    <n v="-69"/>
    <x v="114"/>
  </r>
  <r>
    <s v="LROWI84G"/>
    <x v="1"/>
    <x v="0"/>
    <x v="52"/>
    <x v="0"/>
    <x v="356"/>
    <x v="306"/>
    <x v="1485"/>
    <x v="1"/>
    <x v="0"/>
    <x v="0"/>
    <x v="1"/>
    <x v="0"/>
    <n v="141"/>
    <x v="116"/>
  </r>
  <r>
    <s v="IQAP70OD"/>
    <x v="1"/>
    <x v="0"/>
    <x v="81"/>
    <x v="0"/>
    <x v="356"/>
    <x v="305"/>
    <x v="1174"/>
    <x v="1"/>
    <x v="0"/>
    <x v="0"/>
    <x v="0"/>
    <x v="14"/>
    <n v="-131"/>
    <x v="121"/>
  </r>
  <r>
    <s v="JL358E5T"/>
    <x v="22"/>
    <x v="2"/>
    <x v="36"/>
    <x v="0"/>
    <x v="356"/>
    <x v="237"/>
    <x v="220"/>
    <x v="5"/>
    <x v="2"/>
    <x v="2"/>
    <x v="3"/>
    <x v="0"/>
    <n v="-39"/>
    <x v="86"/>
  </r>
  <r>
    <s v="DHUG18WU"/>
    <x v="12"/>
    <x v="4"/>
    <x v="10"/>
    <x v="2"/>
    <x v="356"/>
    <x v="304"/>
    <x v="13"/>
    <x v="3"/>
    <x v="1"/>
    <x v="4"/>
    <x v="7"/>
    <x v="0"/>
    <n v="-5482"/>
    <x v="117"/>
  </r>
  <r>
    <s v="PLV91KH7"/>
    <x v="25"/>
    <x v="6"/>
    <x v="36"/>
    <x v="0"/>
    <x v="353"/>
    <x v="303"/>
    <x v="1486"/>
    <x v="5"/>
    <x v="2"/>
    <x v="6"/>
    <x v="3"/>
    <x v="0"/>
    <n v="-476"/>
    <x v="117"/>
  </r>
  <r>
    <s v="3MGMH9AE"/>
    <x v="24"/>
    <x v="3"/>
    <x v="28"/>
    <x v="2"/>
    <x v="356"/>
    <x v="301"/>
    <x v="13"/>
    <x v="1"/>
    <x v="0"/>
    <x v="3"/>
    <x v="9"/>
    <x v="0"/>
    <n v="-3393"/>
    <x v="127"/>
  </r>
  <r>
    <s v="JJGRAQ2K"/>
    <x v="16"/>
    <x v="4"/>
    <x v="38"/>
    <x v="1"/>
    <x v="356"/>
    <x v="5"/>
    <x v="8"/>
    <x v="2"/>
    <x v="1"/>
    <x v="4"/>
    <x v="10"/>
    <x v="7"/>
    <m/>
    <x v="7"/>
  </r>
  <r>
    <s v="DMYP7REE"/>
    <x v="20"/>
    <x v="0"/>
    <x v="63"/>
    <x v="2"/>
    <x v="356"/>
    <x v="231"/>
    <x v="13"/>
    <x v="1"/>
    <x v="0"/>
    <x v="0"/>
    <x v="9"/>
    <x v="0"/>
    <n v="-1096"/>
    <x v="115"/>
  </r>
  <r>
    <s v="1SKNSG2B"/>
    <x v="20"/>
    <x v="4"/>
    <x v="13"/>
    <x v="0"/>
    <x v="356"/>
    <x v="304"/>
    <x v="1487"/>
    <x v="1"/>
    <x v="0"/>
    <x v="4"/>
    <x v="7"/>
    <x v="0"/>
    <n v="34"/>
    <x v="117"/>
  </r>
  <r>
    <s v="G6MUC5R6"/>
    <x v="11"/>
    <x v="4"/>
    <x v="35"/>
    <x v="2"/>
    <x v="356"/>
    <x v="205"/>
    <x v="13"/>
    <x v="0"/>
    <x v="0"/>
    <x v="4"/>
    <x v="9"/>
    <x v="0"/>
    <n v="-5482"/>
    <x v="109"/>
  </r>
  <r>
    <s v="X7MN9ROG"/>
    <x v="4"/>
    <x v="4"/>
    <x v="7"/>
    <x v="1"/>
    <x v="356"/>
    <x v="5"/>
    <x v="8"/>
    <x v="3"/>
    <x v="1"/>
    <x v="4"/>
    <x v="5"/>
    <x v="1"/>
    <m/>
    <x v="7"/>
  </r>
  <r>
    <s v="CUJIRCWV"/>
    <x v="4"/>
    <x v="1"/>
    <x v="59"/>
    <x v="0"/>
    <x v="356"/>
    <x v="268"/>
    <x v="47"/>
    <x v="3"/>
    <x v="1"/>
    <x v="1"/>
    <x v="3"/>
    <x v="0"/>
    <n v="-4"/>
    <x v="66"/>
  </r>
  <r>
    <s v="YSFFEUCQ"/>
    <x v="2"/>
    <x v="0"/>
    <x v="79"/>
    <x v="2"/>
    <x v="356"/>
    <x v="302"/>
    <x v="13"/>
    <x v="2"/>
    <x v="1"/>
    <x v="0"/>
    <x v="0"/>
    <x v="0"/>
    <n v="-1096"/>
    <x v="119"/>
  </r>
  <r>
    <s v="OX0NE27G"/>
    <x v="2"/>
    <x v="0"/>
    <x v="39"/>
    <x v="0"/>
    <x v="356"/>
    <x v="306"/>
    <x v="1274"/>
    <x v="2"/>
    <x v="1"/>
    <x v="0"/>
    <x v="1"/>
    <x v="0"/>
    <n v="99"/>
    <x v="116"/>
  </r>
  <r>
    <s v="0B09WODM"/>
    <x v="28"/>
    <x v="0"/>
    <x v="26"/>
    <x v="2"/>
    <x v="357"/>
    <x v="300"/>
    <x v="13"/>
    <x v="5"/>
    <x v="2"/>
    <x v="0"/>
    <x v="6"/>
    <x v="5"/>
    <n v="-1096"/>
    <x v="126"/>
  </r>
  <r>
    <s v="FSC4A2HZ"/>
    <x v="25"/>
    <x v="4"/>
    <x v="36"/>
    <x v="2"/>
    <x v="357"/>
    <x v="299"/>
    <x v="13"/>
    <x v="5"/>
    <x v="2"/>
    <x v="4"/>
    <x v="3"/>
    <x v="0"/>
    <n v="-5482"/>
    <x v="127"/>
  </r>
  <r>
    <s v="YT5GLR6D"/>
    <x v="25"/>
    <x v="3"/>
    <x v="45"/>
    <x v="0"/>
    <x v="357"/>
    <x v="199"/>
    <x v="1488"/>
    <x v="5"/>
    <x v="2"/>
    <x v="3"/>
    <x v="0"/>
    <x v="0"/>
    <n v="195"/>
    <x v="114"/>
  </r>
  <r>
    <s v="S7UVZXM3"/>
    <x v="23"/>
    <x v="1"/>
    <x v="7"/>
    <x v="1"/>
    <x v="357"/>
    <x v="5"/>
    <x v="8"/>
    <x v="4"/>
    <x v="2"/>
    <x v="1"/>
    <x v="5"/>
    <x v="1"/>
    <m/>
    <x v="7"/>
  </r>
  <r>
    <s v="KOPJOMQE"/>
    <x v="26"/>
    <x v="0"/>
    <x v="85"/>
    <x v="2"/>
    <x v="357"/>
    <x v="305"/>
    <x v="13"/>
    <x v="5"/>
    <x v="2"/>
    <x v="0"/>
    <x v="4"/>
    <x v="0"/>
    <n v="-1096"/>
    <x v="119"/>
  </r>
  <r>
    <s v="AS2BKSCT"/>
    <x v="1"/>
    <x v="0"/>
    <x v="1"/>
    <x v="2"/>
    <x v="357"/>
    <x v="226"/>
    <x v="13"/>
    <x v="1"/>
    <x v="0"/>
    <x v="0"/>
    <x v="1"/>
    <x v="0"/>
    <n v="-1096"/>
    <x v="118"/>
  </r>
  <r>
    <s v="L8POFR0T"/>
    <x v="7"/>
    <x v="3"/>
    <x v="11"/>
    <x v="0"/>
    <x v="357"/>
    <x v="269"/>
    <x v="1489"/>
    <x v="2"/>
    <x v="1"/>
    <x v="3"/>
    <x v="8"/>
    <x v="0"/>
    <n v="-97"/>
    <x v="73"/>
  </r>
  <r>
    <s v="RYF41KOV"/>
    <x v="29"/>
    <x v="0"/>
    <x v="55"/>
    <x v="2"/>
    <x v="357"/>
    <x v="299"/>
    <x v="13"/>
    <x v="1"/>
    <x v="0"/>
    <x v="0"/>
    <x v="4"/>
    <x v="0"/>
    <n v="-1096"/>
    <x v="127"/>
  </r>
  <r>
    <s v="MV7NPCI9"/>
    <x v="29"/>
    <x v="2"/>
    <x v="72"/>
    <x v="0"/>
    <x v="357"/>
    <x v="305"/>
    <x v="115"/>
    <x v="1"/>
    <x v="0"/>
    <x v="2"/>
    <x v="3"/>
    <x v="10"/>
    <n v="-31"/>
    <x v="119"/>
  </r>
  <r>
    <s v="TSN98FPQ"/>
    <x v="29"/>
    <x v="0"/>
    <x v="72"/>
    <x v="0"/>
    <x v="357"/>
    <x v="299"/>
    <x v="1490"/>
    <x v="1"/>
    <x v="0"/>
    <x v="0"/>
    <x v="3"/>
    <x v="10"/>
    <n v="147"/>
    <x v="127"/>
  </r>
  <r>
    <s v="SQW60VII"/>
    <x v="14"/>
    <x v="3"/>
    <x v="15"/>
    <x v="2"/>
    <x v="357"/>
    <x v="300"/>
    <x v="13"/>
    <x v="2"/>
    <x v="1"/>
    <x v="3"/>
    <x v="0"/>
    <x v="0"/>
    <n v="-3393"/>
    <x v="126"/>
  </r>
  <r>
    <s v="PGG2DUPO"/>
    <x v="21"/>
    <x v="0"/>
    <x v="3"/>
    <x v="0"/>
    <x v="357"/>
    <x v="306"/>
    <x v="1056"/>
    <x v="0"/>
    <x v="0"/>
    <x v="0"/>
    <x v="3"/>
    <x v="0"/>
    <n v="37"/>
    <x v="117"/>
  </r>
  <r>
    <s v="85U38YFD"/>
    <x v="20"/>
    <x v="2"/>
    <x v="74"/>
    <x v="2"/>
    <x v="357"/>
    <x v="270"/>
    <x v="13"/>
    <x v="1"/>
    <x v="0"/>
    <x v="2"/>
    <x v="10"/>
    <x v="11"/>
    <n v="-550"/>
    <x v="76"/>
  </r>
  <r>
    <s v="M7V7UJHZ"/>
    <x v="20"/>
    <x v="3"/>
    <x v="30"/>
    <x v="2"/>
    <x v="357"/>
    <x v="271"/>
    <x v="13"/>
    <x v="1"/>
    <x v="0"/>
    <x v="3"/>
    <x v="0"/>
    <x v="6"/>
    <n v="-3393"/>
    <x v="66"/>
  </r>
  <r>
    <s v="S56NVD4M"/>
    <x v="8"/>
    <x v="4"/>
    <x v="73"/>
    <x v="0"/>
    <x v="357"/>
    <x v="232"/>
    <x v="1491"/>
    <x v="2"/>
    <x v="1"/>
    <x v="4"/>
    <x v="1"/>
    <x v="0"/>
    <n v="-537"/>
    <x v="106"/>
  </r>
  <r>
    <s v="Y34O7SKI"/>
    <x v="11"/>
    <x v="3"/>
    <x v="13"/>
    <x v="2"/>
    <x v="357"/>
    <x v="304"/>
    <x v="13"/>
    <x v="0"/>
    <x v="0"/>
    <x v="3"/>
    <x v="7"/>
    <x v="0"/>
    <n v="-3393"/>
    <x v="121"/>
  </r>
  <r>
    <s v="DSY9VD0O"/>
    <x v="4"/>
    <x v="2"/>
    <x v="5"/>
    <x v="0"/>
    <x v="357"/>
    <x v="300"/>
    <x v="451"/>
    <x v="3"/>
    <x v="1"/>
    <x v="2"/>
    <x v="4"/>
    <x v="0"/>
    <n v="-15"/>
    <x v="126"/>
  </r>
  <r>
    <s v="HWOBBZWQ"/>
    <x v="18"/>
    <x v="2"/>
    <x v="7"/>
    <x v="1"/>
    <x v="357"/>
    <x v="5"/>
    <x v="8"/>
    <x v="4"/>
    <x v="2"/>
    <x v="2"/>
    <x v="5"/>
    <x v="1"/>
    <m/>
    <x v="7"/>
  </r>
  <r>
    <s v="6ZR7IUC4"/>
    <x v="2"/>
    <x v="3"/>
    <x v="18"/>
    <x v="2"/>
    <x v="357"/>
    <x v="238"/>
    <x v="13"/>
    <x v="2"/>
    <x v="1"/>
    <x v="3"/>
    <x v="4"/>
    <x v="0"/>
    <n v="-3393"/>
    <x v="109"/>
  </r>
  <r>
    <s v="8W9YXI59"/>
    <x v="3"/>
    <x v="1"/>
    <x v="0"/>
    <x v="0"/>
    <x v="358"/>
    <x v="243"/>
    <x v="77"/>
    <x v="0"/>
    <x v="0"/>
    <x v="1"/>
    <x v="0"/>
    <x v="0"/>
    <n v="4"/>
    <x v="132"/>
  </r>
  <r>
    <s v="OYH46MQB"/>
    <x v="23"/>
    <x v="2"/>
    <x v="7"/>
    <x v="1"/>
    <x v="358"/>
    <x v="5"/>
    <x v="8"/>
    <x v="4"/>
    <x v="2"/>
    <x v="2"/>
    <x v="5"/>
    <x v="1"/>
    <m/>
    <x v="7"/>
  </r>
  <r>
    <s v="YEH9VQCD"/>
    <x v="26"/>
    <x v="2"/>
    <x v="59"/>
    <x v="0"/>
    <x v="358"/>
    <x v="303"/>
    <x v="494"/>
    <x v="5"/>
    <x v="2"/>
    <x v="2"/>
    <x v="3"/>
    <x v="0"/>
    <n v="-24"/>
    <x v="126"/>
  </r>
  <r>
    <s v="35GT4NM9"/>
    <x v="22"/>
    <x v="2"/>
    <x v="23"/>
    <x v="0"/>
    <x v="358"/>
    <x v="212"/>
    <x v="187"/>
    <x v="5"/>
    <x v="2"/>
    <x v="2"/>
    <x v="10"/>
    <x v="0"/>
    <n v="36"/>
    <x v="112"/>
  </r>
  <r>
    <s v="MICIJ00A"/>
    <x v="24"/>
    <x v="3"/>
    <x v="62"/>
    <x v="2"/>
    <x v="358"/>
    <x v="303"/>
    <x v="13"/>
    <x v="1"/>
    <x v="0"/>
    <x v="3"/>
    <x v="6"/>
    <x v="0"/>
    <n v="-3393"/>
    <x v="126"/>
  </r>
  <r>
    <s v="EMK9P63G"/>
    <x v="5"/>
    <x v="2"/>
    <x v="59"/>
    <x v="0"/>
    <x v="358"/>
    <x v="300"/>
    <x v="45"/>
    <x v="3"/>
    <x v="1"/>
    <x v="2"/>
    <x v="3"/>
    <x v="0"/>
    <n v="16"/>
    <x v="127"/>
  </r>
  <r>
    <s v="HXGDBNAV"/>
    <x v="8"/>
    <x v="3"/>
    <x v="7"/>
    <x v="1"/>
    <x v="358"/>
    <x v="5"/>
    <x v="8"/>
    <x v="2"/>
    <x v="1"/>
    <x v="3"/>
    <x v="5"/>
    <x v="1"/>
    <m/>
    <x v="7"/>
  </r>
  <r>
    <s v="7GWM1WT0"/>
    <x v="0"/>
    <x v="2"/>
    <x v="74"/>
    <x v="0"/>
    <x v="358"/>
    <x v="264"/>
    <x v="125"/>
    <x v="0"/>
    <x v="0"/>
    <x v="2"/>
    <x v="10"/>
    <x v="11"/>
    <n v="-13"/>
    <x v="66"/>
  </r>
  <r>
    <s v="U0XWF9TW"/>
    <x v="13"/>
    <x v="1"/>
    <x v="25"/>
    <x v="0"/>
    <x v="358"/>
    <x v="260"/>
    <x v="105"/>
    <x v="4"/>
    <x v="2"/>
    <x v="1"/>
    <x v="3"/>
    <x v="0"/>
    <n v="-8"/>
    <x v="78"/>
  </r>
  <r>
    <s v="E8L9I3QP"/>
    <x v="2"/>
    <x v="2"/>
    <x v="59"/>
    <x v="0"/>
    <x v="358"/>
    <x v="197"/>
    <x v="556"/>
    <x v="2"/>
    <x v="1"/>
    <x v="2"/>
    <x v="3"/>
    <x v="0"/>
    <n v="-103"/>
    <x v="114"/>
  </r>
  <r>
    <s v="63S5SNBC"/>
    <x v="3"/>
    <x v="0"/>
    <x v="55"/>
    <x v="0"/>
    <x v="359"/>
    <x v="303"/>
    <x v="305"/>
    <x v="0"/>
    <x v="0"/>
    <x v="0"/>
    <x v="4"/>
    <x v="0"/>
    <n v="7"/>
    <x v="127"/>
  </r>
  <r>
    <s v="3PIPAOVU"/>
    <x v="3"/>
    <x v="1"/>
    <x v="35"/>
    <x v="0"/>
    <x v="359"/>
    <x v="268"/>
    <x v="5"/>
    <x v="0"/>
    <x v="0"/>
    <x v="1"/>
    <x v="9"/>
    <x v="0"/>
    <n v="2"/>
    <x v="67"/>
  </r>
  <r>
    <s v="UBU4E17W"/>
    <x v="25"/>
    <x v="2"/>
    <x v="54"/>
    <x v="2"/>
    <x v="359"/>
    <x v="205"/>
    <x v="13"/>
    <x v="5"/>
    <x v="2"/>
    <x v="2"/>
    <x v="3"/>
    <x v="0"/>
    <n v="-550"/>
    <x v="112"/>
  </r>
  <r>
    <s v="99HAV7SY"/>
    <x v="27"/>
    <x v="4"/>
    <x v="74"/>
    <x v="2"/>
    <x v="359"/>
    <x v="251"/>
    <x v="13"/>
    <x v="0"/>
    <x v="0"/>
    <x v="4"/>
    <x v="10"/>
    <x v="11"/>
    <n v="-5482"/>
    <x v="135"/>
  </r>
  <r>
    <s v="8UU0I29V"/>
    <x v="12"/>
    <x v="2"/>
    <x v="15"/>
    <x v="0"/>
    <x v="359"/>
    <x v="302"/>
    <x v="108"/>
    <x v="3"/>
    <x v="1"/>
    <x v="2"/>
    <x v="0"/>
    <x v="0"/>
    <n v="-46"/>
    <x v="126"/>
  </r>
  <r>
    <s v="U2JI00ER"/>
    <x v="20"/>
    <x v="3"/>
    <x v="72"/>
    <x v="0"/>
    <x v="359"/>
    <x v="303"/>
    <x v="1492"/>
    <x v="1"/>
    <x v="0"/>
    <x v="3"/>
    <x v="3"/>
    <x v="10"/>
    <n v="-40"/>
    <x v="127"/>
  </r>
  <r>
    <s v="56D231XJ"/>
    <x v="8"/>
    <x v="4"/>
    <x v="39"/>
    <x v="2"/>
    <x v="359"/>
    <x v="306"/>
    <x v="13"/>
    <x v="2"/>
    <x v="1"/>
    <x v="4"/>
    <x v="1"/>
    <x v="0"/>
    <n v="-5482"/>
    <x v="119"/>
  </r>
  <r>
    <s v="O2CFE5KX"/>
    <x v="8"/>
    <x v="1"/>
    <x v="15"/>
    <x v="0"/>
    <x v="359"/>
    <x v="197"/>
    <x v="1"/>
    <x v="2"/>
    <x v="1"/>
    <x v="1"/>
    <x v="0"/>
    <x v="0"/>
    <n v="-5"/>
    <x v="116"/>
  </r>
  <r>
    <s v="UCLGT98S"/>
    <x v="6"/>
    <x v="2"/>
    <x v="31"/>
    <x v="2"/>
    <x v="359"/>
    <x v="304"/>
    <x v="13"/>
    <x v="1"/>
    <x v="0"/>
    <x v="2"/>
    <x v="10"/>
    <x v="0"/>
    <n v="-550"/>
    <x v="125"/>
  </r>
  <r>
    <s v="31IV2B9O"/>
    <x v="4"/>
    <x v="2"/>
    <x v="7"/>
    <x v="1"/>
    <x v="359"/>
    <x v="5"/>
    <x v="8"/>
    <x v="3"/>
    <x v="1"/>
    <x v="2"/>
    <x v="5"/>
    <x v="1"/>
    <m/>
    <x v="7"/>
  </r>
  <r>
    <s v="BZG9DI4Z"/>
    <x v="4"/>
    <x v="2"/>
    <x v="76"/>
    <x v="2"/>
    <x v="359"/>
    <x v="302"/>
    <x v="13"/>
    <x v="3"/>
    <x v="1"/>
    <x v="2"/>
    <x v="0"/>
    <x v="0"/>
    <n v="-550"/>
    <x v="126"/>
  </r>
  <r>
    <s v="E2R39451"/>
    <x v="4"/>
    <x v="2"/>
    <x v="79"/>
    <x v="2"/>
    <x v="359"/>
    <x v="303"/>
    <x v="13"/>
    <x v="3"/>
    <x v="1"/>
    <x v="2"/>
    <x v="0"/>
    <x v="0"/>
    <n v="-550"/>
    <x v="127"/>
  </r>
  <r>
    <s v="KHQR5AKG"/>
    <x v="4"/>
    <x v="3"/>
    <x v="9"/>
    <x v="2"/>
    <x v="359"/>
    <x v="217"/>
    <x v="13"/>
    <x v="3"/>
    <x v="1"/>
    <x v="3"/>
    <x v="6"/>
    <x v="3"/>
    <n v="-3393"/>
    <x v="114"/>
  </r>
  <r>
    <s v="NMI79ZYT"/>
    <x v="13"/>
    <x v="2"/>
    <x v="19"/>
    <x v="2"/>
    <x v="359"/>
    <x v="306"/>
    <x v="13"/>
    <x v="4"/>
    <x v="2"/>
    <x v="2"/>
    <x v="0"/>
    <x v="4"/>
    <n v="-550"/>
    <x v="119"/>
  </r>
  <r>
    <s v="RU3HH59R"/>
    <x v="13"/>
    <x v="2"/>
    <x v="78"/>
    <x v="2"/>
    <x v="359"/>
    <x v="302"/>
    <x v="13"/>
    <x v="4"/>
    <x v="2"/>
    <x v="2"/>
    <x v="10"/>
    <x v="13"/>
    <n v="-550"/>
    <x v="126"/>
  </r>
  <r>
    <s v="IE1N4OUS"/>
    <x v="3"/>
    <x v="4"/>
    <x v="34"/>
    <x v="0"/>
    <x v="360"/>
    <x v="242"/>
    <x v="1493"/>
    <x v="0"/>
    <x v="0"/>
    <x v="4"/>
    <x v="10"/>
    <x v="0"/>
    <n v="-213"/>
    <x v="85"/>
  </r>
  <r>
    <s v="FOFS0O2G"/>
    <x v="25"/>
    <x v="4"/>
    <x v="20"/>
    <x v="2"/>
    <x v="360"/>
    <x v="305"/>
    <x v="13"/>
    <x v="5"/>
    <x v="2"/>
    <x v="4"/>
    <x v="4"/>
    <x v="0"/>
    <n v="-5482"/>
    <x v="126"/>
  </r>
  <r>
    <s v="66BQC4C9"/>
    <x v="27"/>
    <x v="3"/>
    <x v="31"/>
    <x v="2"/>
    <x v="360"/>
    <x v="238"/>
    <x v="13"/>
    <x v="0"/>
    <x v="0"/>
    <x v="3"/>
    <x v="10"/>
    <x v="0"/>
    <n v="-3393"/>
    <x v="112"/>
  </r>
  <r>
    <s v="GXQJVJQT"/>
    <x v="23"/>
    <x v="2"/>
    <x v="26"/>
    <x v="0"/>
    <x v="360"/>
    <x v="305"/>
    <x v="6"/>
    <x v="4"/>
    <x v="2"/>
    <x v="2"/>
    <x v="6"/>
    <x v="5"/>
    <n v="51"/>
    <x v="126"/>
  </r>
  <r>
    <s v="PP4ZY6TZ"/>
    <x v="1"/>
    <x v="5"/>
    <x v="13"/>
    <x v="2"/>
    <x v="360"/>
    <x v="232"/>
    <x v="13"/>
    <x v="1"/>
    <x v="0"/>
    <x v="5"/>
    <x v="7"/>
    <x v="0"/>
    <n v="-26768"/>
    <x v="109"/>
  </r>
  <r>
    <s v="7TOPAQ9Y"/>
    <x v="1"/>
    <x v="1"/>
    <x v="35"/>
    <x v="0"/>
    <x v="360"/>
    <x v="271"/>
    <x v="9"/>
    <x v="1"/>
    <x v="0"/>
    <x v="1"/>
    <x v="9"/>
    <x v="0"/>
    <n v="-2"/>
    <x v="67"/>
  </r>
  <r>
    <s v="7NJS374V"/>
    <x v="12"/>
    <x v="1"/>
    <x v="79"/>
    <x v="0"/>
    <x v="360"/>
    <x v="232"/>
    <x v="16"/>
    <x v="3"/>
    <x v="1"/>
    <x v="1"/>
    <x v="0"/>
    <x v="0"/>
    <n v="-9"/>
    <x v="109"/>
  </r>
  <r>
    <s v="PJJMVZAL"/>
    <x v="29"/>
    <x v="2"/>
    <x v="13"/>
    <x v="0"/>
    <x v="360"/>
    <x v="305"/>
    <x v="61"/>
    <x v="1"/>
    <x v="0"/>
    <x v="2"/>
    <x v="7"/>
    <x v="0"/>
    <n v="-12"/>
    <x v="126"/>
  </r>
  <r>
    <s v="MFYR7SSG"/>
    <x v="14"/>
    <x v="1"/>
    <x v="33"/>
    <x v="0"/>
    <x v="360"/>
    <x v="272"/>
    <x v="9"/>
    <x v="2"/>
    <x v="1"/>
    <x v="1"/>
    <x v="0"/>
    <x v="0"/>
    <n v="-2"/>
    <x v="93"/>
  </r>
  <r>
    <s v="F2F1LPTA"/>
    <x v="21"/>
    <x v="3"/>
    <x v="52"/>
    <x v="0"/>
    <x v="360"/>
    <x v="197"/>
    <x v="1489"/>
    <x v="0"/>
    <x v="0"/>
    <x v="3"/>
    <x v="1"/>
    <x v="0"/>
    <n v="-97"/>
    <x v="117"/>
  </r>
  <r>
    <s v="QVP4LFVD"/>
    <x v="5"/>
    <x v="2"/>
    <x v="61"/>
    <x v="2"/>
    <x v="360"/>
    <x v="302"/>
    <x v="13"/>
    <x v="3"/>
    <x v="1"/>
    <x v="2"/>
    <x v="10"/>
    <x v="0"/>
    <n v="-550"/>
    <x v="127"/>
  </r>
  <r>
    <s v="7FZMWZJT"/>
    <x v="20"/>
    <x v="3"/>
    <x v="70"/>
    <x v="0"/>
    <x v="360"/>
    <x v="238"/>
    <x v="1494"/>
    <x v="1"/>
    <x v="0"/>
    <x v="3"/>
    <x v="3"/>
    <x v="0"/>
    <n v="168"/>
    <x v="112"/>
  </r>
  <r>
    <s v="8THGVJ52"/>
    <x v="8"/>
    <x v="4"/>
    <x v="67"/>
    <x v="0"/>
    <x v="360"/>
    <x v="205"/>
    <x v="1495"/>
    <x v="2"/>
    <x v="1"/>
    <x v="4"/>
    <x v="0"/>
    <x v="0"/>
    <n v="173"/>
    <x v="113"/>
  </r>
  <r>
    <s v="M827K2PI"/>
    <x v="0"/>
    <x v="2"/>
    <x v="55"/>
    <x v="0"/>
    <x v="360"/>
    <x v="246"/>
    <x v="1496"/>
    <x v="0"/>
    <x v="0"/>
    <x v="2"/>
    <x v="4"/>
    <x v="0"/>
    <n v="106"/>
    <x v="103"/>
  </r>
  <r>
    <s v="4ETZYSN3"/>
    <x v="17"/>
    <x v="3"/>
    <x v="56"/>
    <x v="0"/>
    <x v="360"/>
    <x v="212"/>
    <x v="1497"/>
    <x v="5"/>
    <x v="2"/>
    <x v="3"/>
    <x v="10"/>
    <x v="0"/>
    <n v="-135"/>
    <x v="114"/>
  </r>
  <r>
    <s v="SZDGWQLT"/>
    <x v="10"/>
    <x v="2"/>
    <x v="37"/>
    <x v="0"/>
    <x v="360"/>
    <x v="255"/>
    <x v="1425"/>
    <x v="3"/>
    <x v="1"/>
    <x v="2"/>
    <x v="6"/>
    <x v="0"/>
    <n v="27"/>
    <x v="105"/>
  </r>
  <r>
    <s v="YM5F751C"/>
    <x v="11"/>
    <x v="1"/>
    <x v="48"/>
    <x v="0"/>
    <x v="360"/>
    <x v="302"/>
    <x v="1"/>
    <x v="0"/>
    <x v="0"/>
    <x v="1"/>
    <x v="8"/>
    <x v="0"/>
    <n v="-5"/>
    <x v="127"/>
  </r>
  <r>
    <s v="G7U0HP7Q"/>
    <x v="4"/>
    <x v="2"/>
    <x v="46"/>
    <x v="2"/>
    <x v="360"/>
    <x v="305"/>
    <x v="13"/>
    <x v="3"/>
    <x v="1"/>
    <x v="2"/>
    <x v="3"/>
    <x v="0"/>
    <n v="-550"/>
    <x v="126"/>
  </r>
  <r>
    <s v="FRNGLIYS"/>
    <x v="3"/>
    <x v="1"/>
    <x v="22"/>
    <x v="0"/>
    <x v="361"/>
    <x v="305"/>
    <x v="511"/>
    <x v="0"/>
    <x v="0"/>
    <x v="1"/>
    <x v="6"/>
    <x v="0"/>
    <n v="11"/>
    <x v="127"/>
  </r>
  <r>
    <s v="OY08XJ2E"/>
    <x v="23"/>
    <x v="0"/>
    <x v="64"/>
    <x v="0"/>
    <x v="361"/>
    <x v="255"/>
    <x v="350"/>
    <x v="4"/>
    <x v="2"/>
    <x v="0"/>
    <x v="0"/>
    <x v="0"/>
    <n v="-17"/>
    <x v="118"/>
  </r>
  <r>
    <s v="ZSZFPCYS"/>
    <x v="1"/>
    <x v="3"/>
    <x v="31"/>
    <x v="2"/>
    <x v="361"/>
    <x v="305"/>
    <x v="13"/>
    <x v="1"/>
    <x v="0"/>
    <x v="3"/>
    <x v="10"/>
    <x v="0"/>
    <n v="-3393"/>
    <x v="127"/>
  </r>
  <r>
    <s v="BXCEXXP4"/>
    <x v="22"/>
    <x v="3"/>
    <x v="56"/>
    <x v="2"/>
    <x v="361"/>
    <x v="197"/>
    <x v="13"/>
    <x v="5"/>
    <x v="2"/>
    <x v="3"/>
    <x v="10"/>
    <x v="0"/>
    <n v="-3393"/>
    <x v="121"/>
  </r>
  <r>
    <s v="H3K2E35I"/>
    <x v="12"/>
    <x v="5"/>
    <x v="5"/>
    <x v="0"/>
    <x v="361"/>
    <x v="305"/>
    <x v="1498"/>
    <x v="3"/>
    <x v="1"/>
    <x v="5"/>
    <x v="4"/>
    <x v="0"/>
    <n v="1203"/>
    <x v="127"/>
  </r>
  <r>
    <s v="P5C842B5"/>
    <x v="14"/>
    <x v="4"/>
    <x v="7"/>
    <x v="1"/>
    <x v="361"/>
    <x v="5"/>
    <x v="8"/>
    <x v="2"/>
    <x v="1"/>
    <x v="4"/>
    <x v="5"/>
    <x v="1"/>
    <m/>
    <x v="7"/>
  </r>
  <r>
    <s v="7EHJYKWE"/>
    <x v="16"/>
    <x v="2"/>
    <x v="66"/>
    <x v="1"/>
    <x v="361"/>
    <x v="5"/>
    <x v="8"/>
    <x v="2"/>
    <x v="1"/>
    <x v="2"/>
    <x v="9"/>
    <x v="0"/>
    <m/>
    <x v="7"/>
  </r>
  <r>
    <s v="LB6S2ONR"/>
    <x v="5"/>
    <x v="2"/>
    <x v="47"/>
    <x v="0"/>
    <x v="361"/>
    <x v="209"/>
    <x v="85"/>
    <x v="3"/>
    <x v="1"/>
    <x v="2"/>
    <x v="8"/>
    <x v="0"/>
    <n v="48"/>
    <x v="109"/>
  </r>
  <r>
    <s v="6BRNE2DV"/>
    <x v="11"/>
    <x v="1"/>
    <x v="48"/>
    <x v="2"/>
    <x v="361"/>
    <x v="305"/>
    <x v="13"/>
    <x v="0"/>
    <x v="0"/>
    <x v="1"/>
    <x v="8"/>
    <x v="0"/>
    <n v="-55"/>
    <x v="127"/>
  </r>
  <r>
    <s v="VMGCRSWP"/>
    <x v="13"/>
    <x v="1"/>
    <x v="84"/>
    <x v="0"/>
    <x v="361"/>
    <x v="225"/>
    <x v="15"/>
    <x v="4"/>
    <x v="2"/>
    <x v="1"/>
    <x v="10"/>
    <x v="0"/>
    <n v="6"/>
    <x v="106"/>
  </r>
  <r>
    <s v="4HJIT2B6"/>
    <x v="2"/>
    <x v="2"/>
    <x v="14"/>
    <x v="2"/>
    <x v="361"/>
    <x v="238"/>
    <x v="13"/>
    <x v="2"/>
    <x v="1"/>
    <x v="2"/>
    <x v="7"/>
    <x v="0"/>
    <n v="-550"/>
    <x v="113"/>
  </r>
  <r>
    <s v="DJY7S9AI"/>
    <x v="2"/>
    <x v="3"/>
    <x v="42"/>
    <x v="0"/>
    <x v="361"/>
    <x v="255"/>
    <x v="1480"/>
    <x v="2"/>
    <x v="1"/>
    <x v="3"/>
    <x v="4"/>
    <x v="0"/>
    <n v="-311"/>
    <x v="118"/>
  </r>
  <r>
    <s v="X6MHLE33"/>
    <x v="25"/>
    <x v="2"/>
    <x v="64"/>
    <x v="2"/>
    <x v="362"/>
    <x v="255"/>
    <x v="13"/>
    <x v="5"/>
    <x v="2"/>
    <x v="2"/>
    <x v="0"/>
    <x v="0"/>
    <n v="-550"/>
    <x v="109"/>
  </r>
  <r>
    <s v="TLAWJR5V"/>
    <x v="23"/>
    <x v="4"/>
    <x v="44"/>
    <x v="0"/>
    <x v="362"/>
    <x v="209"/>
    <x v="1499"/>
    <x v="4"/>
    <x v="2"/>
    <x v="4"/>
    <x v="8"/>
    <x v="0"/>
    <n v="164"/>
    <x v="110"/>
  </r>
  <r>
    <s v="SQ63LXS8"/>
    <x v="1"/>
    <x v="3"/>
    <x v="1"/>
    <x v="2"/>
    <x v="362"/>
    <x v="217"/>
    <x v="13"/>
    <x v="1"/>
    <x v="0"/>
    <x v="3"/>
    <x v="1"/>
    <x v="0"/>
    <n v="-3393"/>
    <x v="121"/>
  </r>
  <r>
    <s v="HMG6NWSR"/>
    <x v="24"/>
    <x v="3"/>
    <x v="0"/>
    <x v="0"/>
    <x v="362"/>
    <x v="264"/>
    <x v="1500"/>
    <x v="1"/>
    <x v="0"/>
    <x v="3"/>
    <x v="0"/>
    <x v="0"/>
    <n v="-462"/>
    <x v="74"/>
  </r>
  <r>
    <s v="KNH4ZX85"/>
    <x v="29"/>
    <x v="1"/>
    <x v="8"/>
    <x v="0"/>
    <x v="362"/>
    <x v="306"/>
    <x v="44"/>
    <x v="1"/>
    <x v="0"/>
    <x v="1"/>
    <x v="3"/>
    <x v="2"/>
    <n v="7"/>
    <x v="126"/>
  </r>
  <r>
    <s v="FV7Y3ZPO"/>
    <x v="15"/>
    <x v="3"/>
    <x v="53"/>
    <x v="2"/>
    <x v="362"/>
    <x v="197"/>
    <x v="13"/>
    <x v="4"/>
    <x v="2"/>
    <x v="3"/>
    <x v="10"/>
    <x v="0"/>
    <n v="-3393"/>
    <x v="119"/>
  </r>
  <r>
    <s v="0N11U6L3"/>
    <x v="26"/>
    <x v="0"/>
    <x v="23"/>
    <x v="1"/>
    <x v="363"/>
    <x v="5"/>
    <x v="8"/>
    <x v="5"/>
    <x v="2"/>
    <x v="0"/>
    <x v="10"/>
    <x v="0"/>
    <m/>
    <x v="7"/>
  </r>
  <r>
    <s v="005JS57S"/>
    <x v="24"/>
    <x v="2"/>
    <x v="13"/>
    <x v="0"/>
    <x v="363"/>
    <x v="209"/>
    <x v="1029"/>
    <x v="1"/>
    <x v="0"/>
    <x v="2"/>
    <x v="7"/>
    <x v="0"/>
    <n v="-11"/>
    <x v="124"/>
  </r>
  <r>
    <s v="W5FH95XO"/>
    <x v="9"/>
    <x v="1"/>
    <x v="7"/>
    <x v="1"/>
    <x v="363"/>
    <x v="5"/>
    <x v="8"/>
    <x v="3"/>
    <x v="1"/>
    <x v="1"/>
    <x v="5"/>
    <x v="1"/>
    <m/>
    <x v="7"/>
  </r>
  <r>
    <s v="TWDNQ9TX"/>
    <x v="29"/>
    <x v="0"/>
    <x v="38"/>
    <x v="0"/>
    <x v="363"/>
    <x v="306"/>
    <x v="1292"/>
    <x v="1"/>
    <x v="0"/>
    <x v="0"/>
    <x v="10"/>
    <x v="7"/>
    <n v="-123"/>
    <x v="127"/>
  </r>
  <r>
    <s v="G289FPBV"/>
    <x v="21"/>
    <x v="1"/>
    <x v="48"/>
    <x v="2"/>
    <x v="363"/>
    <x v="306"/>
    <x v="13"/>
    <x v="0"/>
    <x v="0"/>
    <x v="1"/>
    <x v="8"/>
    <x v="0"/>
    <n v="-55"/>
    <x v="127"/>
  </r>
  <r>
    <s v="G9H0MWBL"/>
    <x v="17"/>
    <x v="4"/>
    <x v="19"/>
    <x v="2"/>
    <x v="363"/>
    <x v="306"/>
    <x v="13"/>
    <x v="5"/>
    <x v="2"/>
    <x v="4"/>
    <x v="0"/>
    <x v="4"/>
    <n v="-5482"/>
    <x v="127"/>
  </r>
  <r>
    <s v="P2YWZPES"/>
    <x v="4"/>
    <x v="2"/>
    <x v="53"/>
    <x v="0"/>
    <x v="363"/>
    <x v="217"/>
    <x v="191"/>
    <x v="3"/>
    <x v="1"/>
    <x v="2"/>
    <x v="10"/>
    <x v="0"/>
    <n v="72"/>
    <x v="119"/>
  </r>
  <r>
    <s v="NPGETEDZ"/>
    <x v="2"/>
    <x v="0"/>
    <x v="9"/>
    <x v="2"/>
    <x v="363"/>
    <x v="224"/>
    <x v="13"/>
    <x v="2"/>
    <x v="1"/>
    <x v="0"/>
    <x v="6"/>
    <x v="3"/>
    <n v="-1096"/>
    <x v="105"/>
  </r>
  <r>
    <s v="J5I6Y4RN"/>
    <x v="3"/>
    <x v="1"/>
    <x v="70"/>
    <x v="2"/>
    <x v="364"/>
    <x v="232"/>
    <x v="13"/>
    <x v="0"/>
    <x v="0"/>
    <x v="1"/>
    <x v="3"/>
    <x v="0"/>
    <n v="-55"/>
    <x v="113"/>
  </r>
  <r>
    <s v="XRMOUF1R"/>
    <x v="28"/>
    <x v="3"/>
    <x v="59"/>
    <x v="0"/>
    <x v="364"/>
    <x v="238"/>
    <x v="1501"/>
    <x v="5"/>
    <x v="2"/>
    <x v="3"/>
    <x v="3"/>
    <x v="0"/>
    <n v="779"/>
    <x v="117"/>
  </r>
  <r>
    <s v="FAS4V07H"/>
    <x v="25"/>
    <x v="3"/>
    <x v="53"/>
    <x v="0"/>
    <x v="364"/>
    <x v="248"/>
    <x v="1502"/>
    <x v="5"/>
    <x v="2"/>
    <x v="3"/>
    <x v="10"/>
    <x v="0"/>
    <n v="-698"/>
    <x v="91"/>
  </r>
  <r>
    <s v="8MQPNCCU"/>
    <x v="22"/>
    <x v="2"/>
    <x v="19"/>
    <x v="0"/>
    <x v="364"/>
    <x v="210"/>
    <x v="932"/>
    <x v="5"/>
    <x v="2"/>
    <x v="2"/>
    <x v="0"/>
    <x v="4"/>
    <n v="-64"/>
    <x v="114"/>
  </r>
  <r>
    <s v="2DT70XCQ"/>
    <x v="22"/>
    <x v="2"/>
    <x v="58"/>
    <x v="0"/>
    <x v="364"/>
    <x v="226"/>
    <x v="653"/>
    <x v="5"/>
    <x v="2"/>
    <x v="2"/>
    <x v="0"/>
    <x v="0"/>
    <n v="-100"/>
    <x v="116"/>
  </r>
  <r>
    <s v="O1SCOU11"/>
    <x v="12"/>
    <x v="1"/>
    <x v="7"/>
    <x v="1"/>
    <x v="364"/>
    <x v="5"/>
    <x v="8"/>
    <x v="3"/>
    <x v="1"/>
    <x v="1"/>
    <x v="5"/>
    <x v="1"/>
    <m/>
    <x v="7"/>
  </r>
  <r>
    <s v="HYBR36NG"/>
    <x v="12"/>
    <x v="1"/>
    <x v="11"/>
    <x v="2"/>
    <x v="364"/>
    <x v="210"/>
    <x v="13"/>
    <x v="3"/>
    <x v="1"/>
    <x v="1"/>
    <x v="8"/>
    <x v="0"/>
    <n v="-55"/>
    <x v="114"/>
  </r>
  <r>
    <s v="WXOL5HTS"/>
    <x v="19"/>
    <x v="4"/>
    <x v="44"/>
    <x v="0"/>
    <x v="364"/>
    <x v="226"/>
    <x v="1503"/>
    <x v="4"/>
    <x v="2"/>
    <x v="4"/>
    <x v="8"/>
    <x v="0"/>
    <n v="1336"/>
    <x v="116"/>
  </r>
  <r>
    <s v="F15SU034"/>
    <x v="24"/>
    <x v="3"/>
    <x v="59"/>
    <x v="0"/>
    <x v="364"/>
    <x v="260"/>
    <x v="1504"/>
    <x v="1"/>
    <x v="0"/>
    <x v="3"/>
    <x v="3"/>
    <x v="0"/>
    <n v="-95"/>
    <x v="80"/>
  </r>
  <r>
    <s v="KLBW3TOH"/>
    <x v="14"/>
    <x v="4"/>
    <x v="37"/>
    <x v="0"/>
    <x v="364"/>
    <x v="210"/>
    <x v="1505"/>
    <x v="2"/>
    <x v="1"/>
    <x v="4"/>
    <x v="6"/>
    <x v="0"/>
    <n v="30"/>
    <x v="114"/>
  </r>
  <r>
    <s v="ESNS1OS9"/>
    <x v="14"/>
    <x v="4"/>
    <x v="39"/>
    <x v="0"/>
    <x v="364"/>
    <x v="238"/>
    <x v="1506"/>
    <x v="2"/>
    <x v="1"/>
    <x v="4"/>
    <x v="1"/>
    <x v="0"/>
    <n v="-740"/>
    <x v="117"/>
  </r>
  <r>
    <s v="HDUZC4G9"/>
    <x v="16"/>
    <x v="2"/>
    <x v="47"/>
    <x v="0"/>
    <x v="364"/>
    <x v="199"/>
    <x v="1269"/>
    <x v="2"/>
    <x v="1"/>
    <x v="2"/>
    <x v="8"/>
    <x v="0"/>
    <n v="103"/>
    <x v="126"/>
  </r>
  <r>
    <s v="1629C4UW"/>
    <x v="21"/>
    <x v="0"/>
    <x v="31"/>
    <x v="2"/>
    <x v="364"/>
    <x v="232"/>
    <x v="13"/>
    <x v="0"/>
    <x v="0"/>
    <x v="0"/>
    <x v="10"/>
    <x v="0"/>
    <n v="-1096"/>
    <x v="113"/>
  </r>
  <r>
    <s v="0OXJ2HOP"/>
    <x v="5"/>
    <x v="3"/>
    <x v="73"/>
    <x v="0"/>
    <x v="364"/>
    <x v="209"/>
    <x v="1507"/>
    <x v="3"/>
    <x v="1"/>
    <x v="3"/>
    <x v="1"/>
    <x v="0"/>
    <n v="665"/>
    <x v="112"/>
  </r>
  <r>
    <s v="RCGBY4IA"/>
    <x v="17"/>
    <x v="2"/>
    <x v="59"/>
    <x v="0"/>
    <x v="364"/>
    <x v="196"/>
    <x v="595"/>
    <x v="5"/>
    <x v="2"/>
    <x v="2"/>
    <x v="3"/>
    <x v="0"/>
    <n v="3"/>
    <x v="127"/>
  </r>
  <r>
    <s v="8R0HTKUK"/>
    <x v="15"/>
    <x v="4"/>
    <x v="20"/>
    <x v="2"/>
    <x v="364"/>
    <x v="238"/>
    <x v="13"/>
    <x v="4"/>
    <x v="2"/>
    <x v="4"/>
    <x v="4"/>
    <x v="0"/>
    <n v="-5482"/>
    <x v="117"/>
  </r>
  <r>
    <s v="W2ZRP2EC"/>
    <x v="4"/>
    <x v="1"/>
    <x v="39"/>
    <x v="2"/>
    <x v="364"/>
    <x v="197"/>
    <x v="13"/>
    <x v="3"/>
    <x v="1"/>
    <x v="1"/>
    <x v="1"/>
    <x v="0"/>
    <n v="-55"/>
    <x v="123"/>
  </r>
  <r>
    <s v="HN6TZPAF"/>
    <x v="18"/>
    <x v="4"/>
    <x v="7"/>
    <x v="1"/>
    <x v="364"/>
    <x v="5"/>
    <x v="8"/>
    <x v="4"/>
    <x v="2"/>
    <x v="4"/>
    <x v="5"/>
    <x v="1"/>
    <m/>
    <x v="7"/>
  </r>
  <r>
    <s v="AEH9XJ3T"/>
    <x v="25"/>
    <x v="0"/>
    <x v="39"/>
    <x v="2"/>
    <x v="365"/>
    <x v="220"/>
    <x v="13"/>
    <x v="5"/>
    <x v="2"/>
    <x v="0"/>
    <x v="1"/>
    <x v="0"/>
    <n v="-1096"/>
    <x v="124"/>
  </r>
  <r>
    <s v="X3DSI0TQ"/>
    <x v="27"/>
    <x v="4"/>
    <x v="57"/>
    <x v="2"/>
    <x v="365"/>
    <x v="224"/>
    <x v="13"/>
    <x v="0"/>
    <x v="0"/>
    <x v="4"/>
    <x v="10"/>
    <x v="9"/>
    <n v="-5482"/>
    <x v="109"/>
  </r>
  <r>
    <s v="MG3X7625"/>
    <x v="27"/>
    <x v="4"/>
    <x v="70"/>
    <x v="0"/>
    <x v="365"/>
    <x v="253"/>
    <x v="1508"/>
    <x v="0"/>
    <x v="0"/>
    <x v="4"/>
    <x v="3"/>
    <x v="0"/>
    <n v="22"/>
    <x v="80"/>
  </r>
  <r>
    <s v="8JR8LXEU"/>
    <x v="24"/>
    <x v="1"/>
    <x v="72"/>
    <x v="0"/>
    <x v="365"/>
    <x v="212"/>
    <x v="9"/>
    <x v="1"/>
    <x v="0"/>
    <x v="1"/>
    <x v="3"/>
    <x v="10"/>
    <n v="-2"/>
    <x v="125"/>
  </r>
  <r>
    <s v="KMRR1P94"/>
    <x v="29"/>
    <x v="2"/>
    <x v="13"/>
    <x v="2"/>
    <x v="365"/>
    <x v="227"/>
    <x v="13"/>
    <x v="1"/>
    <x v="0"/>
    <x v="2"/>
    <x v="7"/>
    <x v="0"/>
    <n v="-550"/>
    <x v="105"/>
  </r>
  <r>
    <s v="JRCD2VQY"/>
    <x v="14"/>
    <x v="3"/>
    <x v="15"/>
    <x v="0"/>
    <x v="365"/>
    <x v="205"/>
    <x v="1273"/>
    <x v="2"/>
    <x v="1"/>
    <x v="3"/>
    <x v="0"/>
    <x v="0"/>
    <n v="-329"/>
    <x v="119"/>
  </r>
  <r>
    <s v="FXKBY5FR"/>
    <x v="8"/>
    <x v="3"/>
    <x v="14"/>
    <x v="0"/>
    <x v="365"/>
    <x v="225"/>
    <x v="1509"/>
    <x v="2"/>
    <x v="1"/>
    <x v="3"/>
    <x v="7"/>
    <x v="0"/>
    <n v="-527"/>
    <x v="110"/>
  </r>
  <r>
    <s v="8415S7ZV"/>
    <x v="4"/>
    <x v="2"/>
    <x v="37"/>
    <x v="2"/>
    <x v="365"/>
    <x v="205"/>
    <x v="13"/>
    <x v="3"/>
    <x v="1"/>
    <x v="2"/>
    <x v="6"/>
    <x v="0"/>
    <n v="-550"/>
    <x v="119"/>
  </r>
  <r>
    <s v="UZ83LE9X"/>
    <x v="4"/>
    <x v="4"/>
    <x v="66"/>
    <x v="2"/>
    <x v="365"/>
    <x v="232"/>
    <x v="13"/>
    <x v="3"/>
    <x v="1"/>
    <x v="4"/>
    <x v="9"/>
    <x v="0"/>
    <n v="-5482"/>
    <x v="114"/>
  </r>
  <r>
    <s v="GIDII30C"/>
    <x v="4"/>
    <x v="0"/>
    <x v="46"/>
    <x v="0"/>
    <x v="365"/>
    <x v="232"/>
    <x v="1099"/>
    <x v="3"/>
    <x v="1"/>
    <x v="0"/>
    <x v="3"/>
    <x v="0"/>
    <n v="-136"/>
    <x v="114"/>
  </r>
  <r>
    <s v="IVVBVNDH"/>
    <x v="4"/>
    <x v="1"/>
    <x v="40"/>
    <x v="0"/>
    <x v="365"/>
    <x v="199"/>
    <x v="103"/>
    <x v="3"/>
    <x v="1"/>
    <x v="1"/>
    <x v="2"/>
    <x v="8"/>
    <n v="0"/>
    <x v="127"/>
  </r>
  <r>
    <s v="854QZNWK"/>
    <x v="13"/>
    <x v="1"/>
    <x v="7"/>
    <x v="1"/>
    <x v="365"/>
    <x v="5"/>
    <x v="8"/>
    <x v="4"/>
    <x v="2"/>
    <x v="1"/>
    <x v="5"/>
    <x v="1"/>
    <m/>
    <x v="7"/>
  </r>
  <r>
    <s v="46UHJGY0"/>
    <x v="23"/>
    <x v="1"/>
    <x v="7"/>
    <x v="1"/>
    <x v="366"/>
    <x v="5"/>
    <x v="8"/>
    <x v="4"/>
    <x v="2"/>
    <x v="1"/>
    <x v="5"/>
    <x v="1"/>
    <m/>
    <x v="7"/>
  </r>
  <r>
    <s v="SSSTYFDY"/>
    <x v="26"/>
    <x v="0"/>
    <x v="59"/>
    <x v="2"/>
    <x v="366"/>
    <x v="212"/>
    <x v="13"/>
    <x v="5"/>
    <x v="2"/>
    <x v="0"/>
    <x v="3"/>
    <x v="0"/>
    <n v="-1096"/>
    <x v="123"/>
  </r>
  <r>
    <s v="VSMB0KJW"/>
    <x v="22"/>
    <x v="2"/>
    <x v="50"/>
    <x v="0"/>
    <x v="366"/>
    <x v="265"/>
    <x v="60"/>
    <x v="5"/>
    <x v="2"/>
    <x v="2"/>
    <x v="1"/>
    <x v="0"/>
    <n v="-18"/>
    <x v="137"/>
  </r>
  <r>
    <s v="UVS5WJRG"/>
    <x v="29"/>
    <x v="2"/>
    <x v="0"/>
    <x v="0"/>
    <x v="366"/>
    <x v="197"/>
    <x v="921"/>
    <x v="1"/>
    <x v="0"/>
    <x v="2"/>
    <x v="0"/>
    <x v="0"/>
    <n v="-71"/>
    <x v="127"/>
  </r>
  <r>
    <s v="MOBO9N8H"/>
    <x v="14"/>
    <x v="2"/>
    <x v="66"/>
    <x v="2"/>
    <x v="366"/>
    <x v="238"/>
    <x v="13"/>
    <x v="2"/>
    <x v="1"/>
    <x v="2"/>
    <x v="9"/>
    <x v="0"/>
    <n v="-550"/>
    <x v="119"/>
  </r>
  <r>
    <s v="0DYZ71WX"/>
    <x v="17"/>
    <x v="2"/>
    <x v="19"/>
    <x v="0"/>
    <x v="366"/>
    <x v="263"/>
    <x v="207"/>
    <x v="5"/>
    <x v="2"/>
    <x v="2"/>
    <x v="0"/>
    <x v="4"/>
    <n v="35"/>
    <x v="109"/>
  </r>
  <r>
    <s v="Q1Q3D9BZ"/>
    <x v="4"/>
    <x v="2"/>
    <x v="9"/>
    <x v="2"/>
    <x v="366"/>
    <x v="238"/>
    <x v="13"/>
    <x v="3"/>
    <x v="1"/>
    <x v="2"/>
    <x v="6"/>
    <x v="3"/>
    <n v="-550"/>
    <x v="119"/>
  </r>
  <r>
    <s v="9KV5GM4U"/>
    <x v="4"/>
    <x v="2"/>
    <x v="10"/>
    <x v="0"/>
    <x v="366"/>
    <x v="205"/>
    <x v="620"/>
    <x v="3"/>
    <x v="1"/>
    <x v="2"/>
    <x v="7"/>
    <x v="0"/>
    <n v="-120"/>
    <x v="125"/>
  </r>
  <r>
    <s v="IIZV9WFC"/>
    <x v="29"/>
    <x v="2"/>
    <x v="30"/>
    <x v="0"/>
    <x v="367"/>
    <x v="234"/>
    <x v="1425"/>
    <x v="1"/>
    <x v="0"/>
    <x v="2"/>
    <x v="0"/>
    <x v="6"/>
    <n v="27"/>
    <x v="135"/>
  </r>
  <r>
    <s v="E1LFK6E3"/>
    <x v="14"/>
    <x v="2"/>
    <x v="7"/>
    <x v="1"/>
    <x v="367"/>
    <x v="5"/>
    <x v="8"/>
    <x v="2"/>
    <x v="1"/>
    <x v="2"/>
    <x v="5"/>
    <x v="1"/>
    <m/>
    <x v="7"/>
  </r>
  <r>
    <s v="XSEG5T4H"/>
    <x v="5"/>
    <x v="0"/>
    <x v="18"/>
    <x v="1"/>
    <x v="367"/>
    <x v="5"/>
    <x v="8"/>
    <x v="3"/>
    <x v="1"/>
    <x v="0"/>
    <x v="4"/>
    <x v="0"/>
    <m/>
    <x v="7"/>
  </r>
  <r>
    <s v="RQ5FNR4O"/>
    <x v="8"/>
    <x v="2"/>
    <x v="79"/>
    <x v="0"/>
    <x v="367"/>
    <x v="228"/>
    <x v="1510"/>
    <x v="2"/>
    <x v="1"/>
    <x v="2"/>
    <x v="0"/>
    <x v="0"/>
    <n v="112"/>
    <x v="118"/>
  </r>
  <r>
    <s v="9BZBU2GY"/>
    <x v="8"/>
    <x v="4"/>
    <x v="42"/>
    <x v="0"/>
    <x v="367"/>
    <x v="269"/>
    <x v="1511"/>
    <x v="2"/>
    <x v="1"/>
    <x v="4"/>
    <x v="4"/>
    <x v="0"/>
    <n v="-391"/>
    <x v="71"/>
  </r>
  <r>
    <s v="1FMCUSFS"/>
    <x v="28"/>
    <x v="4"/>
    <x v="58"/>
    <x v="0"/>
    <x v="368"/>
    <x v="249"/>
    <x v="1512"/>
    <x v="5"/>
    <x v="2"/>
    <x v="4"/>
    <x v="0"/>
    <x v="0"/>
    <n v="255"/>
    <x v="128"/>
  </r>
  <r>
    <s v="ZQSSHSL7"/>
    <x v="25"/>
    <x v="2"/>
    <x v="56"/>
    <x v="0"/>
    <x v="368"/>
    <x v="205"/>
    <x v="79"/>
    <x v="5"/>
    <x v="2"/>
    <x v="2"/>
    <x v="10"/>
    <x v="0"/>
    <n v="33"/>
    <x v="126"/>
  </r>
  <r>
    <s v="62UFJ4IQ"/>
    <x v="7"/>
    <x v="4"/>
    <x v="9"/>
    <x v="0"/>
    <x v="368"/>
    <x v="232"/>
    <x v="1513"/>
    <x v="2"/>
    <x v="1"/>
    <x v="4"/>
    <x v="6"/>
    <x v="3"/>
    <n v="-451"/>
    <x v="121"/>
  </r>
  <r>
    <s v="T7N0RX05"/>
    <x v="8"/>
    <x v="4"/>
    <x v="7"/>
    <x v="1"/>
    <x v="368"/>
    <x v="5"/>
    <x v="8"/>
    <x v="2"/>
    <x v="1"/>
    <x v="4"/>
    <x v="5"/>
    <x v="1"/>
    <m/>
    <x v="7"/>
  </r>
  <r>
    <s v="M23VU0A9"/>
    <x v="15"/>
    <x v="4"/>
    <x v="53"/>
    <x v="2"/>
    <x v="368"/>
    <x v="225"/>
    <x v="13"/>
    <x v="4"/>
    <x v="2"/>
    <x v="4"/>
    <x v="10"/>
    <x v="0"/>
    <n v="-5482"/>
    <x v="113"/>
  </r>
  <r>
    <s v="RN67OVFW"/>
    <x v="2"/>
    <x v="2"/>
    <x v="7"/>
    <x v="1"/>
    <x v="368"/>
    <x v="5"/>
    <x v="8"/>
    <x v="2"/>
    <x v="1"/>
    <x v="2"/>
    <x v="5"/>
    <x v="1"/>
    <m/>
    <x v="7"/>
  </r>
  <r>
    <s v="YAVTI45C"/>
    <x v="2"/>
    <x v="2"/>
    <x v="15"/>
    <x v="0"/>
    <x v="368"/>
    <x v="237"/>
    <x v="246"/>
    <x v="2"/>
    <x v="1"/>
    <x v="2"/>
    <x v="0"/>
    <x v="0"/>
    <n v="-69"/>
    <x v="94"/>
  </r>
  <r>
    <s v="XZUEXEUH"/>
    <x v="3"/>
    <x v="2"/>
    <x v="72"/>
    <x v="0"/>
    <x v="369"/>
    <x v="210"/>
    <x v="387"/>
    <x v="0"/>
    <x v="0"/>
    <x v="2"/>
    <x v="3"/>
    <x v="10"/>
    <n v="-70"/>
    <x v="125"/>
  </r>
  <r>
    <s v="IBB0VGUN"/>
    <x v="25"/>
    <x v="1"/>
    <x v="7"/>
    <x v="1"/>
    <x v="369"/>
    <x v="5"/>
    <x v="8"/>
    <x v="5"/>
    <x v="2"/>
    <x v="1"/>
    <x v="5"/>
    <x v="1"/>
    <m/>
    <x v="7"/>
  </r>
  <r>
    <s v="0CR37ETK"/>
    <x v="23"/>
    <x v="3"/>
    <x v="7"/>
    <x v="1"/>
    <x v="369"/>
    <x v="5"/>
    <x v="8"/>
    <x v="4"/>
    <x v="2"/>
    <x v="3"/>
    <x v="5"/>
    <x v="1"/>
    <m/>
    <x v="7"/>
  </r>
  <r>
    <s v="MA56XGWR"/>
    <x v="26"/>
    <x v="2"/>
    <x v="82"/>
    <x v="1"/>
    <x v="369"/>
    <x v="5"/>
    <x v="8"/>
    <x v="5"/>
    <x v="2"/>
    <x v="2"/>
    <x v="10"/>
    <x v="0"/>
    <m/>
    <x v="7"/>
  </r>
  <r>
    <s v="6Z3EP424"/>
    <x v="12"/>
    <x v="1"/>
    <x v="40"/>
    <x v="0"/>
    <x v="369"/>
    <x v="263"/>
    <x v="47"/>
    <x v="3"/>
    <x v="1"/>
    <x v="1"/>
    <x v="2"/>
    <x v="8"/>
    <n v="-4"/>
    <x v="112"/>
  </r>
  <r>
    <s v="VPIXVUUE"/>
    <x v="24"/>
    <x v="2"/>
    <x v="0"/>
    <x v="2"/>
    <x v="369"/>
    <x v="263"/>
    <x v="13"/>
    <x v="1"/>
    <x v="0"/>
    <x v="2"/>
    <x v="0"/>
    <x v="0"/>
    <n v="-550"/>
    <x v="112"/>
  </r>
  <r>
    <s v="F98UFHM2"/>
    <x v="24"/>
    <x v="1"/>
    <x v="27"/>
    <x v="0"/>
    <x v="369"/>
    <x v="269"/>
    <x v="171"/>
    <x v="1"/>
    <x v="0"/>
    <x v="1"/>
    <x v="7"/>
    <x v="0"/>
    <n v="-3"/>
    <x v="84"/>
  </r>
  <r>
    <s v="NNNEMOZ5"/>
    <x v="7"/>
    <x v="4"/>
    <x v="7"/>
    <x v="1"/>
    <x v="369"/>
    <x v="5"/>
    <x v="8"/>
    <x v="2"/>
    <x v="1"/>
    <x v="4"/>
    <x v="5"/>
    <x v="1"/>
    <m/>
    <x v="7"/>
  </r>
  <r>
    <s v="JB7JEEI5"/>
    <x v="7"/>
    <x v="0"/>
    <x v="9"/>
    <x v="0"/>
    <x v="369"/>
    <x v="240"/>
    <x v="1514"/>
    <x v="2"/>
    <x v="1"/>
    <x v="0"/>
    <x v="6"/>
    <x v="3"/>
    <n v="122"/>
    <x v="106"/>
  </r>
  <r>
    <s v="FQP39JQV"/>
    <x v="16"/>
    <x v="4"/>
    <x v="42"/>
    <x v="0"/>
    <x v="369"/>
    <x v="255"/>
    <x v="1515"/>
    <x v="2"/>
    <x v="1"/>
    <x v="4"/>
    <x v="4"/>
    <x v="0"/>
    <n v="199"/>
    <x v="117"/>
  </r>
  <r>
    <s v="PWW6TH3V"/>
    <x v="20"/>
    <x v="3"/>
    <x v="52"/>
    <x v="2"/>
    <x v="369"/>
    <x v="227"/>
    <x v="13"/>
    <x v="1"/>
    <x v="0"/>
    <x v="3"/>
    <x v="1"/>
    <x v="0"/>
    <n v="-3393"/>
    <x v="124"/>
  </r>
  <r>
    <s v="KXEZ5B3Q"/>
    <x v="17"/>
    <x v="1"/>
    <x v="85"/>
    <x v="2"/>
    <x v="369"/>
    <x v="227"/>
    <x v="13"/>
    <x v="5"/>
    <x v="2"/>
    <x v="1"/>
    <x v="4"/>
    <x v="0"/>
    <n v="-55"/>
    <x v="124"/>
  </r>
  <r>
    <s v="3UA6O3NG"/>
    <x v="17"/>
    <x v="4"/>
    <x v="53"/>
    <x v="0"/>
    <x v="369"/>
    <x v="238"/>
    <x v="1516"/>
    <x v="5"/>
    <x v="2"/>
    <x v="4"/>
    <x v="10"/>
    <x v="0"/>
    <n v="1285"/>
    <x v="126"/>
  </r>
  <r>
    <s v="3ML02CAH"/>
    <x v="11"/>
    <x v="1"/>
    <x v="0"/>
    <x v="0"/>
    <x v="369"/>
    <x v="209"/>
    <x v="15"/>
    <x v="0"/>
    <x v="0"/>
    <x v="1"/>
    <x v="0"/>
    <x v="0"/>
    <n v="6"/>
    <x v="121"/>
  </r>
  <r>
    <s v="T7AHYN7O"/>
    <x v="13"/>
    <x v="1"/>
    <x v="60"/>
    <x v="2"/>
    <x v="369"/>
    <x v="233"/>
    <x v="13"/>
    <x v="4"/>
    <x v="2"/>
    <x v="1"/>
    <x v="9"/>
    <x v="0"/>
    <n v="-55"/>
    <x v="105"/>
  </r>
  <r>
    <s v="9BMWYLQV"/>
    <x v="2"/>
    <x v="1"/>
    <x v="12"/>
    <x v="0"/>
    <x v="369"/>
    <x v="227"/>
    <x v="44"/>
    <x v="2"/>
    <x v="1"/>
    <x v="1"/>
    <x v="1"/>
    <x v="0"/>
    <n v="7"/>
    <x v="124"/>
  </r>
  <r>
    <s v="I5VHXAWW"/>
    <x v="28"/>
    <x v="4"/>
    <x v="84"/>
    <x v="1"/>
    <x v="370"/>
    <x v="5"/>
    <x v="8"/>
    <x v="5"/>
    <x v="2"/>
    <x v="4"/>
    <x v="10"/>
    <x v="0"/>
    <m/>
    <x v="7"/>
  </r>
  <r>
    <s v="DP7QR35U"/>
    <x v="12"/>
    <x v="0"/>
    <x v="51"/>
    <x v="2"/>
    <x v="370"/>
    <x v="238"/>
    <x v="13"/>
    <x v="3"/>
    <x v="1"/>
    <x v="0"/>
    <x v="7"/>
    <x v="0"/>
    <n v="-1096"/>
    <x v="127"/>
  </r>
  <r>
    <s v="VAD1MF34"/>
    <x v="24"/>
    <x v="1"/>
    <x v="29"/>
    <x v="0"/>
    <x v="370"/>
    <x v="250"/>
    <x v="107"/>
    <x v="1"/>
    <x v="0"/>
    <x v="1"/>
    <x v="6"/>
    <x v="0"/>
    <n v="-7"/>
    <x v="97"/>
  </r>
  <r>
    <s v="J9PCNCUP"/>
    <x v="16"/>
    <x v="2"/>
    <x v="32"/>
    <x v="1"/>
    <x v="370"/>
    <x v="5"/>
    <x v="8"/>
    <x v="2"/>
    <x v="1"/>
    <x v="2"/>
    <x v="9"/>
    <x v="0"/>
    <m/>
    <x v="7"/>
  </r>
  <r>
    <s v="1BW8S7JD"/>
    <x v="13"/>
    <x v="1"/>
    <x v="7"/>
    <x v="1"/>
    <x v="370"/>
    <x v="5"/>
    <x v="8"/>
    <x v="4"/>
    <x v="2"/>
    <x v="1"/>
    <x v="5"/>
    <x v="1"/>
    <m/>
    <x v="7"/>
  </r>
  <r>
    <s v="WOD9UKMP"/>
    <x v="27"/>
    <x v="0"/>
    <x v="28"/>
    <x v="0"/>
    <x v="371"/>
    <x v="228"/>
    <x v="53"/>
    <x v="0"/>
    <x v="0"/>
    <x v="0"/>
    <x v="9"/>
    <x v="0"/>
    <n v="-37"/>
    <x v="112"/>
  </r>
  <r>
    <s v="JFIL5JU0"/>
    <x v="21"/>
    <x v="2"/>
    <x v="22"/>
    <x v="0"/>
    <x v="371"/>
    <x v="253"/>
    <x v="134"/>
    <x v="0"/>
    <x v="0"/>
    <x v="2"/>
    <x v="6"/>
    <x v="0"/>
    <n v="7"/>
    <x v="87"/>
  </r>
  <r>
    <s v="3GVL1I1G"/>
    <x v="15"/>
    <x v="3"/>
    <x v="84"/>
    <x v="0"/>
    <x v="371"/>
    <x v="225"/>
    <x v="95"/>
    <x v="4"/>
    <x v="2"/>
    <x v="3"/>
    <x v="10"/>
    <x v="0"/>
    <n v="33"/>
    <x v="117"/>
  </r>
  <r>
    <s v="72C58IRY"/>
    <x v="27"/>
    <x v="3"/>
    <x v="63"/>
    <x v="0"/>
    <x v="372"/>
    <x v="243"/>
    <x v="1517"/>
    <x v="0"/>
    <x v="0"/>
    <x v="3"/>
    <x v="9"/>
    <x v="0"/>
    <n v="-425"/>
    <x v="120"/>
  </r>
  <r>
    <s v="MMIYELAE"/>
    <x v="24"/>
    <x v="0"/>
    <x v="30"/>
    <x v="0"/>
    <x v="372"/>
    <x v="231"/>
    <x v="1116"/>
    <x v="1"/>
    <x v="0"/>
    <x v="0"/>
    <x v="0"/>
    <x v="6"/>
    <n v="-25"/>
    <x v="112"/>
  </r>
  <r>
    <s v="X9MTGVJZ"/>
    <x v="14"/>
    <x v="4"/>
    <x v="9"/>
    <x v="2"/>
    <x v="372"/>
    <x v="243"/>
    <x v="13"/>
    <x v="2"/>
    <x v="1"/>
    <x v="4"/>
    <x v="6"/>
    <x v="3"/>
    <n v="-5482"/>
    <x v="120"/>
  </r>
  <r>
    <s v="N22XN5IM"/>
    <x v="14"/>
    <x v="0"/>
    <x v="42"/>
    <x v="0"/>
    <x v="372"/>
    <x v="239"/>
    <x v="837"/>
    <x v="2"/>
    <x v="1"/>
    <x v="0"/>
    <x v="4"/>
    <x v="0"/>
    <n v="-14"/>
    <x v="137"/>
  </r>
  <r>
    <s v="OTQTFK48"/>
    <x v="16"/>
    <x v="0"/>
    <x v="33"/>
    <x v="0"/>
    <x v="372"/>
    <x v="209"/>
    <x v="1121"/>
    <x v="2"/>
    <x v="1"/>
    <x v="0"/>
    <x v="0"/>
    <x v="0"/>
    <n v="107"/>
    <x v="123"/>
  </r>
  <r>
    <s v="URN9V0FK"/>
    <x v="21"/>
    <x v="1"/>
    <x v="29"/>
    <x v="2"/>
    <x v="372"/>
    <x v="264"/>
    <x v="13"/>
    <x v="0"/>
    <x v="0"/>
    <x v="1"/>
    <x v="6"/>
    <x v="0"/>
    <n v="-55"/>
    <x v="82"/>
  </r>
  <r>
    <s v="K6TJSGUB"/>
    <x v="20"/>
    <x v="0"/>
    <x v="17"/>
    <x v="0"/>
    <x v="372"/>
    <x v="227"/>
    <x v="968"/>
    <x v="1"/>
    <x v="0"/>
    <x v="0"/>
    <x v="2"/>
    <x v="0"/>
    <n v="-111"/>
    <x v="114"/>
  </r>
  <r>
    <s v="CSXOYE1C"/>
    <x v="6"/>
    <x v="0"/>
    <x v="62"/>
    <x v="0"/>
    <x v="372"/>
    <x v="230"/>
    <x v="1056"/>
    <x v="1"/>
    <x v="0"/>
    <x v="0"/>
    <x v="6"/>
    <x v="0"/>
    <n v="37"/>
    <x v="124"/>
  </r>
  <r>
    <s v="4ATO2S4S"/>
    <x v="13"/>
    <x v="1"/>
    <x v="50"/>
    <x v="0"/>
    <x v="372"/>
    <x v="275"/>
    <x v="84"/>
    <x v="4"/>
    <x v="2"/>
    <x v="1"/>
    <x v="1"/>
    <x v="0"/>
    <n v="1"/>
    <x v="93"/>
  </r>
  <r>
    <s v="PMK11X5L"/>
    <x v="18"/>
    <x v="0"/>
    <x v="7"/>
    <x v="1"/>
    <x v="372"/>
    <x v="5"/>
    <x v="8"/>
    <x v="4"/>
    <x v="2"/>
    <x v="0"/>
    <x v="5"/>
    <x v="1"/>
    <m/>
    <x v="7"/>
  </r>
  <r>
    <s v="W4XB23IP"/>
    <x v="28"/>
    <x v="2"/>
    <x v="7"/>
    <x v="1"/>
    <x v="373"/>
    <x v="5"/>
    <x v="8"/>
    <x v="5"/>
    <x v="2"/>
    <x v="2"/>
    <x v="5"/>
    <x v="1"/>
    <m/>
    <x v="7"/>
  </r>
  <r>
    <s v="J0X7ZNDX"/>
    <x v="22"/>
    <x v="2"/>
    <x v="78"/>
    <x v="2"/>
    <x v="373"/>
    <x v="220"/>
    <x v="13"/>
    <x v="5"/>
    <x v="2"/>
    <x v="2"/>
    <x v="10"/>
    <x v="13"/>
    <n v="-550"/>
    <x v="125"/>
  </r>
  <r>
    <s v="GCCBRJF8"/>
    <x v="19"/>
    <x v="4"/>
    <x v="77"/>
    <x v="0"/>
    <x v="373"/>
    <x v="235"/>
    <x v="1518"/>
    <x v="4"/>
    <x v="2"/>
    <x v="4"/>
    <x v="0"/>
    <x v="12"/>
    <n v="-598"/>
    <x v="120"/>
  </r>
  <r>
    <s v="G7ZZG9DI"/>
    <x v="7"/>
    <x v="2"/>
    <x v="39"/>
    <x v="0"/>
    <x v="373"/>
    <x v="240"/>
    <x v="112"/>
    <x v="2"/>
    <x v="1"/>
    <x v="2"/>
    <x v="1"/>
    <x v="0"/>
    <n v="-107"/>
    <x v="110"/>
  </r>
  <r>
    <s v="TY9RBWLT"/>
    <x v="14"/>
    <x v="2"/>
    <x v="37"/>
    <x v="0"/>
    <x v="373"/>
    <x v="229"/>
    <x v="756"/>
    <x v="2"/>
    <x v="1"/>
    <x v="2"/>
    <x v="6"/>
    <x v="0"/>
    <n v="12"/>
    <x v="109"/>
  </r>
  <r>
    <s v="NNREN4Q5"/>
    <x v="14"/>
    <x v="2"/>
    <x v="79"/>
    <x v="0"/>
    <x v="373"/>
    <x v="233"/>
    <x v="111"/>
    <x v="2"/>
    <x v="1"/>
    <x v="2"/>
    <x v="0"/>
    <x v="0"/>
    <n v="-113"/>
    <x v="124"/>
  </r>
  <r>
    <s v="T0H5HATU"/>
    <x v="16"/>
    <x v="3"/>
    <x v="14"/>
    <x v="2"/>
    <x v="373"/>
    <x v="229"/>
    <x v="13"/>
    <x v="2"/>
    <x v="1"/>
    <x v="3"/>
    <x v="7"/>
    <x v="0"/>
    <n v="-3393"/>
    <x v="109"/>
  </r>
  <r>
    <s v="49TIKZ5B"/>
    <x v="16"/>
    <x v="2"/>
    <x v="39"/>
    <x v="0"/>
    <x v="373"/>
    <x v="225"/>
    <x v="1194"/>
    <x v="2"/>
    <x v="1"/>
    <x v="2"/>
    <x v="1"/>
    <x v="0"/>
    <n v="56"/>
    <x v="119"/>
  </r>
  <r>
    <s v="ZM1HKZRS"/>
    <x v="5"/>
    <x v="1"/>
    <x v="10"/>
    <x v="0"/>
    <x v="373"/>
    <x v="248"/>
    <x v="84"/>
    <x v="3"/>
    <x v="1"/>
    <x v="1"/>
    <x v="7"/>
    <x v="0"/>
    <n v="1"/>
    <x v="133"/>
  </r>
  <r>
    <s v="2FGV5XNE"/>
    <x v="8"/>
    <x v="3"/>
    <x v="9"/>
    <x v="2"/>
    <x v="373"/>
    <x v="235"/>
    <x v="13"/>
    <x v="2"/>
    <x v="1"/>
    <x v="3"/>
    <x v="6"/>
    <x v="3"/>
    <n v="-3393"/>
    <x v="120"/>
  </r>
  <r>
    <s v="04G3DK6T"/>
    <x v="0"/>
    <x v="1"/>
    <x v="17"/>
    <x v="0"/>
    <x v="373"/>
    <x v="233"/>
    <x v="80"/>
    <x v="0"/>
    <x v="0"/>
    <x v="1"/>
    <x v="2"/>
    <x v="0"/>
    <n v="-1"/>
    <x v="124"/>
  </r>
  <r>
    <s v="C3KQJVDU"/>
    <x v="23"/>
    <x v="2"/>
    <x v="23"/>
    <x v="0"/>
    <x v="374"/>
    <x v="228"/>
    <x v="1425"/>
    <x v="4"/>
    <x v="2"/>
    <x v="2"/>
    <x v="10"/>
    <x v="0"/>
    <n v="27"/>
    <x v="116"/>
  </r>
  <r>
    <s v="NZIJ3KKG"/>
    <x v="26"/>
    <x v="0"/>
    <x v="85"/>
    <x v="2"/>
    <x v="374"/>
    <x v="263"/>
    <x v="13"/>
    <x v="5"/>
    <x v="2"/>
    <x v="0"/>
    <x v="4"/>
    <x v="0"/>
    <n v="-1096"/>
    <x v="121"/>
  </r>
  <r>
    <s v="5C13TAA8"/>
    <x v="16"/>
    <x v="4"/>
    <x v="46"/>
    <x v="0"/>
    <x v="374"/>
    <x v="253"/>
    <x v="1519"/>
    <x v="2"/>
    <x v="1"/>
    <x v="4"/>
    <x v="3"/>
    <x v="0"/>
    <n v="817"/>
    <x v="92"/>
  </r>
  <r>
    <s v="ZSYWCL6R"/>
    <x v="5"/>
    <x v="5"/>
    <x v="66"/>
    <x v="2"/>
    <x v="374"/>
    <x v="243"/>
    <x v="13"/>
    <x v="3"/>
    <x v="1"/>
    <x v="5"/>
    <x v="9"/>
    <x v="0"/>
    <n v="-26768"/>
    <x v="105"/>
  </r>
  <r>
    <s v="VNJQD4Z7"/>
    <x v="17"/>
    <x v="4"/>
    <x v="71"/>
    <x v="0"/>
    <x v="374"/>
    <x v="271"/>
    <x v="665"/>
    <x v="5"/>
    <x v="2"/>
    <x v="4"/>
    <x v="0"/>
    <x v="0"/>
    <n v="-823"/>
    <x v="93"/>
  </r>
  <r>
    <s v="0KWYQTQQ"/>
    <x v="10"/>
    <x v="1"/>
    <x v="7"/>
    <x v="1"/>
    <x v="374"/>
    <x v="5"/>
    <x v="8"/>
    <x v="3"/>
    <x v="1"/>
    <x v="1"/>
    <x v="5"/>
    <x v="1"/>
    <m/>
    <x v="7"/>
  </r>
  <r>
    <s v="50OYB2YN"/>
    <x v="23"/>
    <x v="0"/>
    <x v="45"/>
    <x v="0"/>
    <x v="375"/>
    <x v="230"/>
    <x v="34"/>
    <x v="4"/>
    <x v="2"/>
    <x v="0"/>
    <x v="0"/>
    <x v="0"/>
    <n v="84"/>
    <x v="114"/>
  </r>
  <r>
    <s v="C8BIQFEN"/>
    <x v="1"/>
    <x v="4"/>
    <x v="72"/>
    <x v="2"/>
    <x v="375"/>
    <x v="225"/>
    <x v="13"/>
    <x v="1"/>
    <x v="0"/>
    <x v="4"/>
    <x v="3"/>
    <x v="10"/>
    <n v="-5482"/>
    <x v="123"/>
  </r>
  <r>
    <s v="0TEEJ0WD"/>
    <x v="22"/>
    <x v="0"/>
    <x v="60"/>
    <x v="2"/>
    <x v="375"/>
    <x v="228"/>
    <x v="13"/>
    <x v="5"/>
    <x v="2"/>
    <x v="0"/>
    <x v="9"/>
    <x v="0"/>
    <n v="-1096"/>
    <x v="117"/>
  </r>
  <r>
    <s v="T2G750N6"/>
    <x v="29"/>
    <x v="1"/>
    <x v="13"/>
    <x v="0"/>
    <x v="375"/>
    <x v="239"/>
    <x v="5"/>
    <x v="1"/>
    <x v="0"/>
    <x v="1"/>
    <x v="7"/>
    <x v="0"/>
    <n v="2"/>
    <x v="136"/>
  </r>
  <r>
    <s v="6BCEXGTX"/>
    <x v="20"/>
    <x v="4"/>
    <x v="43"/>
    <x v="2"/>
    <x v="375"/>
    <x v="240"/>
    <x v="13"/>
    <x v="1"/>
    <x v="0"/>
    <x v="4"/>
    <x v="0"/>
    <x v="0"/>
    <n v="-5482"/>
    <x v="112"/>
  </r>
  <r>
    <s v="6ZFEAR57"/>
    <x v="6"/>
    <x v="0"/>
    <x v="30"/>
    <x v="2"/>
    <x v="375"/>
    <x v="240"/>
    <x v="13"/>
    <x v="1"/>
    <x v="0"/>
    <x v="0"/>
    <x v="0"/>
    <x v="6"/>
    <n v="-1096"/>
    <x v="112"/>
  </r>
  <r>
    <s v="Y1JFDUVB"/>
    <x v="11"/>
    <x v="1"/>
    <x v="1"/>
    <x v="0"/>
    <x v="375"/>
    <x v="244"/>
    <x v="107"/>
    <x v="0"/>
    <x v="0"/>
    <x v="1"/>
    <x v="1"/>
    <x v="0"/>
    <n v="-7"/>
    <x v="95"/>
  </r>
  <r>
    <s v="7FCXBW1M"/>
    <x v="13"/>
    <x v="1"/>
    <x v="41"/>
    <x v="0"/>
    <x v="375"/>
    <x v="220"/>
    <x v="47"/>
    <x v="4"/>
    <x v="2"/>
    <x v="1"/>
    <x v="3"/>
    <x v="0"/>
    <n v="-4"/>
    <x v="126"/>
  </r>
  <r>
    <s v="83Y5850C"/>
    <x v="3"/>
    <x v="1"/>
    <x v="75"/>
    <x v="2"/>
    <x v="376"/>
    <x v="256"/>
    <x v="13"/>
    <x v="0"/>
    <x v="0"/>
    <x v="1"/>
    <x v="6"/>
    <x v="0"/>
    <n v="-55"/>
    <x v="110"/>
  </r>
  <r>
    <s v="V1458D23"/>
    <x v="23"/>
    <x v="0"/>
    <x v="49"/>
    <x v="0"/>
    <x v="376"/>
    <x v="220"/>
    <x v="1520"/>
    <x v="4"/>
    <x v="2"/>
    <x v="0"/>
    <x v="9"/>
    <x v="0"/>
    <n v="42"/>
    <x v="127"/>
  </r>
  <r>
    <s v="LJEAX51Q"/>
    <x v="1"/>
    <x v="1"/>
    <x v="81"/>
    <x v="0"/>
    <x v="376"/>
    <x v="260"/>
    <x v="4"/>
    <x v="1"/>
    <x v="0"/>
    <x v="1"/>
    <x v="0"/>
    <x v="14"/>
    <n v="-6"/>
    <x v="95"/>
  </r>
  <r>
    <s v="LDDQ5PN2"/>
    <x v="19"/>
    <x v="3"/>
    <x v="77"/>
    <x v="2"/>
    <x v="376"/>
    <x v="233"/>
    <x v="13"/>
    <x v="4"/>
    <x v="2"/>
    <x v="3"/>
    <x v="0"/>
    <x v="12"/>
    <n v="-3393"/>
    <x v="114"/>
  </r>
  <r>
    <s v="WPJ0AS7T"/>
    <x v="24"/>
    <x v="2"/>
    <x v="30"/>
    <x v="0"/>
    <x v="376"/>
    <x v="268"/>
    <x v="1113"/>
    <x v="1"/>
    <x v="0"/>
    <x v="2"/>
    <x v="0"/>
    <x v="6"/>
    <n v="100"/>
    <x v="129"/>
  </r>
  <r>
    <s v="4J8IA9GL"/>
    <x v="16"/>
    <x v="2"/>
    <x v="46"/>
    <x v="0"/>
    <x v="376"/>
    <x v="271"/>
    <x v="1023"/>
    <x v="2"/>
    <x v="1"/>
    <x v="2"/>
    <x v="3"/>
    <x v="0"/>
    <n v="-80"/>
    <x v="88"/>
  </r>
  <r>
    <s v="76RZPT87"/>
    <x v="21"/>
    <x v="2"/>
    <x v="70"/>
    <x v="0"/>
    <x v="376"/>
    <x v="269"/>
    <x v="449"/>
    <x v="0"/>
    <x v="0"/>
    <x v="2"/>
    <x v="3"/>
    <x v="0"/>
    <n v="17"/>
    <x v="93"/>
  </r>
  <r>
    <s v="9E3UNPHY"/>
    <x v="5"/>
    <x v="3"/>
    <x v="83"/>
    <x v="0"/>
    <x v="376"/>
    <x v="273"/>
    <x v="1521"/>
    <x v="3"/>
    <x v="1"/>
    <x v="3"/>
    <x v="2"/>
    <x v="15"/>
    <n v="443"/>
    <x v="97"/>
  </r>
  <r>
    <s v="CQ8UELF8"/>
    <x v="20"/>
    <x v="4"/>
    <x v="38"/>
    <x v="0"/>
    <x v="376"/>
    <x v="225"/>
    <x v="1522"/>
    <x v="1"/>
    <x v="0"/>
    <x v="4"/>
    <x v="10"/>
    <x v="7"/>
    <n v="434"/>
    <x v="126"/>
  </r>
  <r>
    <s v="4E5E9MYV"/>
    <x v="8"/>
    <x v="0"/>
    <x v="5"/>
    <x v="0"/>
    <x v="376"/>
    <x v="240"/>
    <x v="1197"/>
    <x v="2"/>
    <x v="1"/>
    <x v="0"/>
    <x v="4"/>
    <x v="0"/>
    <n v="-158"/>
    <x v="113"/>
  </r>
  <r>
    <s v="24BCH90I"/>
    <x v="8"/>
    <x v="0"/>
    <x v="39"/>
    <x v="0"/>
    <x v="376"/>
    <x v="224"/>
    <x v="1523"/>
    <x v="2"/>
    <x v="1"/>
    <x v="0"/>
    <x v="1"/>
    <x v="0"/>
    <n v="28"/>
    <x v="123"/>
  </r>
  <r>
    <s v="LWVZKYI0"/>
    <x v="11"/>
    <x v="1"/>
    <x v="27"/>
    <x v="0"/>
    <x v="376"/>
    <x v="236"/>
    <x v="15"/>
    <x v="0"/>
    <x v="0"/>
    <x v="1"/>
    <x v="7"/>
    <x v="0"/>
    <n v="6"/>
    <x v="107"/>
  </r>
  <r>
    <s v="1W2EEX4L"/>
    <x v="4"/>
    <x v="1"/>
    <x v="51"/>
    <x v="2"/>
    <x v="376"/>
    <x v="270"/>
    <x v="13"/>
    <x v="3"/>
    <x v="1"/>
    <x v="1"/>
    <x v="7"/>
    <x v="0"/>
    <n v="-55"/>
    <x v="92"/>
  </r>
  <r>
    <s v="8977L373"/>
    <x v="18"/>
    <x v="3"/>
    <x v="26"/>
    <x v="0"/>
    <x v="376"/>
    <x v="231"/>
    <x v="1282"/>
    <x v="4"/>
    <x v="2"/>
    <x v="3"/>
    <x v="6"/>
    <x v="5"/>
    <n v="618"/>
    <x v="117"/>
  </r>
  <r>
    <s v="66LD5EF0"/>
    <x v="2"/>
    <x v="0"/>
    <x v="2"/>
    <x v="2"/>
    <x v="376"/>
    <x v="224"/>
    <x v="13"/>
    <x v="2"/>
    <x v="1"/>
    <x v="0"/>
    <x v="2"/>
    <x v="0"/>
    <n v="-1096"/>
    <x v="123"/>
  </r>
  <r>
    <s v="MTZQ55RH"/>
    <x v="28"/>
    <x v="2"/>
    <x v="21"/>
    <x v="0"/>
    <x v="377"/>
    <x v="251"/>
    <x v="128"/>
    <x v="5"/>
    <x v="2"/>
    <x v="2"/>
    <x v="1"/>
    <x v="0"/>
    <n v="-57"/>
    <x v="112"/>
  </r>
  <r>
    <s v="1V3O11ZD"/>
    <x v="25"/>
    <x v="2"/>
    <x v="45"/>
    <x v="2"/>
    <x v="377"/>
    <x v="229"/>
    <x v="13"/>
    <x v="5"/>
    <x v="2"/>
    <x v="2"/>
    <x v="0"/>
    <x v="0"/>
    <n v="-550"/>
    <x v="113"/>
  </r>
  <r>
    <s v="AIBZQM42"/>
    <x v="26"/>
    <x v="0"/>
    <x v="45"/>
    <x v="0"/>
    <x v="377"/>
    <x v="230"/>
    <x v="1524"/>
    <x v="5"/>
    <x v="2"/>
    <x v="0"/>
    <x v="0"/>
    <x v="0"/>
    <n v="128"/>
    <x v="117"/>
  </r>
  <r>
    <s v="IZ5MV9YF"/>
    <x v="29"/>
    <x v="2"/>
    <x v="70"/>
    <x v="2"/>
    <x v="377"/>
    <x v="233"/>
    <x v="13"/>
    <x v="1"/>
    <x v="0"/>
    <x v="2"/>
    <x v="3"/>
    <x v="0"/>
    <n v="-550"/>
    <x v="116"/>
  </r>
  <r>
    <s v="OHJX1K09"/>
    <x v="14"/>
    <x v="2"/>
    <x v="53"/>
    <x v="2"/>
    <x v="377"/>
    <x v="225"/>
    <x v="13"/>
    <x v="2"/>
    <x v="1"/>
    <x v="2"/>
    <x v="10"/>
    <x v="0"/>
    <n v="-550"/>
    <x v="127"/>
  </r>
  <r>
    <s v="MT45X396"/>
    <x v="21"/>
    <x v="2"/>
    <x v="81"/>
    <x v="2"/>
    <x v="377"/>
    <x v="231"/>
    <x v="13"/>
    <x v="0"/>
    <x v="0"/>
    <x v="2"/>
    <x v="0"/>
    <x v="14"/>
    <n v="-550"/>
    <x v="121"/>
  </r>
  <r>
    <s v="G1W97XZA"/>
    <x v="8"/>
    <x v="0"/>
    <x v="7"/>
    <x v="1"/>
    <x v="377"/>
    <x v="5"/>
    <x v="8"/>
    <x v="2"/>
    <x v="1"/>
    <x v="0"/>
    <x v="5"/>
    <x v="1"/>
    <m/>
    <x v="7"/>
  </r>
  <r>
    <s v="V8ELYA6F"/>
    <x v="3"/>
    <x v="4"/>
    <x v="13"/>
    <x v="0"/>
    <x v="378"/>
    <x v="224"/>
    <x v="1525"/>
    <x v="0"/>
    <x v="0"/>
    <x v="4"/>
    <x v="7"/>
    <x v="0"/>
    <n v="-206"/>
    <x v="127"/>
  </r>
  <r>
    <s v="NXXKM7C7"/>
    <x v="26"/>
    <x v="0"/>
    <x v="0"/>
    <x v="1"/>
    <x v="378"/>
    <x v="5"/>
    <x v="8"/>
    <x v="5"/>
    <x v="2"/>
    <x v="0"/>
    <x v="0"/>
    <x v="0"/>
    <m/>
    <x v="7"/>
  </r>
  <r>
    <s v="K98JFWRC"/>
    <x v="19"/>
    <x v="4"/>
    <x v="41"/>
    <x v="2"/>
    <x v="378"/>
    <x v="265"/>
    <x v="13"/>
    <x v="4"/>
    <x v="2"/>
    <x v="4"/>
    <x v="3"/>
    <x v="0"/>
    <n v="-5482"/>
    <x v="109"/>
  </r>
  <r>
    <s v="H6Q0LXVH"/>
    <x v="24"/>
    <x v="0"/>
    <x v="29"/>
    <x v="2"/>
    <x v="378"/>
    <x v="230"/>
    <x v="13"/>
    <x v="1"/>
    <x v="0"/>
    <x v="0"/>
    <x v="6"/>
    <x v="0"/>
    <n v="-1096"/>
    <x v="121"/>
  </r>
  <r>
    <s v="2BH5Q718"/>
    <x v="9"/>
    <x v="3"/>
    <x v="12"/>
    <x v="2"/>
    <x v="378"/>
    <x v="229"/>
    <x v="13"/>
    <x v="3"/>
    <x v="1"/>
    <x v="3"/>
    <x v="1"/>
    <x v="0"/>
    <n v="-3393"/>
    <x v="114"/>
  </r>
  <r>
    <s v="CSJKVMR9"/>
    <x v="7"/>
    <x v="2"/>
    <x v="47"/>
    <x v="2"/>
    <x v="378"/>
    <x v="263"/>
    <x v="13"/>
    <x v="2"/>
    <x v="1"/>
    <x v="2"/>
    <x v="8"/>
    <x v="0"/>
    <n v="-550"/>
    <x v="126"/>
  </r>
  <r>
    <s v="N3YVDYY2"/>
    <x v="20"/>
    <x v="0"/>
    <x v="3"/>
    <x v="0"/>
    <x v="378"/>
    <x v="229"/>
    <x v="1526"/>
    <x v="1"/>
    <x v="0"/>
    <x v="0"/>
    <x v="3"/>
    <x v="0"/>
    <n v="-149"/>
    <x v="114"/>
  </r>
  <r>
    <s v="LRP5IXX5"/>
    <x v="17"/>
    <x v="4"/>
    <x v="53"/>
    <x v="2"/>
    <x v="378"/>
    <x v="229"/>
    <x v="13"/>
    <x v="5"/>
    <x v="2"/>
    <x v="4"/>
    <x v="10"/>
    <x v="0"/>
    <n v="-5482"/>
    <x v="114"/>
  </r>
  <r>
    <s v="SH1NTXPV"/>
    <x v="13"/>
    <x v="3"/>
    <x v="45"/>
    <x v="0"/>
    <x v="378"/>
    <x v="245"/>
    <x v="1527"/>
    <x v="4"/>
    <x v="2"/>
    <x v="3"/>
    <x v="0"/>
    <x v="0"/>
    <n v="-51"/>
    <x v="118"/>
  </r>
  <r>
    <s v="MKAKCFBQ"/>
    <x v="28"/>
    <x v="4"/>
    <x v="19"/>
    <x v="0"/>
    <x v="379"/>
    <x v="264"/>
    <x v="1528"/>
    <x v="5"/>
    <x v="2"/>
    <x v="4"/>
    <x v="0"/>
    <x v="4"/>
    <n v="128"/>
    <x v="87"/>
  </r>
  <r>
    <s v="9YH8LS5H"/>
    <x v="25"/>
    <x v="3"/>
    <x v="59"/>
    <x v="2"/>
    <x v="379"/>
    <x v="272"/>
    <x v="13"/>
    <x v="5"/>
    <x v="2"/>
    <x v="3"/>
    <x v="3"/>
    <x v="0"/>
    <n v="-3393"/>
    <x v="108"/>
  </r>
  <r>
    <s v="RO8TURF5"/>
    <x v="25"/>
    <x v="2"/>
    <x v="56"/>
    <x v="0"/>
    <x v="379"/>
    <x v="261"/>
    <x v="134"/>
    <x v="5"/>
    <x v="2"/>
    <x v="2"/>
    <x v="10"/>
    <x v="0"/>
    <n v="7"/>
    <x v="118"/>
  </r>
  <r>
    <s v="7XRWWM0X"/>
    <x v="14"/>
    <x v="1"/>
    <x v="12"/>
    <x v="1"/>
    <x v="379"/>
    <x v="5"/>
    <x v="8"/>
    <x v="2"/>
    <x v="1"/>
    <x v="1"/>
    <x v="1"/>
    <x v="0"/>
    <m/>
    <x v="7"/>
  </r>
  <r>
    <s v="S9DDUFGP"/>
    <x v="16"/>
    <x v="2"/>
    <x v="53"/>
    <x v="2"/>
    <x v="379"/>
    <x v="265"/>
    <x v="13"/>
    <x v="2"/>
    <x v="1"/>
    <x v="2"/>
    <x v="10"/>
    <x v="0"/>
    <n v="-550"/>
    <x v="110"/>
  </r>
  <r>
    <s v="B5OXRZTT"/>
    <x v="2"/>
    <x v="2"/>
    <x v="39"/>
    <x v="0"/>
    <x v="379"/>
    <x v="256"/>
    <x v="417"/>
    <x v="2"/>
    <x v="1"/>
    <x v="2"/>
    <x v="1"/>
    <x v="0"/>
    <n v="-20"/>
    <x v="113"/>
  </r>
  <r>
    <s v="FX1RWO67"/>
    <x v="3"/>
    <x v="3"/>
    <x v="74"/>
    <x v="0"/>
    <x v="380"/>
    <x v="269"/>
    <x v="1529"/>
    <x v="0"/>
    <x v="0"/>
    <x v="3"/>
    <x v="10"/>
    <x v="11"/>
    <n v="-93"/>
    <x v="87"/>
  </r>
  <r>
    <s v="BREOLQD9"/>
    <x v="28"/>
    <x v="3"/>
    <x v="7"/>
    <x v="1"/>
    <x v="380"/>
    <x v="5"/>
    <x v="8"/>
    <x v="5"/>
    <x v="2"/>
    <x v="3"/>
    <x v="5"/>
    <x v="1"/>
    <m/>
    <x v="7"/>
  </r>
  <r>
    <s v="2AGA3ALY"/>
    <x v="9"/>
    <x v="3"/>
    <x v="53"/>
    <x v="0"/>
    <x v="380"/>
    <x v="230"/>
    <x v="1530"/>
    <x v="3"/>
    <x v="1"/>
    <x v="3"/>
    <x v="10"/>
    <x v="0"/>
    <n v="271"/>
    <x v="125"/>
  </r>
  <r>
    <s v="P8ZOY6HA"/>
    <x v="7"/>
    <x v="4"/>
    <x v="53"/>
    <x v="2"/>
    <x v="380"/>
    <x v="230"/>
    <x v="13"/>
    <x v="2"/>
    <x v="1"/>
    <x v="4"/>
    <x v="10"/>
    <x v="0"/>
    <n v="-5482"/>
    <x v="125"/>
  </r>
  <r>
    <s v="PBGAZKMQ"/>
    <x v="29"/>
    <x v="2"/>
    <x v="28"/>
    <x v="0"/>
    <x v="380"/>
    <x v="240"/>
    <x v="659"/>
    <x v="1"/>
    <x v="0"/>
    <x v="2"/>
    <x v="9"/>
    <x v="0"/>
    <n v="25"/>
    <x v="121"/>
  </r>
  <r>
    <s v="86MJT5KR"/>
    <x v="5"/>
    <x v="1"/>
    <x v="76"/>
    <x v="2"/>
    <x v="380"/>
    <x v="229"/>
    <x v="13"/>
    <x v="3"/>
    <x v="1"/>
    <x v="1"/>
    <x v="0"/>
    <x v="0"/>
    <n v="-55"/>
    <x v="117"/>
  </r>
  <r>
    <s v="62PCN0KS"/>
    <x v="8"/>
    <x v="0"/>
    <x v="7"/>
    <x v="1"/>
    <x v="380"/>
    <x v="5"/>
    <x v="8"/>
    <x v="2"/>
    <x v="1"/>
    <x v="0"/>
    <x v="5"/>
    <x v="1"/>
    <m/>
    <x v="7"/>
  </r>
  <r>
    <s v="20NZO7TT"/>
    <x v="8"/>
    <x v="3"/>
    <x v="4"/>
    <x v="0"/>
    <x v="380"/>
    <x v="236"/>
    <x v="1165"/>
    <x v="2"/>
    <x v="1"/>
    <x v="3"/>
    <x v="0"/>
    <x v="0"/>
    <n v="-122"/>
    <x v="118"/>
  </r>
  <r>
    <s v="6FR9YZH2"/>
    <x v="0"/>
    <x v="4"/>
    <x v="8"/>
    <x v="2"/>
    <x v="380"/>
    <x v="227"/>
    <x v="13"/>
    <x v="0"/>
    <x v="0"/>
    <x v="4"/>
    <x v="3"/>
    <x v="2"/>
    <n v="-5482"/>
    <x v="127"/>
  </r>
  <r>
    <s v="LCZGL74L"/>
    <x v="6"/>
    <x v="0"/>
    <x v="0"/>
    <x v="2"/>
    <x v="380"/>
    <x v="243"/>
    <x v="13"/>
    <x v="1"/>
    <x v="0"/>
    <x v="0"/>
    <x v="0"/>
    <x v="0"/>
    <n v="-1096"/>
    <x v="113"/>
  </r>
  <r>
    <s v="6NWIZG2N"/>
    <x v="17"/>
    <x v="0"/>
    <x v="26"/>
    <x v="0"/>
    <x v="380"/>
    <x v="251"/>
    <x v="327"/>
    <x v="5"/>
    <x v="2"/>
    <x v="0"/>
    <x v="6"/>
    <x v="5"/>
    <n v="-61"/>
    <x v="116"/>
  </r>
  <r>
    <s v="IS2HLCEO"/>
    <x v="28"/>
    <x v="1"/>
    <x v="58"/>
    <x v="2"/>
    <x v="381"/>
    <x v="239"/>
    <x v="13"/>
    <x v="5"/>
    <x v="2"/>
    <x v="1"/>
    <x v="0"/>
    <x v="0"/>
    <n v="-55"/>
    <x v="106"/>
  </r>
  <r>
    <s v="90D20NZU"/>
    <x v="1"/>
    <x v="4"/>
    <x v="75"/>
    <x v="0"/>
    <x v="381"/>
    <x v="251"/>
    <x v="1531"/>
    <x v="1"/>
    <x v="0"/>
    <x v="4"/>
    <x v="6"/>
    <x v="0"/>
    <n v="-602"/>
    <x v="117"/>
  </r>
  <r>
    <s v="P214KAH8"/>
    <x v="22"/>
    <x v="3"/>
    <x v="68"/>
    <x v="0"/>
    <x v="381"/>
    <x v="245"/>
    <x v="1532"/>
    <x v="5"/>
    <x v="2"/>
    <x v="3"/>
    <x v="0"/>
    <x v="0"/>
    <n v="251"/>
    <x v="124"/>
  </r>
  <r>
    <s v="HEMKK91Z"/>
    <x v="12"/>
    <x v="3"/>
    <x v="42"/>
    <x v="0"/>
    <x v="381"/>
    <x v="252"/>
    <x v="1533"/>
    <x v="3"/>
    <x v="1"/>
    <x v="3"/>
    <x v="4"/>
    <x v="0"/>
    <n v="145"/>
    <x v="137"/>
  </r>
  <r>
    <s v="R2JKKVOO"/>
    <x v="14"/>
    <x v="0"/>
    <x v="5"/>
    <x v="2"/>
    <x v="381"/>
    <x v="235"/>
    <x v="13"/>
    <x v="2"/>
    <x v="1"/>
    <x v="0"/>
    <x v="4"/>
    <x v="0"/>
    <n v="-1096"/>
    <x v="113"/>
  </r>
  <r>
    <s v="6LS93NXH"/>
    <x v="16"/>
    <x v="2"/>
    <x v="37"/>
    <x v="2"/>
    <x v="381"/>
    <x v="235"/>
    <x v="13"/>
    <x v="2"/>
    <x v="1"/>
    <x v="2"/>
    <x v="6"/>
    <x v="0"/>
    <n v="-550"/>
    <x v="113"/>
  </r>
  <r>
    <s v="DH4WEPQ5"/>
    <x v="11"/>
    <x v="4"/>
    <x v="55"/>
    <x v="0"/>
    <x v="381"/>
    <x v="228"/>
    <x v="1534"/>
    <x v="0"/>
    <x v="0"/>
    <x v="4"/>
    <x v="4"/>
    <x v="0"/>
    <n v="171"/>
    <x v="127"/>
  </r>
  <r>
    <s v="NJAOJJY9"/>
    <x v="13"/>
    <x v="1"/>
    <x v="41"/>
    <x v="2"/>
    <x v="381"/>
    <x v="256"/>
    <x v="13"/>
    <x v="4"/>
    <x v="2"/>
    <x v="1"/>
    <x v="3"/>
    <x v="0"/>
    <n v="-55"/>
    <x v="116"/>
  </r>
  <r>
    <s v="VM6SAQYT"/>
    <x v="13"/>
    <x v="1"/>
    <x v="56"/>
    <x v="0"/>
    <x v="381"/>
    <x v="243"/>
    <x v="57"/>
    <x v="4"/>
    <x v="2"/>
    <x v="1"/>
    <x v="10"/>
    <x v="0"/>
    <n v="10"/>
    <x v="114"/>
  </r>
  <r>
    <s v="E2LVAU2T"/>
    <x v="2"/>
    <x v="2"/>
    <x v="83"/>
    <x v="0"/>
    <x v="381"/>
    <x v="254"/>
    <x v="411"/>
    <x v="2"/>
    <x v="1"/>
    <x v="2"/>
    <x v="2"/>
    <x v="15"/>
    <n v="-53"/>
    <x v="120"/>
  </r>
  <r>
    <s v="9Y43IDMY"/>
    <x v="26"/>
    <x v="0"/>
    <x v="60"/>
    <x v="2"/>
    <x v="382"/>
    <x v="258"/>
    <x v="13"/>
    <x v="5"/>
    <x v="2"/>
    <x v="0"/>
    <x v="9"/>
    <x v="0"/>
    <n v="-1096"/>
    <x v="120"/>
  </r>
  <r>
    <s v="GB6C2UK5"/>
    <x v="12"/>
    <x v="5"/>
    <x v="66"/>
    <x v="0"/>
    <x v="382"/>
    <x v="239"/>
    <x v="1535"/>
    <x v="3"/>
    <x v="1"/>
    <x v="5"/>
    <x v="9"/>
    <x v="0"/>
    <n v="2452"/>
    <x v="105"/>
  </r>
  <r>
    <s v="5S2JLJGL"/>
    <x v="29"/>
    <x v="0"/>
    <x v="63"/>
    <x v="2"/>
    <x v="382"/>
    <x v="261"/>
    <x v="13"/>
    <x v="1"/>
    <x v="0"/>
    <x v="0"/>
    <x v="9"/>
    <x v="0"/>
    <n v="-1096"/>
    <x v="124"/>
  </r>
  <r>
    <s v="820NH7ZA"/>
    <x v="14"/>
    <x v="2"/>
    <x v="53"/>
    <x v="0"/>
    <x v="382"/>
    <x v="239"/>
    <x v="1536"/>
    <x v="2"/>
    <x v="1"/>
    <x v="2"/>
    <x v="10"/>
    <x v="0"/>
    <n v="93"/>
    <x v="105"/>
  </r>
  <r>
    <s v="PIPYDN8Y"/>
    <x v="16"/>
    <x v="2"/>
    <x v="12"/>
    <x v="2"/>
    <x v="382"/>
    <x v="233"/>
    <x v="13"/>
    <x v="2"/>
    <x v="1"/>
    <x v="2"/>
    <x v="1"/>
    <x v="0"/>
    <n v="-550"/>
    <x v="123"/>
  </r>
  <r>
    <s v="E3LNNM8H"/>
    <x v="8"/>
    <x v="4"/>
    <x v="76"/>
    <x v="2"/>
    <x v="382"/>
    <x v="254"/>
    <x v="13"/>
    <x v="2"/>
    <x v="1"/>
    <x v="4"/>
    <x v="0"/>
    <x v="0"/>
    <n v="-5482"/>
    <x v="106"/>
  </r>
  <r>
    <s v="UHYI2QB2"/>
    <x v="0"/>
    <x v="1"/>
    <x v="63"/>
    <x v="2"/>
    <x v="382"/>
    <x v="265"/>
    <x v="13"/>
    <x v="0"/>
    <x v="0"/>
    <x v="1"/>
    <x v="9"/>
    <x v="0"/>
    <n v="-55"/>
    <x v="113"/>
  </r>
  <r>
    <s v="5SJP2J1J"/>
    <x v="28"/>
    <x v="0"/>
    <x v="26"/>
    <x v="0"/>
    <x v="383"/>
    <x v="230"/>
    <x v="1537"/>
    <x v="5"/>
    <x v="2"/>
    <x v="0"/>
    <x v="6"/>
    <x v="5"/>
    <n v="-210"/>
    <x v="127"/>
  </r>
  <r>
    <s v="R5V9DX5U"/>
    <x v="27"/>
    <x v="3"/>
    <x v="38"/>
    <x v="0"/>
    <x v="383"/>
    <x v="265"/>
    <x v="1302"/>
    <x v="0"/>
    <x v="0"/>
    <x v="3"/>
    <x v="10"/>
    <x v="7"/>
    <n v="-187"/>
    <x v="114"/>
  </r>
  <r>
    <s v="PGCWLU4L"/>
    <x v="26"/>
    <x v="2"/>
    <x v="64"/>
    <x v="0"/>
    <x v="383"/>
    <x v="230"/>
    <x v="1538"/>
    <x v="5"/>
    <x v="2"/>
    <x v="2"/>
    <x v="0"/>
    <x v="0"/>
    <n v="128"/>
    <x v="127"/>
  </r>
  <r>
    <s v="RVI6ARFW"/>
    <x v="1"/>
    <x v="2"/>
    <x v="63"/>
    <x v="0"/>
    <x v="383"/>
    <x v="230"/>
    <x v="100"/>
    <x v="1"/>
    <x v="0"/>
    <x v="2"/>
    <x v="9"/>
    <x v="0"/>
    <n v="-1"/>
    <x v="127"/>
  </r>
  <r>
    <s v="QVWPMJ8R"/>
    <x v="22"/>
    <x v="4"/>
    <x v="39"/>
    <x v="0"/>
    <x v="383"/>
    <x v="265"/>
    <x v="1539"/>
    <x v="5"/>
    <x v="2"/>
    <x v="4"/>
    <x v="1"/>
    <x v="0"/>
    <n v="1058"/>
    <x v="114"/>
  </r>
  <r>
    <s v="7M7UED1P"/>
    <x v="29"/>
    <x v="2"/>
    <x v="43"/>
    <x v="2"/>
    <x v="383"/>
    <x v="233"/>
    <x v="13"/>
    <x v="1"/>
    <x v="0"/>
    <x v="2"/>
    <x v="0"/>
    <x v="0"/>
    <n v="-550"/>
    <x v="126"/>
  </r>
  <r>
    <s v="JW51LS6C"/>
    <x v="8"/>
    <x v="3"/>
    <x v="46"/>
    <x v="2"/>
    <x v="383"/>
    <x v="239"/>
    <x v="13"/>
    <x v="2"/>
    <x v="1"/>
    <x v="3"/>
    <x v="3"/>
    <x v="0"/>
    <n v="-3393"/>
    <x v="118"/>
  </r>
  <r>
    <s v="KU4GX1KD"/>
    <x v="6"/>
    <x v="2"/>
    <x v="70"/>
    <x v="0"/>
    <x v="383"/>
    <x v="265"/>
    <x v="1510"/>
    <x v="1"/>
    <x v="0"/>
    <x v="2"/>
    <x v="3"/>
    <x v="0"/>
    <n v="112"/>
    <x v="114"/>
  </r>
  <r>
    <s v="6MTK51P5"/>
    <x v="3"/>
    <x v="1"/>
    <x v="34"/>
    <x v="0"/>
    <x v="384"/>
    <x v="245"/>
    <x v="171"/>
    <x v="0"/>
    <x v="0"/>
    <x v="1"/>
    <x v="10"/>
    <x v="0"/>
    <n v="-3"/>
    <x v="114"/>
  </r>
  <r>
    <s v="J962I0KG"/>
    <x v="25"/>
    <x v="0"/>
    <x v="7"/>
    <x v="1"/>
    <x v="384"/>
    <x v="5"/>
    <x v="8"/>
    <x v="5"/>
    <x v="2"/>
    <x v="0"/>
    <x v="5"/>
    <x v="1"/>
    <m/>
    <x v="7"/>
  </r>
  <r>
    <s v="T58EDFV0"/>
    <x v="14"/>
    <x v="2"/>
    <x v="37"/>
    <x v="0"/>
    <x v="384"/>
    <x v="249"/>
    <x v="108"/>
    <x v="2"/>
    <x v="1"/>
    <x v="2"/>
    <x v="6"/>
    <x v="0"/>
    <n v="-46"/>
    <x v="120"/>
  </r>
  <r>
    <s v="C09PGOZG"/>
    <x v="16"/>
    <x v="2"/>
    <x v="39"/>
    <x v="0"/>
    <x v="384"/>
    <x v="239"/>
    <x v="127"/>
    <x v="2"/>
    <x v="1"/>
    <x v="2"/>
    <x v="1"/>
    <x v="0"/>
    <n v="39"/>
    <x v="109"/>
  </r>
  <r>
    <s v="IG9RPWOZ"/>
    <x v="0"/>
    <x v="4"/>
    <x v="28"/>
    <x v="0"/>
    <x v="384"/>
    <x v="257"/>
    <x v="1540"/>
    <x v="0"/>
    <x v="0"/>
    <x v="4"/>
    <x v="9"/>
    <x v="0"/>
    <n v="274"/>
    <x v="107"/>
  </r>
  <r>
    <s v="3GFZ7SN4"/>
    <x v="0"/>
    <x v="3"/>
    <x v="81"/>
    <x v="0"/>
    <x v="384"/>
    <x v="229"/>
    <x v="661"/>
    <x v="0"/>
    <x v="0"/>
    <x v="3"/>
    <x v="0"/>
    <x v="14"/>
    <n v="-232"/>
    <x v="123"/>
  </r>
  <r>
    <s v="PQ84ANKD"/>
    <x v="13"/>
    <x v="1"/>
    <x v="7"/>
    <x v="1"/>
    <x v="384"/>
    <x v="5"/>
    <x v="8"/>
    <x v="4"/>
    <x v="2"/>
    <x v="1"/>
    <x v="5"/>
    <x v="1"/>
    <m/>
    <x v="7"/>
  </r>
  <r>
    <s v="DC1E84LC"/>
    <x v="18"/>
    <x v="4"/>
    <x v="49"/>
    <x v="0"/>
    <x v="384"/>
    <x v="249"/>
    <x v="1541"/>
    <x v="4"/>
    <x v="2"/>
    <x v="4"/>
    <x v="9"/>
    <x v="0"/>
    <n v="-273"/>
    <x v="120"/>
  </r>
  <r>
    <s v="F0XGEQOE"/>
    <x v="25"/>
    <x v="3"/>
    <x v="39"/>
    <x v="2"/>
    <x v="385"/>
    <x v="256"/>
    <x v="13"/>
    <x v="5"/>
    <x v="2"/>
    <x v="3"/>
    <x v="1"/>
    <x v="0"/>
    <n v="-3393"/>
    <x v="125"/>
  </r>
  <r>
    <s v="EQIV6PMF"/>
    <x v="27"/>
    <x v="1"/>
    <x v="22"/>
    <x v="0"/>
    <x v="385"/>
    <x v="249"/>
    <x v="20"/>
    <x v="0"/>
    <x v="0"/>
    <x v="1"/>
    <x v="6"/>
    <x v="0"/>
    <n v="3"/>
    <x v="106"/>
  </r>
  <r>
    <s v="SK3A12HI"/>
    <x v="23"/>
    <x v="1"/>
    <x v="85"/>
    <x v="0"/>
    <x v="385"/>
    <x v="260"/>
    <x v="5"/>
    <x v="4"/>
    <x v="2"/>
    <x v="1"/>
    <x v="4"/>
    <x v="0"/>
    <n v="2"/>
    <x v="108"/>
  </r>
  <r>
    <s v="Z7JCS0ZW"/>
    <x v="24"/>
    <x v="4"/>
    <x v="55"/>
    <x v="2"/>
    <x v="385"/>
    <x v="251"/>
    <x v="13"/>
    <x v="1"/>
    <x v="0"/>
    <x v="4"/>
    <x v="4"/>
    <x v="0"/>
    <n v="-5482"/>
    <x v="123"/>
  </r>
  <r>
    <s v="9E3H6ONP"/>
    <x v="7"/>
    <x v="4"/>
    <x v="46"/>
    <x v="0"/>
    <x v="385"/>
    <x v="256"/>
    <x v="1542"/>
    <x v="2"/>
    <x v="1"/>
    <x v="4"/>
    <x v="3"/>
    <x v="0"/>
    <n v="1450"/>
    <x v="125"/>
  </r>
  <r>
    <s v="FVTCAFCL"/>
    <x v="16"/>
    <x v="2"/>
    <x v="83"/>
    <x v="0"/>
    <x v="385"/>
    <x v="253"/>
    <x v="486"/>
    <x v="2"/>
    <x v="1"/>
    <x v="2"/>
    <x v="2"/>
    <x v="15"/>
    <n v="47"/>
    <x v="133"/>
  </r>
  <r>
    <s v="9TTQYYIW"/>
    <x v="5"/>
    <x v="3"/>
    <x v="24"/>
    <x v="2"/>
    <x v="385"/>
    <x v="235"/>
    <x v="13"/>
    <x v="3"/>
    <x v="1"/>
    <x v="3"/>
    <x v="2"/>
    <x v="0"/>
    <n v="-3393"/>
    <x v="121"/>
  </r>
  <r>
    <s v="33JYWJ1X"/>
    <x v="8"/>
    <x v="2"/>
    <x v="5"/>
    <x v="0"/>
    <x v="385"/>
    <x v="271"/>
    <x v="211"/>
    <x v="2"/>
    <x v="1"/>
    <x v="2"/>
    <x v="4"/>
    <x v="0"/>
    <n v="69"/>
    <x v="94"/>
  </r>
  <r>
    <s v="L11T0DYF"/>
    <x v="4"/>
    <x v="3"/>
    <x v="51"/>
    <x v="0"/>
    <x v="385"/>
    <x v="236"/>
    <x v="1543"/>
    <x v="3"/>
    <x v="1"/>
    <x v="3"/>
    <x v="7"/>
    <x v="0"/>
    <n v="-803"/>
    <x v="113"/>
  </r>
  <r>
    <s v="WAEWV7YD"/>
    <x v="25"/>
    <x v="2"/>
    <x v="68"/>
    <x v="0"/>
    <x v="386"/>
    <x v="242"/>
    <x v="92"/>
    <x v="5"/>
    <x v="2"/>
    <x v="2"/>
    <x v="0"/>
    <x v="0"/>
    <n v="59"/>
    <x v="118"/>
  </r>
  <r>
    <s v="FZH6NJAQ"/>
    <x v="8"/>
    <x v="0"/>
    <x v="14"/>
    <x v="2"/>
    <x v="386"/>
    <x v="235"/>
    <x v="13"/>
    <x v="2"/>
    <x v="1"/>
    <x v="0"/>
    <x v="7"/>
    <x v="0"/>
    <n v="-1096"/>
    <x v="119"/>
  </r>
  <r>
    <s v="U0XDMZK8"/>
    <x v="13"/>
    <x v="1"/>
    <x v="39"/>
    <x v="0"/>
    <x v="386"/>
    <x v="254"/>
    <x v="105"/>
    <x v="4"/>
    <x v="2"/>
    <x v="1"/>
    <x v="1"/>
    <x v="0"/>
    <n v="-8"/>
    <x v="110"/>
  </r>
  <r>
    <s v="J1G2SZKD"/>
    <x v="2"/>
    <x v="2"/>
    <x v="37"/>
    <x v="1"/>
    <x v="386"/>
    <x v="5"/>
    <x v="8"/>
    <x v="2"/>
    <x v="1"/>
    <x v="2"/>
    <x v="6"/>
    <x v="0"/>
    <m/>
    <x v="7"/>
  </r>
  <r>
    <s v="BF9D3HVC"/>
    <x v="23"/>
    <x v="2"/>
    <x v="56"/>
    <x v="2"/>
    <x v="387"/>
    <x v="234"/>
    <x v="13"/>
    <x v="4"/>
    <x v="2"/>
    <x v="2"/>
    <x v="10"/>
    <x v="0"/>
    <n v="-550"/>
    <x v="114"/>
  </r>
  <r>
    <s v="YMWG4Z3S"/>
    <x v="16"/>
    <x v="0"/>
    <x v="17"/>
    <x v="1"/>
    <x v="387"/>
    <x v="5"/>
    <x v="8"/>
    <x v="2"/>
    <x v="1"/>
    <x v="0"/>
    <x v="2"/>
    <x v="0"/>
    <m/>
    <x v="7"/>
  </r>
  <r>
    <s v="6AT4VS58"/>
    <x v="16"/>
    <x v="2"/>
    <x v="10"/>
    <x v="0"/>
    <x v="387"/>
    <x v="249"/>
    <x v="1544"/>
    <x v="2"/>
    <x v="1"/>
    <x v="2"/>
    <x v="7"/>
    <x v="0"/>
    <n v="-66"/>
    <x v="118"/>
  </r>
  <r>
    <s v="S5FBJ31P"/>
    <x v="20"/>
    <x v="3"/>
    <x v="3"/>
    <x v="2"/>
    <x v="387"/>
    <x v="256"/>
    <x v="13"/>
    <x v="1"/>
    <x v="0"/>
    <x v="3"/>
    <x v="3"/>
    <x v="0"/>
    <n v="-3393"/>
    <x v="126"/>
  </r>
  <r>
    <s v="62JLAD45"/>
    <x v="6"/>
    <x v="1"/>
    <x v="43"/>
    <x v="2"/>
    <x v="387"/>
    <x v="265"/>
    <x v="13"/>
    <x v="1"/>
    <x v="0"/>
    <x v="1"/>
    <x v="0"/>
    <x v="0"/>
    <n v="-55"/>
    <x v="119"/>
  </r>
  <r>
    <s v="Z7GJE1K0"/>
    <x v="10"/>
    <x v="1"/>
    <x v="73"/>
    <x v="0"/>
    <x v="387"/>
    <x v="242"/>
    <x v="4"/>
    <x v="3"/>
    <x v="1"/>
    <x v="1"/>
    <x v="1"/>
    <x v="0"/>
    <n v="-6"/>
    <x v="109"/>
  </r>
  <r>
    <s v="PV3TH2FF"/>
    <x v="4"/>
    <x v="1"/>
    <x v="7"/>
    <x v="1"/>
    <x v="387"/>
    <x v="5"/>
    <x v="8"/>
    <x v="3"/>
    <x v="1"/>
    <x v="1"/>
    <x v="5"/>
    <x v="1"/>
    <m/>
    <x v="7"/>
  </r>
  <r>
    <s v="4ZQTMS3Z"/>
    <x v="13"/>
    <x v="1"/>
    <x v="39"/>
    <x v="1"/>
    <x v="387"/>
    <x v="5"/>
    <x v="8"/>
    <x v="4"/>
    <x v="2"/>
    <x v="1"/>
    <x v="1"/>
    <x v="0"/>
    <m/>
    <x v="7"/>
  </r>
  <r>
    <s v="N6ZLW0OG"/>
    <x v="25"/>
    <x v="0"/>
    <x v="19"/>
    <x v="0"/>
    <x v="388"/>
    <x v="254"/>
    <x v="1150"/>
    <x v="5"/>
    <x v="2"/>
    <x v="0"/>
    <x v="0"/>
    <x v="4"/>
    <n v="-169"/>
    <x v="112"/>
  </r>
  <r>
    <s v="H7GFLCDH"/>
    <x v="12"/>
    <x v="1"/>
    <x v="76"/>
    <x v="0"/>
    <x v="388"/>
    <x v="247"/>
    <x v="44"/>
    <x v="3"/>
    <x v="1"/>
    <x v="1"/>
    <x v="0"/>
    <x v="0"/>
    <n v="7"/>
    <x v="104"/>
  </r>
  <r>
    <s v="0QMOIDET"/>
    <x v="7"/>
    <x v="0"/>
    <x v="53"/>
    <x v="0"/>
    <x v="388"/>
    <x v="262"/>
    <x v="93"/>
    <x v="2"/>
    <x v="1"/>
    <x v="0"/>
    <x v="10"/>
    <x v="0"/>
    <n v="-47"/>
    <x v="106"/>
  </r>
  <r>
    <s v="33JWQH71"/>
    <x v="14"/>
    <x v="0"/>
    <x v="69"/>
    <x v="0"/>
    <x v="388"/>
    <x v="254"/>
    <x v="1545"/>
    <x v="2"/>
    <x v="1"/>
    <x v="0"/>
    <x v="3"/>
    <x v="0"/>
    <n v="-211"/>
    <x v="112"/>
  </r>
  <r>
    <s v="Z9WFXNX3"/>
    <x v="5"/>
    <x v="3"/>
    <x v="32"/>
    <x v="2"/>
    <x v="388"/>
    <x v="245"/>
    <x v="13"/>
    <x v="3"/>
    <x v="1"/>
    <x v="3"/>
    <x v="9"/>
    <x v="0"/>
    <n v="-3393"/>
    <x v="119"/>
  </r>
  <r>
    <s v="7ACIXBSY"/>
    <x v="13"/>
    <x v="3"/>
    <x v="64"/>
    <x v="0"/>
    <x v="388"/>
    <x v="254"/>
    <x v="1475"/>
    <x v="4"/>
    <x v="2"/>
    <x v="3"/>
    <x v="0"/>
    <x v="0"/>
    <n v="219"/>
    <x v="112"/>
  </r>
  <r>
    <s v="NBUHFAKW"/>
    <x v="3"/>
    <x v="3"/>
    <x v="30"/>
    <x v="0"/>
    <x v="389"/>
    <x v="268"/>
    <x v="1546"/>
    <x v="0"/>
    <x v="0"/>
    <x v="3"/>
    <x v="0"/>
    <x v="6"/>
    <n v="-916"/>
    <x v="131"/>
  </r>
  <r>
    <s v="PJ3NGI1Y"/>
    <x v="25"/>
    <x v="1"/>
    <x v="56"/>
    <x v="2"/>
    <x v="389"/>
    <x v="248"/>
    <x v="13"/>
    <x v="5"/>
    <x v="2"/>
    <x v="1"/>
    <x v="10"/>
    <x v="0"/>
    <n v="-55"/>
    <x v="118"/>
  </r>
  <r>
    <s v="RDZ2FC3A"/>
    <x v="1"/>
    <x v="2"/>
    <x v="17"/>
    <x v="0"/>
    <x v="389"/>
    <x v="262"/>
    <x v="125"/>
    <x v="1"/>
    <x v="0"/>
    <x v="2"/>
    <x v="2"/>
    <x v="0"/>
    <n v="-13"/>
    <x v="105"/>
  </r>
  <r>
    <s v="R7GYOI0M"/>
    <x v="7"/>
    <x v="4"/>
    <x v="2"/>
    <x v="0"/>
    <x v="389"/>
    <x v="248"/>
    <x v="1547"/>
    <x v="2"/>
    <x v="1"/>
    <x v="4"/>
    <x v="2"/>
    <x v="0"/>
    <n v="65"/>
    <x v="118"/>
  </r>
  <r>
    <s v="Z1IF1M5M"/>
    <x v="0"/>
    <x v="0"/>
    <x v="29"/>
    <x v="0"/>
    <x v="389"/>
    <x v="245"/>
    <x v="442"/>
    <x v="0"/>
    <x v="0"/>
    <x v="0"/>
    <x v="6"/>
    <x v="0"/>
    <n v="-95"/>
    <x v="125"/>
  </r>
  <r>
    <s v="B133ECHC"/>
    <x v="4"/>
    <x v="4"/>
    <x v="39"/>
    <x v="2"/>
    <x v="389"/>
    <x v="254"/>
    <x v="13"/>
    <x v="3"/>
    <x v="1"/>
    <x v="4"/>
    <x v="1"/>
    <x v="0"/>
    <n v="-5482"/>
    <x v="113"/>
  </r>
  <r>
    <s v="P55UV5QW"/>
    <x v="13"/>
    <x v="0"/>
    <x v="68"/>
    <x v="2"/>
    <x v="389"/>
    <x v="245"/>
    <x v="13"/>
    <x v="4"/>
    <x v="2"/>
    <x v="0"/>
    <x v="0"/>
    <x v="0"/>
    <n v="-1096"/>
    <x v="125"/>
  </r>
  <r>
    <s v="EBMBP7JQ"/>
    <x v="3"/>
    <x v="3"/>
    <x v="22"/>
    <x v="0"/>
    <x v="390"/>
    <x v="242"/>
    <x v="755"/>
    <x v="0"/>
    <x v="0"/>
    <x v="3"/>
    <x v="6"/>
    <x v="0"/>
    <n v="451"/>
    <x v="112"/>
  </r>
  <r>
    <s v="MAUIC3DD"/>
    <x v="23"/>
    <x v="4"/>
    <x v="77"/>
    <x v="2"/>
    <x v="390"/>
    <x v="248"/>
    <x v="13"/>
    <x v="4"/>
    <x v="2"/>
    <x v="4"/>
    <x v="0"/>
    <x v="12"/>
    <n v="-5482"/>
    <x v="109"/>
  </r>
  <r>
    <s v="20048JO2"/>
    <x v="23"/>
    <x v="0"/>
    <x v="60"/>
    <x v="0"/>
    <x v="390"/>
    <x v="246"/>
    <x v="678"/>
    <x v="4"/>
    <x v="2"/>
    <x v="0"/>
    <x v="9"/>
    <x v="0"/>
    <n v="108"/>
    <x v="120"/>
  </r>
  <r>
    <s v="U071YJYI"/>
    <x v="1"/>
    <x v="3"/>
    <x v="70"/>
    <x v="2"/>
    <x v="390"/>
    <x v="262"/>
    <x v="13"/>
    <x v="1"/>
    <x v="0"/>
    <x v="3"/>
    <x v="3"/>
    <x v="0"/>
    <n v="-3393"/>
    <x v="118"/>
  </r>
  <r>
    <s v="Y3EVBV53"/>
    <x v="24"/>
    <x v="2"/>
    <x v="28"/>
    <x v="0"/>
    <x v="390"/>
    <x v="242"/>
    <x v="756"/>
    <x v="1"/>
    <x v="0"/>
    <x v="2"/>
    <x v="9"/>
    <x v="0"/>
    <n v="12"/>
    <x v="112"/>
  </r>
  <r>
    <s v="JE63NRUA"/>
    <x v="14"/>
    <x v="0"/>
    <x v="51"/>
    <x v="2"/>
    <x v="390"/>
    <x v="273"/>
    <x v="13"/>
    <x v="2"/>
    <x v="1"/>
    <x v="0"/>
    <x v="7"/>
    <x v="0"/>
    <n v="-1096"/>
    <x v="135"/>
  </r>
  <r>
    <s v="YA8CL4UM"/>
    <x v="14"/>
    <x v="2"/>
    <x v="9"/>
    <x v="0"/>
    <x v="390"/>
    <x v="236"/>
    <x v="628"/>
    <x v="2"/>
    <x v="1"/>
    <x v="2"/>
    <x v="6"/>
    <x v="3"/>
    <n v="-90"/>
    <x v="119"/>
  </r>
  <r>
    <s v="43WRAJ1I"/>
    <x v="11"/>
    <x v="1"/>
    <x v="34"/>
    <x v="0"/>
    <x v="390"/>
    <x v="262"/>
    <x v="511"/>
    <x v="0"/>
    <x v="0"/>
    <x v="1"/>
    <x v="10"/>
    <x v="0"/>
    <n v="11"/>
    <x v="118"/>
  </r>
  <r>
    <s v="DA7BZMMO"/>
    <x v="11"/>
    <x v="3"/>
    <x v="0"/>
    <x v="0"/>
    <x v="390"/>
    <x v="237"/>
    <x v="1548"/>
    <x v="0"/>
    <x v="0"/>
    <x v="3"/>
    <x v="0"/>
    <x v="0"/>
    <n v="-84"/>
    <x v="105"/>
  </r>
  <r>
    <s v="6QRZCDL0"/>
    <x v="13"/>
    <x v="3"/>
    <x v="85"/>
    <x v="2"/>
    <x v="390"/>
    <x v="235"/>
    <x v="13"/>
    <x v="4"/>
    <x v="2"/>
    <x v="3"/>
    <x v="4"/>
    <x v="0"/>
    <n v="-3393"/>
    <x v="127"/>
  </r>
  <r>
    <s v="GLUYX9KN"/>
    <x v="9"/>
    <x v="0"/>
    <x v="4"/>
    <x v="0"/>
    <x v="391"/>
    <x v="237"/>
    <x v="708"/>
    <x v="3"/>
    <x v="1"/>
    <x v="0"/>
    <x v="0"/>
    <x v="0"/>
    <n v="96"/>
    <x v="118"/>
  </r>
  <r>
    <s v="2DT6W3HA"/>
    <x v="17"/>
    <x v="3"/>
    <x v="84"/>
    <x v="2"/>
    <x v="391"/>
    <x v="237"/>
    <x v="13"/>
    <x v="5"/>
    <x v="2"/>
    <x v="3"/>
    <x v="10"/>
    <x v="0"/>
    <n v="-3393"/>
    <x v="118"/>
  </r>
  <r>
    <s v="7S8SLZDY"/>
    <x v="10"/>
    <x v="1"/>
    <x v="7"/>
    <x v="1"/>
    <x v="391"/>
    <x v="5"/>
    <x v="8"/>
    <x v="3"/>
    <x v="1"/>
    <x v="1"/>
    <x v="5"/>
    <x v="1"/>
    <m/>
    <x v="7"/>
  </r>
  <r>
    <s v="L8XNQONA"/>
    <x v="2"/>
    <x v="2"/>
    <x v="75"/>
    <x v="1"/>
    <x v="391"/>
    <x v="5"/>
    <x v="8"/>
    <x v="2"/>
    <x v="1"/>
    <x v="2"/>
    <x v="6"/>
    <x v="0"/>
    <m/>
    <x v="7"/>
  </r>
  <r>
    <s v="WE03969I"/>
    <x v="22"/>
    <x v="0"/>
    <x v="64"/>
    <x v="0"/>
    <x v="392"/>
    <x v="257"/>
    <x v="297"/>
    <x v="5"/>
    <x v="2"/>
    <x v="0"/>
    <x v="0"/>
    <x v="0"/>
    <n v="35"/>
    <x v="112"/>
  </r>
  <r>
    <s v="3SOLZEZX"/>
    <x v="9"/>
    <x v="4"/>
    <x v="37"/>
    <x v="0"/>
    <x v="392"/>
    <x v="237"/>
    <x v="340"/>
    <x v="3"/>
    <x v="1"/>
    <x v="4"/>
    <x v="6"/>
    <x v="0"/>
    <n v="220"/>
    <x v="109"/>
  </r>
  <r>
    <s v="MAA6TJMM"/>
    <x v="14"/>
    <x v="2"/>
    <x v="5"/>
    <x v="0"/>
    <x v="392"/>
    <x v="252"/>
    <x v="319"/>
    <x v="2"/>
    <x v="1"/>
    <x v="2"/>
    <x v="4"/>
    <x v="0"/>
    <n v="13"/>
    <x v="118"/>
  </r>
  <r>
    <s v="0DY00J6O"/>
    <x v="8"/>
    <x v="4"/>
    <x v="66"/>
    <x v="0"/>
    <x v="392"/>
    <x v="262"/>
    <x v="1549"/>
    <x v="2"/>
    <x v="1"/>
    <x v="4"/>
    <x v="9"/>
    <x v="0"/>
    <n v="404"/>
    <x v="110"/>
  </r>
  <r>
    <s v="U8IUBGTW"/>
    <x v="6"/>
    <x v="2"/>
    <x v="55"/>
    <x v="2"/>
    <x v="392"/>
    <x v="254"/>
    <x v="13"/>
    <x v="1"/>
    <x v="0"/>
    <x v="2"/>
    <x v="4"/>
    <x v="0"/>
    <n v="-550"/>
    <x v="117"/>
  </r>
  <r>
    <s v="EV0V1ZZA"/>
    <x v="4"/>
    <x v="3"/>
    <x v="2"/>
    <x v="2"/>
    <x v="392"/>
    <x v="234"/>
    <x v="13"/>
    <x v="3"/>
    <x v="1"/>
    <x v="3"/>
    <x v="2"/>
    <x v="0"/>
    <n v="-3393"/>
    <x v="125"/>
  </r>
  <r>
    <s v="JVF7HZMV"/>
    <x v="2"/>
    <x v="0"/>
    <x v="7"/>
    <x v="1"/>
    <x v="392"/>
    <x v="5"/>
    <x v="8"/>
    <x v="2"/>
    <x v="1"/>
    <x v="0"/>
    <x v="5"/>
    <x v="1"/>
    <m/>
    <x v="7"/>
  </r>
  <r>
    <s v="RCDG00F7"/>
    <x v="2"/>
    <x v="2"/>
    <x v="14"/>
    <x v="0"/>
    <x v="392"/>
    <x v="239"/>
    <x v="6"/>
    <x v="2"/>
    <x v="1"/>
    <x v="2"/>
    <x v="7"/>
    <x v="0"/>
    <n v="51"/>
    <x v="121"/>
  </r>
  <r>
    <s v="XAKK81WB"/>
    <x v="12"/>
    <x v="1"/>
    <x v="10"/>
    <x v="0"/>
    <x v="393"/>
    <x v="247"/>
    <x v="20"/>
    <x v="3"/>
    <x v="1"/>
    <x v="1"/>
    <x v="7"/>
    <x v="0"/>
    <n v="3"/>
    <x v="107"/>
  </r>
  <r>
    <s v="B6CHA7CX"/>
    <x v="9"/>
    <x v="1"/>
    <x v="76"/>
    <x v="0"/>
    <x v="393"/>
    <x v="246"/>
    <x v="20"/>
    <x v="3"/>
    <x v="1"/>
    <x v="1"/>
    <x v="0"/>
    <x v="0"/>
    <n v="3"/>
    <x v="118"/>
  </r>
  <r>
    <s v="V263VR1Y"/>
    <x v="9"/>
    <x v="3"/>
    <x v="11"/>
    <x v="0"/>
    <x v="393"/>
    <x v="246"/>
    <x v="853"/>
    <x v="3"/>
    <x v="1"/>
    <x v="3"/>
    <x v="8"/>
    <x v="0"/>
    <n v="-108"/>
    <x v="118"/>
  </r>
  <r>
    <s v="A2PTJA6G"/>
    <x v="17"/>
    <x v="3"/>
    <x v="58"/>
    <x v="0"/>
    <x v="393"/>
    <x v="249"/>
    <x v="1550"/>
    <x v="5"/>
    <x v="2"/>
    <x v="3"/>
    <x v="0"/>
    <x v="0"/>
    <n v="101"/>
    <x v="114"/>
  </r>
  <r>
    <s v="GQDS81G1"/>
    <x v="23"/>
    <x v="4"/>
    <x v="7"/>
    <x v="1"/>
    <x v="394"/>
    <x v="5"/>
    <x v="8"/>
    <x v="4"/>
    <x v="2"/>
    <x v="4"/>
    <x v="5"/>
    <x v="1"/>
    <m/>
    <x v="7"/>
  </r>
  <r>
    <s v="GUDTJY0I"/>
    <x v="1"/>
    <x v="3"/>
    <x v="35"/>
    <x v="2"/>
    <x v="394"/>
    <x v="246"/>
    <x v="13"/>
    <x v="1"/>
    <x v="0"/>
    <x v="3"/>
    <x v="9"/>
    <x v="0"/>
    <n v="-3393"/>
    <x v="109"/>
  </r>
  <r>
    <s v="MDK5NQJA"/>
    <x v="22"/>
    <x v="4"/>
    <x v="65"/>
    <x v="0"/>
    <x v="394"/>
    <x v="246"/>
    <x v="1182"/>
    <x v="5"/>
    <x v="2"/>
    <x v="4"/>
    <x v="7"/>
    <x v="0"/>
    <n v="-278"/>
    <x v="109"/>
  </r>
  <r>
    <s v="GB1K3Y4Y"/>
    <x v="19"/>
    <x v="2"/>
    <x v="25"/>
    <x v="0"/>
    <x v="394"/>
    <x v="272"/>
    <x v="145"/>
    <x v="4"/>
    <x v="2"/>
    <x v="2"/>
    <x v="3"/>
    <x v="0"/>
    <n v="29"/>
    <x v="118"/>
  </r>
  <r>
    <s v="KKOU11ZD"/>
    <x v="16"/>
    <x v="0"/>
    <x v="5"/>
    <x v="0"/>
    <x v="394"/>
    <x v="246"/>
    <x v="1274"/>
    <x v="2"/>
    <x v="1"/>
    <x v="0"/>
    <x v="4"/>
    <x v="0"/>
    <n v="99"/>
    <x v="109"/>
  </r>
  <r>
    <s v="KHZ3IOKH"/>
    <x v="21"/>
    <x v="4"/>
    <x v="81"/>
    <x v="0"/>
    <x v="394"/>
    <x v="271"/>
    <x v="1551"/>
    <x v="0"/>
    <x v="0"/>
    <x v="4"/>
    <x v="0"/>
    <x v="14"/>
    <n v="858"/>
    <x v="135"/>
  </r>
  <r>
    <s v="Q34UWP01"/>
    <x v="18"/>
    <x v="0"/>
    <x v="71"/>
    <x v="0"/>
    <x v="394"/>
    <x v="250"/>
    <x v="1336"/>
    <x v="4"/>
    <x v="2"/>
    <x v="0"/>
    <x v="0"/>
    <x v="0"/>
    <n v="83"/>
    <x v="107"/>
  </r>
  <r>
    <s v="X70BM5FO"/>
    <x v="3"/>
    <x v="0"/>
    <x v="59"/>
    <x v="0"/>
    <x v="395"/>
    <x v="253"/>
    <x v="1490"/>
    <x v="0"/>
    <x v="0"/>
    <x v="0"/>
    <x v="3"/>
    <x v="0"/>
    <n v="147"/>
    <x v="102"/>
  </r>
  <r>
    <s v="NCF02FA5"/>
    <x v="12"/>
    <x v="0"/>
    <x v="18"/>
    <x v="0"/>
    <x v="395"/>
    <x v="272"/>
    <x v="1552"/>
    <x v="3"/>
    <x v="1"/>
    <x v="0"/>
    <x v="4"/>
    <x v="0"/>
    <n v="-143"/>
    <x v="109"/>
  </r>
  <r>
    <s v="LC93MVYP"/>
    <x v="14"/>
    <x v="2"/>
    <x v="7"/>
    <x v="1"/>
    <x v="395"/>
    <x v="5"/>
    <x v="8"/>
    <x v="2"/>
    <x v="1"/>
    <x v="2"/>
    <x v="5"/>
    <x v="1"/>
    <m/>
    <x v="7"/>
  </r>
  <r>
    <s v="XF54BYUH"/>
    <x v="0"/>
    <x v="4"/>
    <x v="30"/>
    <x v="0"/>
    <x v="395"/>
    <x v="257"/>
    <x v="1553"/>
    <x v="0"/>
    <x v="0"/>
    <x v="4"/>
    <x v="0"/>
    <x v="6"/>
    <n v="137"/>
    <x v="116"/>
  </r>
  <r>
    <s v="23ZL97PN"/>
    <x v="22"/>
    <x v="0"/>
    <x v="54"/>
    <x v="2"/>
    <x v="396"/>
    <x v="237"/>
    <x v="13"/>
    <x v="5"/>
    <x v="2"/>
    <x v="0"/>
    <x v="3"/>
    <x v="0"/>
    <n v="-1096"/>
    <x v="113"/>
  </r>
  <r>
    <s v="PVZ4YGQG"/>
    <x v="22"/>
    <x v="0"/>
    <x v="80"/>
    <x v="2"/>
    <x v="396"/>
    <x v="262"/>
    <x v="13"/>
    <x v="5"/>
    <x v="2"/>
    <x v="0"/>
    <x v="6"/>
    <x v="0"/>
    <n v="-1096"/>
    <x v="114"/>
  </r>
  <r>
    <s v="7L89U5DU"/>
    <x v="9"/>
    <x v="3"/>
    <x v="33"/>
    <x v="0"/>
    <x v="396"/>
    <x v="244"/>
    <x v="1554"/>
    <x v="3"/>
    <x v="1"/>
    <x v="3"/>
    <x v="0"/>
    <x v="0"/>
    <n v="154"/>
    <x v="120"/>
  </r>
  <r>
    <s v="CXAEFADQ"/>
    <x v="16"/>
    <x v="0"/>
    <x v="67"/>
    <x v="0"/>
    <x v="396"/>
    <x v="244"/>
    <x v="1079"/>
    <x v="2"/>
    <x v="1"/>
    <x v="0"/>
    <x v="0"/>
    <x v="0"/>
    <n v="-103"/>
    <x v="120"/>
  </r>
  <r>
    <s v="G6433A35"/>
    <x v="7"/>
    <x v="1"/>
    <x v="61"/>
    <x v="0"/>
    <x v="397"/>
    <x v="248"/>
    <x v="80"/>
    <x v="2"/>
    <x v="1"/>
    <x v="1"/>
    <x v="10"/>
    <x v="0"/>
    <n v="-1"/>
    <x v="117"/>
  </r>
  <r>
    <s v="1WVEAE8N"/>
    <x v="29"/>
    <x v="0"/>
    <x v="1"/>
    <x v="2"/>
    <x v="397"/>
    <x v="244"/>
    <x v="13"/>
    <x v="1"/>
    <x v="0"/>
    <x v="0"/>
    <x v="1"/>
    <x v="0"/>
    <n v="-1096"/>
    <x v="106"/>
  </r>
  <r>
    <s v="TJJFAU52"/>
    <x v="15"/>
    <x v="1"/>
    <x v="65"/>
    <x v="0"/>
    <x v="397"/>
    <x v="270"/>
    <x v="20"/>
    <x v="4"/>
    <x v="2"/>
    <x v="1"/>
    <x v="7"/>
    <x v="0"/>
    <n v="3"/>
    <x v="102"/>
  </r>
  <r>
    <s v="JCJ5PJDH"/>
    <x v="3"/>
    <x v="1"/>
    <x v="74"/>
    <x v="0"/>
    <x v="398"/>
    <x v="252"/>
    <x v="5"/>
    <x v="0"/>
    <x v="0"/>
    <x v="1"/>
    <x v="10"/>
    <x v="11"/>
    <n v="2"/>
    <x v="114"/>
  </r>
  <r>
    <s v="0RH9W4E2"/>
    <x v="24"/>
    <x v="1"/>
    <x v="81"/>
    <x v="2"/>
    <x v="398"/>
    <x v="270"/>
    <x v="13"/>
    <x v="1"/>
    <x v="0"/>
    <x v="1"/>
    <x v="0"/>
    <x v="14"/>
    <n v="-55"/>
    <x v="101"/>
  </r>
  <r>
    <s v="MG3ZJ8F3"/>
    <x v="24"/>
    <x v="0"/>
    <x v="75"/>
    <x v="0"/>
    <x v="398"/>
    <x v="262"/>
    <x v="625"/>
    <x v="1"/>
    <x v="0"/>
    <x v="0"/>
    <x v="6"/>
    <x v="0"/>
    <n v="14"/>
    <x v="117"/>
  </r>
  <r>
    <s v="R892OD1B"/>
    <x v="11"/>
    <x v="1"/>
    <x v="34"/>
    <x v="0"/>
    <x v="398"/>
    <x v="249"/>
    <x v="5"/>
    <x v="0"/>
    <x v="0"/>
    <x v="1"/>
    <x v="10"/>
    <x v="0"/>
    <n v="2"/>
    <x v="125"/>
  </r>
  <r>
    <s v="9WUYZLBE"/>
    <x v="2"/>
    <x v="1"/>
    <x v="40"/>
    <x v="0"/>
    <x v="398"/>
    <x v="272"/>
    <x v="141"/>
    <x v="2"/>
    <x v="1"/>
    <x v="1"/>
    <x v="2"/>
    <x v="8"/>
    <n v="9"/>
    <x v="112"/>
  </r>
  <r>
    <s v="RV7ERUUT"/>
    <x v="28"/>
    <x v="4"/>
    <x v="21"/>
    <x v="0"/>
    <x v="399"/>
    <x v="242"/>
    <x v="1555"/>
    <x v="5"/>
    <x v="2"/>
    <x v="4"/>
    <x v="1"/>
    <x v="0"/>
    <n v="-310"/>
    <x v="126"/>
  </r>
  <r>
    <s v="EY0JZ32S"/>
    <x v="23"/>
    <x v="0"/>
    <x v="21"/>
    <x v="2"/>
    <x v="399"/>
    <x v="275"/>
    <x v="13"/>
    <x v="4"/>
    <x v="2"/>
    <x v="0"/>
    <x v="1"/>
    <x v="0"/>
    <n v="-1096"/>
    <x v="122"/>
  </r>
  <r>
    <s v="CEYW89RW"/>
    <x v="16"/>
    <x v="2"/>
    <x v="32"/>
    <x v="2"/>
    <x v="399"/>
    <x v="273"/>
    <x v="13"/>
    <x v="2"/>
    <x v="1"/>
    <x v="2"/>
    <x v="9"/>
    <x v="0"/>
    <n v="-550"/>
    <x v="101"/>
  </r>
  <r>
    <s v="MBBBOMEV"/>
    <x v="5"/>
    <x v="1"/>
    <x v="51"/>
    <x v="2"/>
    <x v="399"/>
    <x v="250"/>
    <x v="13"/>
    <x v="3"/>
    <x v="1"/>
    <x v="1"/>
    <x v="7"/>
    <x v="0"/>
    <n v="-55"/>
    <x v="109"/>
  </r>
  <r>
    <s v="I6FIZ2S5"/>
    <x v="6"/>
    <x v="4"/>
    <x v="63"/>
    <x v="0"/>
    <x v="399"/>
    <x v="250"/>
    <x v="1556"/>
    <x v="1"/>
    <x v="0"/>
    <x v="4"/>
    <x v="9"/>
    <x v="0"/>
    <n v="659"/>
    <x v="109"/>
  </r>
  <r>
    <s v="07GUKIG3"/>
    <x v="13"/>
    <x v="1"/>
    <x v="7"/>
    <x v="1"/>
    <x v="399"/>
    <x v="5"/>
    <x v="8"/>
    <x v="4"/>
    <x v="2"/>
    <x v="1"/>
    <x v="5"/>
    <x v="1"/>
    <m/>
    <x v="7"/>
  </r>
  <r>
    <s v="7EYDG0CV"/>
    <x v="3"/>
    <x v="1"/>
    <x v="48"/>
    <x v="0"/>
    <x v="400"/>
    <x v="246"/>
    <x v="84"/>
    <x v="0"/>
    <x v="0"/>
    <x v="1"/>
    <x v="8"/>
    <x v="0"/>
    <n v="1"/>
    <x v="116"/>
  </r>
  <r>
    <s v="UFAABKQJ"/>
    <x v="27"/>
    <x v="2"/>
    <x v="52"/>
    <x v="0"/>
    <x v="400"/>
    <x v="237"/>
    <x v="78"/>
    <x v="0"/>
    <x v="0"/>
    <x v="2"/>
    <x v="1"/>
    <x v="0"/>
    <n v="-35"/>
    <x v="121"/>
  </r>
  <r>
    <s v="7ZU2A8L1"/>
    <x v="22"/>
    <x v="2"/>
    <x v="80"/>
    <x v="0"/>
    <x v="400"/>
    <x v="267"/>
    <x v="1557"/>
    <x v="5"/>
    <x v="2"/>
    <x v="2"/>
    <x v="6"/>
    <x v="0"/>
    <n v="148"/>
    <x v="106"/>
  </r>
  <r>
    <s v="O1HKZ4ZF"/>
    <x v="22"/>
    <x v="2"/>
    <x v="68"/>
    <x v="0"/>
    <x v="400"/>
    <x v="264"/>
    <x v="246"/>
    <x v="5"/>
    <x v="2"/>
    <x v="2"/>
    <x v="0"/>
    <x v="0"/>
    <n v="-69"/>
    <x v="104"/>
  </r>
  <r>
    <s v="A2OLLGWZ"/>
    <x v="11"/>
    <x v="1"/>
    <x v="38"/>
    <x v="0"/>
    <x v="400"/>
    <x v="246"/>
    <x v="4"/>
    <x v="0"/>
    <x v="0"/>
    <x v="1"/>
    <x v="10"/>
    <x v="7"/>
    <n v="-6"/>
    <x v="116"/>
  </r>
  <r>
    <s v="WKIRY6KE"/>
    <x v="16"/>
    <x v="0"/>
    <x v="66"/>
    <x v="0"/>
    <x v="401"/>
    <x v="247"/>
    <x v="351"/>
    <x v="2"/>
    <x v="1"/>
    <x v="0"/>
    <x v="9"/>
    <x v="0"/>
    <n v="15"/>
    <x v="112"/>
  </r>
  <r>
    <s v="EJYFAV40"/>
    <x v="20"/>
    <x v="4"/>
    <x v="43"/>
    <x v="0"/>
    <x v="401"/>
    <x v="268"/>
    <x v="1558"/>
    <x v="1"/>
    <x v="0"/>
    <x v="4"/>
    <x v="0"/>
    <x v="0"/>
    <n v="380"/>
    <x v="102"/>
  </r>
  <r>
    <s v="8A1EB728"/>
    <x v="10"/>
    <x v="1"/>
    <x v="4"/>
    <x v="0"/>
    <x v="401"/>
    <x v="241"/>
    <x v="80"/>
    <x v="3"/>
    <x v="1"/>
    <x v="1"/>
    <x v="0"/>
    <x v="0"/>
    <n v="-1"/>
    <x v="114"/>
  </r>
  <r>
    <s v="RS31U03Y"/>
    <x v="2"/>
    <x v="0"/>
    <x v="7"/>
    <x v="1"/>
    <x v="401"/>
    <x v="5"/>
    <x v="8"/>
    <x v="2"/>
    <x v="1"/>
    <x v="0"/>
    <x v="5"/>
    <x v="1"/>
    <m/>
    <x v="7"/>
  </r>
  <r>
    <s v="2KWQ6RAZ"/>
    <x v="3"/>
    <x v="1"/>
    <x v="0"/>
    <x v="0"/>
    <x v="402"/>
    <x v="247"/>
    <x v="27"/>
    <x v="0"/>
    <x v="0"/>
    <x v="1"/>
    <x v="0"/>
    <x v="0"/>
    <n v="5"/>
    <x v="113"/>
  </r>
  <r>
    <s v="VL8YNHD7"/>
    <x v="16"/>
    <x v="0"/>
    <x v="7"/>
    <x v="1"/>
    <x v="402"/>
    <x v="5"/>
    <x v="8"/>
    <x v="2"/>
    <x v="1"/>
    <x v="0"/>
    <x v="5"/>
    <x v="1"/>
    <m/>
    <x v="7"/>
  </r>
  <r>
    <s v="YY4VFPND"/>
    <x v="16"/>
    <x v="0"/>
    <x v="32"/>
    <x v="0"/>
    <x v="402"/>
    <x v="271"/>
    <x v="1451"/>
    <x v="2"/>
    <x v="1"/>
    <x v="0"/>
    <x v="9"/>
    <x v="0"/>
    <n v="72"/>
    <x v="102"/>
  </r>
  <r>
    <s v="RYLBEZ4N"/>
    <x v="13"/>
    <x v="1"/>
    <x v="64"/>
    <x v="0"/>
    <x v="402"/>
    <x v="247"/>
    <x v="107"/>
    <x v="4"/>
    <x v="2"/>
    <x v="1"/>
    <x v="0"/>
    <x v="0"/>
    <n v="-7"/>
    <x v="113"/>
  </r>
  <r>
    <s v="Y4UIUIEG"/>
    <x v="27"/>
    <x v="0"/>
    <x v="0"/>
    <x v="0"/>
    <x v="403"/>
    <x v="270"/>
    <x v="1230"/>
    <x v="0"/>
    <x v="0"/>
    <x v="0"/>
    <x v="0"/>
    <x v="0"/>
    <n v="-110"/>
    <x v="118"/>
  </r>
  <r>
    <s v="1HG8VLHU"/>
    <x v="27"/>
    <x v="3"/>
    <x v="43"/>
    <x v="0"/>
    <x v="403"/>
    <x v="241"/>
    <x v="1559"/>
    <x v="0"/>
    <x v="0"/>
    <x v="3"/>
    <x v="0"/>
    <x v="0"/>
    <n v="450"/>
    <x v="117"/>
  </r>
  <r>
    <s v="0OJE7J6C"/>
    <x v="23"/>
    <x v="4"/>
    <x v="64"/>
    <x v="0"/>
    <x v="403"/>
    <x v="266"/>
    <x v="1560"/>
    <x v="4"/>
    <x v="2"/>
    <x v="4"/>
    <x v="0"/>
    <x v="0"/>
    <n v="-339"/>
    <x v="116"/>
  </r>
  <r>
    <s v="OCVCCWPQ"/>
    <x v="24"/>
    <x v="1"/>
    <x v="1"/>
    <x v="0"/>
    <x v="403"/>
    <x v="270"/>
    <x v="171"/>
    <x v="1"/>
    <x v="0"/>
    <x v="1"/>
    <x v="1"/>
    <x v="0"/>
    <n v="-3"/>
    <x v="118"/>
  </r>
  <r>
    <s v="S2KBTW2O"/>
    <x v="7"/>
    <x v="4"/>
    <x v="12"/>
    <x v="0"/>
    <x v="403"/>
    <x v="267"/>
    <x v="1082"/>
    <x v="2"/>
    <x v="1"/>
    <x v="4"/>
    <x v="1"/>
    <x v="0"/>
    <n v="94"/>
    <x v="109"/>
  </r>
  <r>
    <s v="QJ9H7Y8W"/>
    <x v="14"/>
    <x v="1"/>
    <x v="9"/>
    <x v="0"/>
    <x v="403"/>
    <x v="247"/>
    <x v="77"/>
    <x v="2"/>
    <x v="1"/>
    <x v="1"/>
    <x v="6"/>
    <x v="3"/>
    <n v="4"/>
    <x v="114"/>
  </r>
  <r>
    <s v="921APYA3"/>
    <x v="5"/>
    <x v="0"/>
    <x v="46"/>
    <x v="0"/>
    <x v="403"/>
    <x v="273"/>
    <x v="708"/>
    <x v="3"/>
    <x v="1"/>
    <x v="0"/>
    <x v="3"/>
    <x v="0"/>
    <n v="96"/>
    <x v="105"/>
  </r>
  <r>
    <s v="GMY4U7RD"/>
    <x v="8"/>
    <x v="2"/>
    <x v="7"/>
    <x v="1"/>
    <x v="403"/>
    <x v="5"/>
    <x v="8"/>
    <x v="2"/>
    <x v="1"/>
    <x v="2"/>
    <x v="5"/>
    <x v="1"/>
    <m/>
    <x v="7"/>
  </r>
  <r>
    <s v="CPC83NKN"/>
    <x v="6"/>
    <x v="0"/>
    <x v="31"/>
    <x v="0"/>
    <x v="403"/>
    <x v="270"/>
    <x v="686"/>
    <x v="1"/>
    <x v="0"/>
    <x v="0"/>
    <x v="10"/>
    <x v="0"/>
    <n v="-49"/>
    <x v="118"/>
  </r>
  <r>
    <s v="TBS5Y874"/>
    <x v="17"/>
    <x v="4"/>
    <x v="39"/>
    <x v="0"/>
    <x v="403"/>
    <x v="266"/>
    <x v="1561"/>
    <x v="5"/>
    <x v="2"/>
    <x v="4"/>
    <x v="1"/>
    <x v="0"/>
    <n v="974"/>
    <x v="116"/>
  </r>
  <r>
    <s v="JRSU8ALH"/>
    <x v="3"/>
    <x v="2"/>
    <x v="3"/>
    <x v="2"/>
    <x v="404"/>
    <x v="250"/>
    <x v="13"/>
    <x v="0"/>
    <x v="0"/>
    <x v="2"/>
    <x v="3"/>
    <x v="0"/>
    <n v="-550"/>
    <x v="114"/>
  </r>
  <r>
    <s v="E66UG7VC"/>
    <x v="8"/>
    <x v="1"/>
    <x v="47"/>
    <x v="0"/>
    <x v="404"/>
    <x v="273"/>
    <x v="103"/>
    <x v="2"/>
    <x v="1"/>
    <x v="1"/>
    <x v="8"/>
    <x v="0"/>
    <n v="0"/>
    <x v="118"/>
  </r>
  <r>
    <s v="7IAHPFT9"/>
    <x v="4"/>
    <x v="3"/>
    <x v="51"/>
    <x v="0"/>
    <x v="404"/>
    <x v="247"/>
    <x v="1562"/>
    <x v="3"/>
    <x v="1"/>
    <x v="3"/>
    <x v="7"/>
    <x v="0"/>
    <n v="-315"/>
    <x v="116"/>
  </r>
  <r>
    <s v="FZWU2I30"/>
    <x v="2"/>
    <x v="4"/>
    <x v="25"/>
    <x v="1"/>
    <x v="404"/>
    <x v="5"/>
    <x v="8"/>
    <x v="2"/>
    <x v="1"/>
    <x v="4"/>
    <x v="3"/>
    <x v="0"/>
    <m/>
    <x v="7"/>
  </r>
  <r>
    <s v="04AOWMXV"/>
    <x v="3"/>
    <x v="2"/>
    <x v="1"/>
    <x v="0"/>
    <x v="405"/>
    <x v="268"/>
    <x v="125"/>
    <x v="0"/>
    <x v="0"/>
    <x v="2"/>
    <x v="1"/>
    <x v="0"/>
    <n v="-13"/>
    <x v="106"/>
  </r>
  <r>
    <s v="XZ9YR78K"/>
    <x v="24"/>
    <x v="0"/>
    <x v="74"/>
    <x v="0"/>
    <x v="405"/>
    <x v="247"/>
    <x v="381"/>
    <x v="1"/>
    <x v="0"/>
    <x v="0"/>
    <x v="10"/>
    <x v="11"/>
    <n v="124"/>
    <x v="117"/>
  </r>
  <r>
    <s v="WZKN6PO4"/>
    <x v="5"/>
    <x v="1"/>
    <x v="11"/>
    <x v="0"/>
    <x v="405"/>
    <x v="260"/>
    <x v="9"/>
    <x v="3"/>
    <x v="1"/>
    <x v="1"/>
    <x v="8"/>
    <x v="0"/>
    <n v="-2"/>
    <x v="113"/>
  </r>
  <r>
    <s v="WQSUMJRZ"/>
    <x v="11"/>
    <x v="1"/>
    <x v="62"/>
    <x v="0"/>
    <x v="405"/>
    <x v="247"/>
    <x v="27"/>
    <x v="0"/>
    <x v="0"/>
    <x v="1"/>
    <x v="6"/>
    <x v="0"/>
    <n v="5"/>
    <x v="117"/>
  </r>
  <r>
    <s v="1RIO9PCD"/>
    <x v="4"/>
    <x v="2"/>
    <x v="74"/>
    <x v="0"/>
    <x v="405"/>
    <x v="271"/>
    <x v="466"/>
    <x v="3"/>
    <x v="1"/>
    <x v="2"/>
    <x v="10"/>
    <x v="11"/>
    <n v="-56"/>
    <x v="120"/>
  </r>
  <r>
    <s v="TQV7CO87"/>
    <x v="29"/>
    <x v="2"/>
    <x v="30"/>
    <x v="0"/>
    <x v="406"/>
    <x v="247"/>
    <x v="387"/>
    <x v="1"/>
    <x v="0"/>
    <x v="2"/>
    <x v="0"/>
    <x v="6"/>
    <n v="-70"/>
    <x v="121"/>
  </r>
  <r>
    <s v="3FJPGYD7"/>
    <x v="14"/>
    <x v="2"/>
    <x v="5"/>
    <x v="2"/>
    <x v="406"/>
    <x v="271"/>
    <x v="13"/>
    <x v="2"/>
    <x v="1"/>
    <x v="2"/>
    <x v="4"/>
    <x v="0"/>
    <n v="-550"/>
    <x v="106"/>
  </r>
  <r>
    <s v="9AQFU718"/>
    <x v="21"/>
    <x v="2"/>
    <x v="43"/>
    <x v="2"/>
    <x v="406"/>
    <x v="272"/>
    <x v="13"/>
    <x v="0"/>
    <x v="0"/>
    <x v="2"/>
    <x v="0"/>
    <x v="0"/>
    <n v="-550"/>
    <x v="123"/>
  </r>
  <r>
    <s v="AUJE7IZR"/>
    <x v="8"/>
    <x v="0"/>
    <x v="74"/>
    <x v="0"/>
    <x v="406"/>
    <x v="274"/>
    <x v="688"/>
    <x v="2"/>
    <x v="1"/>
    <x v="0"/>
    <x v="10"/>
    <x v="11"/>
    <n v="-21"/>
    <x v="109"/>
  </r>
  <r>
    <s v="LE3XYXEF"/>
    <x v="17"/>
    <x v="0"/>
    <x v="19"/>
    <x v="2"/>
    <x v="406"/>
    <x v="273"/>
    <x v="13"/>
    <x v="5"/>
    <x v="2"/>
    <x v="0"/>
    <x v="0"/>
    <x v="4"/>
    <n v="-1096"/>
    <x v="110"/>
  </r>
  <r>
    <s v="PM2BF2KB"/>
    <x v="25"/>
    <x v="0"/>
    <x v="66"/>
    <x v="1"/>
    <x v="407"/>
    <x v="5"/>
    <x v="8"/>
    <x v="5"/>
    <x v="2"/>
    <x v="0"/>
    <x v="9"/>
    <x v="0"/>
    <m/>
    <x v="7"/>
  </r>
  <r>
    <s v="IQR162ZT"/>
    <x v="12"/>
    <x v="0"/>
    <x v="7"/>
    <x v="1"/>
    <x v="407"/>
    <x v="5"/>
    <x v="8"/>
    <x v="3"/>
    <x v="1"/>
    <x v="0"/>
    <x v="5"/>
    <x v="1"/>
    <m/>
    <x v="7"/>
  </r>
  <r>
    <s v="TVU1PQEL"/>
    <x v="29"/>
    <x v="0"/>
    <x v="31"/>
    <x v="0"/>
    <x v="407"/>
    <x v="268"/>
    <x v="445"/>
    <x v="1"/>
    <x v="0"/>
    <x v="0"/>
    <x v="10"/>
    <x v="0"/>
    <n v="70"/>
    <x v="118"/>
  </r>
  <r>
    <s v="3RGNKYWW"/>
    <x v="16"/>
    <x v="0"/>
    <x v="2"/>
    <x v="0"/>
    <x v="407"/>
    <x v="274"/>
    <x v="1563"/>
    <x v="2"/>
    <x v="1"/>
    <x v="0"/>
    <x v="2"/>
    <x v="0"/>
    <n v="-175"/>
    <x v="110"/>
  </r>
  <r>
    <s v="K9KGXL2E"/>
    <x v="5"/>
    <x v="3"/>
    <x v="46"/>
    <x v="1"/>
    <x v="407"/>
    <x v="5"/>
    <x v="8"/>
    <x v="3"/>
    <x v="1"/>
    <x v="3"/>
    <x v="3"/>
    <x v="0"/>
    <m/>
    <x v="7"/>
  </r>
  <r>
    <s v="HNCSYU4T"/>
    <x v="5"/>
    <x v="3"/>
    <x v="51"/>
    <x v="0"/>
    <x v="407"/>
    <x v="275"/>
    <x v="1564"/>
    <x v="3"/>
    <x v="1"/>
    <x v="3"/>
    <x v="7"/>
    <x v="0"/>
    <n v="49"/>
    <x v="109"/>
  </r>
  <r>
    <s v="1PXQZ40I"/>
    <x v="11"/>
    <x v="3"/>
    <x v="6"/>
    <x v="0"/>
    <x v="407"/>
    <x v="275"/>
    <x v="1565"/>
    <x v="0"/>
    <x v="0"/>
    <x v="3"/>
    <x v="3"/>
    <x v="0"/>
    <n v="342"/>
    <x v="109"/>
  </r>
  <r>
    <s v="FYAVINLC"/>
    <x v="4"/>
    <x v="1"/>
    <x v="11"/>
    <x v="0"/>
    <x v="407"/>
    <x v="266"/>
    <x v="1"/>
    <x v="3"/>
    <x v="1"/>
    <x v="1"/>
    <x v="8"/>
    <x v="0"/>
    <n v="-5"/>
    <x v="125"/>
  </r>
  <r>
    <s v="R4BO7K5M"/>
    <x v="16"/>
    <x v="2"/>
    <x v="5"/>
    <x v="2"/>
    <x v="408"/>
    <x v="271"/>
    <x v="13"/>
    <x v="2"/>
    <x v="1"/>
    <x v="2"/>
    <x v="4"/>
    <x v="0"/>
    <n v="-550"/>
    <x v="118"/>
  </r>
  <r>
    <s v="X4XN0M8A"/>
    <x v="16"/>
    <x v="1"/>
    <x v="2"/>
    <x v="0"/>
    <x v="408"/>
    <x v="264"/>
    <x v="190"/>
    <x v="2"/>
    <x v="1"/>
    <x v="1"/>
    <x v="2"/>
    <x v="0"/>
    <n v="-11"/>
    <x v="105"/>
  </r>
  <r>
    <s v="M4MAVN65"/>
    <x v="4"/>
    <x v="1"/>
    <x v="61"/>
    <x v="2"/>
    <x v="408"/>
    <x v="253"/>
    <x v="13"/>
    <x v="3"/>
    <x v="1"/>
    <x v="1"/>
    <x v="10"/>
    <x v="0"/>
    <n v="-55"/>
    <x v="116"/>
  </r>
  <r>
    <s v="USJ0JACE"/>
    <x v="13"/>
    <x v="0"/>
    <x v="85"/>
    <x v="0"/>
    <x v="408"/>
    <x v="241"/>
    <x v="1099"/>
    <x v="4"/>
    <x v="2"/>
    <x v="0"/>
    <x v="4"/>
    <x v="0"/>
    <n v="-136"/>
    <x v="126"/>
  </r>
  <r>
    <s v="2SMQAWOA"/>
    <x v="28"/>
    <x v="4"/>
    <x v="21"/>
    <x v="0"/>
    <x v="409"/>
    <x v="264"/>
    <x v="1566"/>
    <x v="5"/>
    <x v="2"/>
    <x v="4"/>
    <x v="1"/>
    <x v="0"/>
    <n v="987"/>
    <x v="118"/>
  </r>
  <r>
    <s v="TOJ902PF"/>
    <x v="26"/>
    <x v="0"/>
    <x v="8"/>
    <x v="1"/>
    <x v="409"/>
    <x v="5"/>
    <x v="8"/>
    <x v="5"/>
    <x v="2"/>
    <x v="0"/>
    <x v="3"/>
    <x v="2"/>
    <m/>
    <x v="7"/>
  </r>
  <r>
    <s v="JAYXM4QB"/>
    <x v="8"/>
    <x v="0"/>
    <x v="5"/>
    <x v="0"/>
    <x v="409"/>
    <x v="250"/>
    <x v="1567"/>
    <x v="2"/>
    <x v="1"/>
    <x v="0"/>
    <x v="4"/>
    <x v="0"/>
    <n v="-182"/>
    <x v="125"/>
  </r>
  <r>
    <s v="NW5CPPIV"/>
    <x v="11"/>
    <x v="3"/>
    <x v="63"/>
    <x v="2"/>
    <x v="409"/>
    <x v="274"/>
    <x v="13"/>
    <x v="0"/>
    <x v="0"/>
    <x v="3"/>
    <x v="9"/>
    <x v="0"/>
    <n v="-3393"/>
    <x v="112"/>
  </r>
  <r>
    <s v="J5BCAQ1Z"/>
    <x v="2"/>
    <x v="2"/>
    <x v="41"/>
    <x v="1"/>
    <x v="409"/>
    <x v="5"/>
    <x v="8"/>
    <x v="2"/>
    <x v="1"/>
    <x v="2"/>
    <x v="3"/>
    <x v="0"/>
    <m/>
    <x v="7"/>
  </r>
  <r>
    <s v="8LFA54EQ"/>
    <x v="10"/>
    <x v="1"/>
    <x v="83"/>
    <x v="2"/>
    <x v="410"/>
    <x v="260"/>
    <x v="13"/>
    <x v="3"/>
    <x v="1"/>
    <x v="1"/>
    <x v="2"/>
    <x v="15"/>
    <n v="-55"/>
    <x v="119"/>
  </r>
  <r>
    <s v="19MLD9YF"/>
    <x v="10"/>
    <x v="3"/>
    <x v="4"/>
    <x v="0"/>
    <x v="410"/>
    <x v="270"/>
    <x v="1568"/>
    <x v="3"/>
    <x v="1"/>
    <x v="3"/>
    <x v="0"/>
    <x v="0"/>
    <n v="-14"/>
    <x v="116"/>
  </r>
  <r>
    <s v="PLQ50D2O"/>
    <x v="3"/>
    <x v="3"/>
    <x v="55"/>
    <x v="0"/>
    <x v="411"/>
    <x v="274"/>
    <x v="1569"/>
    <x v="0"/>
    <x v="0"/>
    <x v="3"/>
    <x v="4"/>
    <x v="0"/>
    <n v="-153"/>
    <x v="114"/>
  </r>
  <r>
    <s v="3VPQNW5Y"/>
    <x v="7"/>
    <x v="0"/>
    <x v="5"/>
    <x v="0"/>
    <x v="411"/>
    <x v="269"/>
    <x v="106"/>
    <x v="2"/>
    <x v="1"/>
    <x v="0"/>
    <x v="4"/>
    <x v="0"/>
    <n v="-89"/>
    <x v="109"/>
  </r>
  <r>
    <s v="FXYOCA0G"/>
    <x v="5"/>
    <x v="1"/>
    <x v="4"/>
    <x v="0"/>
    <x v="411"/>
    <x v="268"/>
    <x v="80"/>
    <x v="3"/>
    <x v="1"/>
    <x v="1"/>
    <x v="0"/>
    <x v="0"/>
    <n v="-1"/>
    <x v="112"/>
  </r>
  <r>
    <s v="SK30SEKS"/>
    <x v="10"/>
    <x v="1"/>
    <x v="32"/>
    <x v="0"/>
    <x v="411"/>
    <x v="273"/>
    <x v="4"/>
    <x v="3"/>
    <x v="1"/>
    <x v="1"/>
    <x v="9"/>
    <x v="0"/>
    <n v="-6"/>
    <x v="116"/>
  </r>
  <r>
    <s v="Q30OVFCZ"/>
    <x v="4"/>
    <x v="0"/>
    <x v="10"/>
    <x v="2"/>
    <x v="411"/>
    <x v="269"/>
    <x v="13"/>
    <x v="3"/>
    <x v="1"/>
    <x v="0"/>
    <x v="7"/>
    <x v="0"/>
    <n v="-1096"/>
    <x v="109"/>
  </r>
  <r>
    <s v="T6MPH7JC"/>
    <x v="13"/>
    <x v="1"/>
    <x v="7"/>
    <x v="1"/>
    <x v="411"/>
    <x v="5"/>
    <x v="8"/>
    <x v="4"/>
    <x v="2"/>
    <x v="1"/>
    <x v="5"/>
    <x v="1"/>
    <m/>
    <x v="7"/>
  </r>
  <r>
    <s v="T1GPPZXH"/>
    <x v="13"/>
    <x v="1"/>
    <x v="53"/>
    <x v="0"/>
    <x v="411"/>
    <x v="270"/>
    <x v="103"/>
    <x v="4"/>
    <x v="2"/>
    <x v="1"/>
    <x v="10"/>
    <x v="0"/>
    <n v="0"/>
    <x v="117"/>
  </r>
  <r>
    <s v="6SNUFVQP"/>
    <x v="3"/>
    <x v="1"/>
    <x v="34"/>
    <x v="0"/>
    <x v="412"/>
    <x v="269"/>
    <x v="80"/>
    <x v="0"/>
    <x v="0"/>
    <x v="1"/>
    <x v="10"/>
    <x v="0"/>
    <n v="-1"/>
    <x v="110"/>
  </r>
  <r>
    <s v="ZFXYBJEY"/>
    <x v="18"/>
    <x v="3"/>
    <x v="21"/>
    <x v="0"/>
    <x v="412"/>
    <x v="270"/>
    <x v="1570"/>
    <x v="4"/>
    <x v="2"/>
    <x v="3"/>
    <x v="1"/>
    <x v="0"/>
    <n v="-238"/>
    <x v="121"/>
  </r>
  <r>
    <s v="SZ09YDEF"/>
    <x v="2"/>
    <x v="6"/>
    <x v="11"/>
    <x v="2"/>
    <x v="398"/>
    <x v="244"/>
    <x v="13"/>
    <x v="2"/>
    <x v="1"/>
    <x v="6"/>
    <x v="8"/>
    <x v="0"/>
    <n v="-4821"/>
    <x v="105"/>
  </r>
  <r>
    <s v="5XADPM6R"/>
    <x v="11"/>
    <x v="1"/>
    <x v="8"/>
    <x v="0"/>
    <x v="413"/>
    <x v="268"/>
    <x v="20"/>
    <x v="0"/>
    <x v="0"/>
    <x v="1"/>
    <x v="3"/>
    <x v="2"/>
    <n v="3"/>
    <x v="114"/>
  </r>
  <r>
    <s v="CNL7PCYU"/>
    <x v="22"/>
    <x v="3"/>
    <x v="20"/>
    <x v="2"/>
    <x v="414"/>
    <x v="268"/>
    <x v="13"/>
    <x v="5"/>
    <x v="2"/>
    <x v="3"/>
    <x v="4"/>
    <x v="0"/>
    <n v="-3393"/>
    <x v="116"/>
  </r>
  <r>
    <s v="HB740BLB"/>
    <x v="9"/>
    <x v="1"/>
    <x v="36"/>
    <x v="1"/>
    <x v="414"/>
    <x v="5"/>
    <x v="8"/>
    <x v="3"/>
    <x v="1"/>
    <x v="1"/>
    <x v="3"/>
    <x v="0"/>
    <m/>
    <x v="7"/>
  </r>
  <r>
    <s v="HCQK8NQ8"/>
    <x v="18"/>
    <x v="0"/>
    <x v="7"/>
    <x v="1"/>
    <x v="414"/>
    <x v="5"/>
    <x v="8"/>
    <x v="4"/>
    <x v="2"/>
    <x v="0"/>
    <x v="5"/>
    <x v="1"/>
    <m/>
    <x v="7"/>
  </r>
  <r>
    <s v="RDHTQLNI"/>
    <x v="25"/>
    <x v="4"/>
    <x v="7"/>
    <x v="1"/>
    <x v="415"/>
    <x v="5"/>
    <x v="8"/>
    <x v="5"/>
    <x v="2"/>
    <x v="4"/>
    <x v="5"/>
    <x v="1"/>
    <m/>
    <x v="7"/>
  </r>
  <r>
    <s v="B50N6RL3"/>
    <x v="24"/>
    <x v="3"/>
    <x v="30"/>
    <x v="0"/>
    <x v="415"/>
    <x v="264"/>
    <x v="1550"/>
    <x v="1"/>
    <x v="0"/>
    <x v="3"/>
    <x v="0"/>
    <x v="6"/>
    <n v="101"/>
    <x v="114"/>
  </r>
  <r>
    <s v="HLXSEMXV"/>
    <x v="14"/>
    <x v="1"/>
    <x v="61"/>
    <x v="0"/>
    <x v="415"/>
    <x v="268"/>
    <x v="1"/>
    <x v="2"/>
    <x v="1"/>
    <x v="1"/>
    <x v="10"/>
    <x v="0"/>
    <n v="-5"/>
    <x v="117"/>
  </r>
  <r>
    <s v="MPMG4JTY"/>
    <x v="4"/>
    <x v="1"/>
    <x v="74"/>
    <x v="0"/>
    <x v="415"/>
    <x v="268"/>
    <x v="15"/>
    <x v="3"/>
    <x v="1"/>
    <x v="1"/>
    <x v="10"/>
    <x v="11"/>
    <n v="6"/>
    <x v="117"/>
  </r>
  <r>
    <s v="DB801ISB"/>
    <x v="12"/>
    <x v="1"/>
    <x v="7"/>
    <x v="1"/>
    <x v="416"/>
    <x v="5"/>
    <x v="8"/>
    <x v="3"/>
    <x v="1"/>
    <x v="1"/>
    <x v="5"/>
    <x v="1"/>
    <m/>
    <x v="7"/>
  </r>
  <r>
    <s v="8QJHJXY0"/>
    <x v="16"/>
    <x v="1"/>
    <x v="9"/>
    <x v="2"/>
    <x v="416"/>
    <x v="269"/>
    <x v="13"/>
    <x v="2"/>
    <x v="1"/>
    <x v="1"/>
    <x v="6"/>
    <x v="3"/>
    <n v="-55"/>
    <x v="114"/>
  </r>
  <r>
    <s v="MSN4ZNU6"/>
    <x v="13"/>
    <x v="3"/>
    <x v="54"/>
    <x v="0"/>
    <x v="416"/>
    <x v="268"/>
    <x v="1571"/>
    <x v="4"/>
    <x v="2"/>
    <x v="3"/>
    <x v="3"/>
    <x v="0"/>
    <n v="280"/>
    <x v="121"/>
  </r>
  <r>
    <s v="3MXS2HRE"/>
    <x v="25"/>
    <x v="2"/>
    <x v="19"/>
    <x v="0"/>
    <x v="417"/>
    <x v="269"/>
    <x v="65"/>
    <x v="5"/>
    <x v="2"/>
    <x v="2"/>
    <x v="0"/>
    <x v="4"/>
    <n v="26"/>
    <x v="116"/>
  </r>
  <r>
    <s v="1YBATFAY"/>
    <x v="7"/>
    <x v="2"/>
    <x v="67"/>
    <x v="0"/>
    <x v="418"/>
    <x v="274"/>
    <x v="61"/>
    <x v="2"/>
    <x v="1"/>
    <x v="2"/>
    <x v="0"/>
    <x v="0"/>
    <n v="-12"/>
    <x v="126"/>
  </r>
  <r>
    <s v="2EBLR9N8"/>
    <x v="21"/>
    <x v="2"/>
    <x v="31"/>
    <x v="0"/>
    <x v="418"/>
    <x v="274"/>
    <x v="191"/>
    <x v="0"/>
    <x v="0"/>
    <x v="2"/>
    <x v="10"/>
    <x v="0"/>
    <n v="72"/>
    <x v="126"/>
  </r>
  <r>
    <s v="VDGA4KXA"/>
    <x v="13"/>
    <x v="0"/>
    <x v="84"/>
    <x v="0"/>
    <x v="418"/>
    <x v="264"/>
    <x v="789"/>
    <x v="4"/>
    <x v="2"/>
    <x v="0"/>
    <x v="10"/>
    <x v="0"/>
    <n v="-3"/>
    <x v="121"/>
  </r>
  <r>
    <s v="YJTQSZ9D"/>
    <x v="24"/>
    <x v="0"/>
    <x v="75"/>
    <x v="0"/>
    <x v="419"/>
    <x v="264"/>
    <x v="1572"/>
    <x v="1"/>
    <x v="0"/>
    <x v="0"/>
    <x v="6"/>
    <x v="0"/>
    <n v="-44"/>
    <x v="123"/>
  </r>
  <r>
    <s v="RB8GDYFY"/>
    <x v="24"/>
    <x v="1"/>
    <x v="72"/>
    <x v="0"/>
    <x v="419"/>
    <x v="271"/>
    <x v="21"/>
    <x v="1"/>
    <x v="0"/>
    <x v="1"/>
    <x v="3"/>
    <x v="10"/>
    <n v="12"/>
    <x v="126"/>
  </r>
  <r>
    <s v="6CWZFOHJ"/>
    <x v="3"/>
    <x v="2"/>
    <x v="24"/>
    <x v="3"/>
    <x v="420"/>
    <x v="5"/>
    <x v="8"/>
    <x v="0"/>
    <x v="0"/>
    <x v="2"/>
    <x v="2"/>
    <x v="0"/>
    <m/>
    <x v="7"/>
  </r>
  <r>
    <s v="3LCLVRVV"/>
    <x v="3"/>
    <x v="2"/>
    <x v="7"/>
    <x v="3"/>
    <x v="420"/>
    <x v="5"/>
    <x v="8"/>
    <x v="0"/>
    <x v="0"/>
    <x v="2"/>
    <x v="5"/>
    <x v="1"/>
    <m/>
    <x v="7"/>
  </r>
  <r>
    <s v="YIU1B39V"/>
    <x v="3"/>
    <x v="2"/>
    <x v="7"/>
    <x v="3"/>
    <x v="420"/>
    <x v="5"/>
    <x v="8"/>
    <x v="0"/>
    <x v="0"/>
    <x v="2"/>
    <x v="5"/>
    <x v="1"/>
    <m/>
    <x v="7"/>
  </r>
  <r>
    <s v="8E0VRCLW"/>
    <x v="3"/>
    <x v="2"/>
    <x v="7"/>
    <x v="3"/>
    <x v="420"/>
    <x v="5"/>
    <x v="8"/>
    <x v="0"/>
    <x v="0"/>
    <x v="2"/>
    <x v="5"/>
    <x v="1"/>
    <m/>
    <x v="7"/>
  </r>
  <r>
    <s v="G99CS23F"/>
    <x v="3"/>
    <x v="2"/>
    <x v="7"/>
    <x v="3"/>
    <x v="420"/>
    <x v="5"/>
    <x v="8"/>
    <x v="0"/>
    <x v="0"/>
    <x v="2"/>
    <x v="5"/>
    <x v="1"/>
    <m/>
    <x v="7"/>
  </r>
  <r>
    <s v="XRJ54GNR"/>
    <x v="3"/>
    <x v="2"/>
    <x v="7"/>
    <x v="3"/>
    <x v="420"/>
    <x v="5"/>
    <x v="8"/>
    <x v="0"/>
    <x v="0"/>
    <x v="2"/>
    <x v="5"/>
    <x v="1"/>
    <m/>
    <x v="7"/>
  </r>
  <r>
    <s v="GR9S7VHI"/>
    <x v="3"/>
    <x v="2"/>
    <x v="7"/>
    <x v="3"/>
    <x v="420"/>
    <x v="5"/>
    <x v="8"/>
    <x v="0"/>
    <x v="0"/>
    <x v="2"/>
    <x v="5"/>
    <x v="1"/>
    <m/>
    <x v="7"/>
  </r>
  <r>
    <s v="Q9UWOC28"/>
    <x v="3"/>
    <x v="0"/>
    <x v="42"/>
    <x v="3"/>
    <x v="420"/>
    <x v="5"/>
    <x v="8"/>
    <x v="0"/>
    <x v="0"/>
    <x v="0"/>
    <x v="4"/>
    <x v="0"/>
    <m/>
    <x v="7"/>
  </r>
  <r>
    <s v="YL29KX3L"/>
    <x v="3"/>
    <x v="0"/>
    <x v="6"/>
    <x v="3"/>
    <x v="420"/>
    <x v="5"/>
    <x v="8"/>
    <x v="0"/>
    <x v="0"/>
    <x v="0"/>
    <x v="3"/>
    <x v="0"/>
    <m/>
    <x v="7"/>
  </r>
  <r>
    <s v="OJDZN6UK"/>
    <x v="3"/>
    <x v="0"/>
    <x v="7"/>
    <x v="3"/>
    <x v="420"/>
    <x v="5"/>
    <x v="8"/>
    <x v="0"/>
    <x v="0"/>
    <x v="0"/>
    <x v="5"/>
    <x v="1"/>
    <m/>
    <x v="7"/>
  </r>
  <r>
    <s v="OM60BJ4S"/>
    <x v="3"/>
    <x v="0"/>
    <x v="7"/>
    <x v="3"/>
    <x v="420"/>
    <x v="5"/>
    <x v="8"/>
    <x v="0"/>
    <x v="0"/>
    <x v="0"/>
    <x v="5"/>
    <x v="1"/>
    <m/>
    <x v="7"/>
  </r>
  <r>
    <s v="9PDR4X2R"/>
    <x v="3"/>
    <x v="4"/>
    <x v="2"/>
    <x v="3"/>
    <x v="420"/>
    <x v="5"/>
    <x v="8"/>
    <x v="0"/>
    <x v="0"/>
    <x v="4"/>
    <x v="2"/>
    <x v="0"/>
    <m/>
    <x v="7"/>
  </r>
  <r>
    <s v="9P9ISECL"/>
    <x v="3"/>
    <x v="4"/>
    <x v="77"/>
    <x v="3"/>
    <x v="420"/>
    <x v="5"/>
    <x v="8"/>
    <x v="0"/>
    <x v="0"/>
    <x v="4"/>
    <x v="0"/>
    <x v="12"/>
    <m/>
    <x v="7"/>
  </r>
  <r>
    <s v="0D8Y5JA0"/>
    <x v="3"/>
    <x v="4"/>
    <x v="7"/>
    <x v="3"/>
    <x v="420"/>
    <x v="5"/>
    <x v="8"/>
    <x v="0"/>
    <x v="0"/>
    <x v="4"/>
    <x v="5"/>
    <x v="1"/>
    <m/>
    <x v="7"/>
  </r>
  <r>
    <s v="GNN53C6D"/>
    <x v="3"/>
    <x v="4"/>
    <x v="7"/>
    <x v="3"/>
    <x v="420"/>
    <x v="5"/>
    <x v="8"/>
    <x v="0"/>
    <x v="0"/>
    <x v="4"/>
    <x v="5"/>
    <x v="1"/>
    <m/>
    <x v="7"/>
  </r>
  <r>
    <s v="6KHIXTAD"/>
    <x v="3"/>
    <x v="4"/>
    <x v="7"/>
    <x v="3"/>
    <x v="420"/>
    <x v="5"/>
    <x v="8"/>
    <x v="0"/>
    <x v="0"/>
    <x v="4"/>
    <x v="5"/>
    <x v="1"/>
    <m/>
    <x v="7"/>
  </r>
  <r>
    <s v="5C59O9GU"/>
    <x v="3"/>
    <x v="1"/>
    <x v="31"/>
    <x v="3"/>
    <x v="420"/>
    <x v="5"/>
    <x v="8"/>
    <x v="0"/>
    <x v="0"/>
    <x v="1"/>
    <x v="10"/>
    <x v="0"/>
    <m/>
    <x v="7"/>
  </r>
  <r>
    <s v="ZQRBJVZF"/>
    <x v="3"/>
    <x v="1"/>
    <x v="52"/>
    <x v="3"/>
    <x v="420"/>
    <x v="5"/>
    <x v="8"/>
    <x v="0"/>
    <x v="0"/>
    <x v="1"/>
    <x v="1"/>
    <x v="0"/>
    <m/>
    <x v="7"/>
  </r>
  <r>
    <s v="I93XL6Q9"/>
    <x v="3"/>
    <x v="1"/>
    <x v="35"/>
    <x v="3"/>
    <x v="420"/>
    <x v="5"/>
    <x v="8"/>
    <x v="0"/>
    <x v="0"/>
    <x v="1"/>
    <x v="9"/>
    <x v="0"/>
    <m/>
    <x v="7"/>
  </r>
  <r>
    <s v="UMD1BA4S"/>
    <x v="3"/>
    <x v="1"/>
    <x v="19"/>
    <x v="3"/>
    <x v="420"/>
    <x v="5"/>
    <x v="8"/>
    <x v="0"/>
    <x v="0"/>
    <x v="1"/>
    <x v="0"/>
    <x v="4"/>
    <m/>
    <x v="7"/>
  </r>
  <r>
    <s v="E6DGJSDW"/>
    <x v="3"/>
    <x v="1"/>
    <x v="24"/>
    <x v="3"/>
    <x v="420"/>
    <x v="5"/>
    <x v="8"/>
    <x v="0"/>
    <x v="0"/>
    <x v="1"/>
    <x v="2"/>
    <x v="0"/>
    <m/>
    <x v="7"/>
  </r>
  <r>
    <s v="JHNDPI2N"/>
    <x v="3"/>
    <x v="1"/>
    <x v="4"/>
    <x v="3"/>
    <x v="420"/>
    <x v="5"/>
    <x v="8"/>
    <x v="0"/>
    <x v="0"/>
    <x v="1"/>
    <x v="0"/>
    <x v="0"/>
    <m/>
    <x v="7"/>
  </r>
  <r>
    <s v="GI94RTL5"/>
    <x v="3"/>
    <x v="1"/>
    <x v="69"/>
    <x v="3"/>
    <x v="420"/>
    <x v="5"/>
    <x v="8"/>
    <x v="0"/>
    <x v="0"/>
    <x v="1"/>
    <x v="3"/>
    <x v="0"/>
    <m/>
    <x v="7"/>
  </r>
  <r>
    <s v="10ALJD82"/>
    <x v="3"/>
    <x v="1"/>
    <x v="40"/>
    <x v="3"/>
    <x v="420"/>
    <x v="5"/>
    <x v="8"/>
    <x v="0"/>
    <x v="0"/>
    <x v="1"/>
    <x v="2"/>
    <x v="8"/>
    <m/>
    <x v="7"/>
  </r>
  <r>
    <s v="Z89NKUC7"/>
    <x v="3"/>
    <x v="1"/>
    <x v="58"/>
    <x v="3"/>
    <x v="420"/>
    <x v="5"/>
    <x v="8"/>
    <x v="0"/>
    <x v="0"/>
    <x v="1"/>
    <x v="0"/>
    <x v="0"/>
    <m/>
    <x v="7"/>
  </r>
  <r>
    <s v="47P0HBNM"/>
    <x v="3"/>
    <x v="1"/>
    <x v="58"/>
    <x v="3"/>
    <x v="420"/>
    <x v="5"/>
    <x v="8"/>
    <x v="0"/>
    <x v="0"/>
    <x v="1"/>
    <x v="0"/>
    <x v="0"/>
    <m/>
    <x v="7"/>
  </r>
  <r>
    <s v="4H8GZ075"/>
    <x v="3"/>
    <x v="1"/>
    <x v="12"/>
    <x v="3"/>
    <x v="420"/>
    <x v="5"/>
    <x v="8"/>
    <x v="0"/>
    <x v="0"/>
    <x v="1"/>
    <x v="1"/>
    <x v="0"/>
    <m/>
    <x v="7"/>
  </r>
  <r>
    <s v="UDAUS3DF"/>
    <x v="3"/>
    <x v="1"/>
    <x v="10"/>
    <x v="3"/>
    <x v="420"/>
    <x v="5"/>
    <x v="8"/>
    <x v="0"/>
    <x v="0"/>
    <x v="1"/>
    <x v="7"/>
    <x v="0"/>
    <m/>
    <x v="7"/>
  </r>
  <r>
    <s v="F4W7Z1UU"/>
    <x v="3"/>
    <x v="1"/>
    <x v="16"/>
    <x v="3"/>
    <x v="420"/>
    <x v="5"/>
    <x v="8"/>
    <x v="0"/>
    <x v="0"/>
    <x v="1"/>
    <x v="9"/>
    <x v="0"/>
    <m/>
    <x v="7"/>
  </r>
  <r>
    <s v="DW5BQ220"/>
    <x v="3"/>
    <x v="1"/>
    <x v="18"/>
    <x v="3"/>
    <x v="420"/>
    <x v="5"/>
    <x v="8"/>
    <x v="0"/>
    <x v="0"/>
    <x v="1"/>
    <x v="4"/>
    <x v="0"/>
    <m/>
    <x v="7"/>
  </r>
  <r>
    <s v="4ENCEYPG"/>
    <x v="3"/>
    <x v="1"/>
    <x v="7"/>
    <x v="3"/>
    <x v="420"/>
    <x v="5"/>
    <x v="8"/>
    <x v="0"/>
    <x v="0"/>
    <x v="1"/>
    <x v="5"/>
    <x v="1"/>
    <m/>
    <x v="7"/>
  </r>
  <r>
    <s v="EU4DPJGN"/>
    <x v="3"/>
    <x v="1"/>
    <x v="7"/>
    <x v="3"/>
    <x v="420"/>
    <x v="5"/>
    <x v="8"/>
    <x v="0"/>
    <x v="0"/>
    <x v="1"/>
    <x v="5"/>
    <x v="1"/>
    <m/>
    <x v="7"/>
  </r>
  <r>
    <s v="426EL41A"/>
    <x v="3"/>
    <x v="1"/>
    <x v="7"/>
    <x v="3"/>
    <x v="420"/>
    <x v="5"/>
    <x v="8"/>
    <x v="0"/>
    <x v="0"/>
    <x v="1"/>
    <x v="5"/>
    <x v="1"/>
    <m/>
    <x v="7"/>
  </r>
  <r>
    <s v="OXKLRULK"/>
    <x v="3"/>
    <x v="1"/>
    <x v="7"/>
    <x v="3"/>
    <x v="420"/>
    <x v="5"/>
    <x v="8"/>
    <x v="0"/>
    <x v="0"/>
    <x v="1"/>
    <x v="5"/>
    <x v="1"/>
    <m/>
    <x v="7"/>
  </r>
  <r>
    <s v="D3ZJX20X"/>
    <x v="3"/>
    <x v="1"/>
    <x v="7"/>
    <x v="3"/>
    <x v="420"/>
    <x v="5"/>
    <x v="8"/>
    <x v="0"/>
    <x v="0"/>
    <x v="1"/>
    <x v="5"/>
    <x v="1"/>
    <m/>
    <x v="7"/>
  </r>
  <r>
    <s v="V9JDJ861"/>
    <x v="3"/>
    <x v="1"/>
    <x v="7"/>
    <x v="3"/>
    <x v="420"/>
    <x v="5"/>
    <x v="8"/>
    <x v="0"/>
    <x v="0"/>
    <x v="1"/>
    <x v="5"/>
    <x v="1"/>
    <m/>
    <x v="7"/>
  </r>
  <r>
    <s v="DYXD1AXO"/>
    <x v="3"/>
    <x v="1"/>
    <x v="7"/>
    <x v="3"/>
    <x v="420"/>
    <x v="5"/>
    <x v="8"/>
    <x v="0"/>
    <x v="0"/>
    <x v="1"/>
    <x v="5"/>
    <x v="1"/>
    <m/>
    <x v="7"/>
  </r>
  <r>
    <s v="JSTHYUCD"/>
    <x v="3"/>
    <x v="1"/>
    <x v="7"/>
    <x v="3"/>
    <x v="420"/>
    <x v="5"/>
    <x v="8"/>
    <x v="0"/>
    <x v="0"/>
    <x v="1"/>
    <x v="5"/>
    <x v="1"/>
    <m/>
    <x v="7"/>
  </r>
  <r>
    <s v="JC7DDV56"/>
    <x v="3"/>
    <x v="1"/>
    <x v="7"/>
    <x v="3"/>
    <x v="420"/>
    <x v="5"/>
    <x v="8"/>
    <x v="0"/>
    <x v="0"/>
    <x v="1"/>
    <x v="5"/>
    <x v="1"/>
    <m/>
    <x v="7"/>
  </r>
  <r>
    <s v="ASDR6QEZ"/>
    <x v="3"/>
    <x v="1"/>
    <x v="7"/>
    <x v="3"/>
    <x v="420"/>
    <x v="5"/>
    <x v="8"/>
    <x v="0"/>
    <x v="0"/>
    <x v="1"/>
    <x v="5"/>
    <x v="1"/>
    <m/>
    <x v="7"/>
  </r>
  <r>
    <s v="5ELMZN3E"/>
    <x v="3"/>
    <x v="1"/>
    <x v="7"/>
    <x v="3"/>
    <x v="420"/>
    <x v="5"/>
    <x v="8"/>
    <x v="0"/>
    <x v="0"/>
    <x v="1"/>
    <x v="5"/>
    <x v="1"/>
    <m/>
    <x v="7"/>
  </r>
  <r>
    <s v="7Q90C2VN"/>
    <x v="3"/>
    <x v="1"/>
    <x v="7"/>
    <x v="3"/>
    <x v="420"/>
    <x v="5"/>
    <x v="8"/>
    <x v="0"/>
    <x v="0"/>
    <x v="1"/>
    <x v="5"/>
    <x v="1"/>
    <m/>
    <x v="7"/>
  </r>
  <r>
    <s v="ZIMT5RQ2"/>
    <x v="3"/>
    <x v="1"/>
    <x v="7"/>
    <x v="3"/>
    <x v="420"/>
    <x v="5"/>
    <x v="8"/>
    <x v="0"/>
    <x v="0"/>
    <x v="1"/>
    <x v="5"/>
    <x v="1"/>
    <m/>
    <x v="7"/>
  </r>
  <r>
    <s v="WTD6O2OR"/>
    <x v="3"/>
    <x v="3"/>
    <x v="54"/>
    <x v="3"/>
    <x v="420"/>
    <x v="5"/>
    <x v="8"/>
    <x v="0"/>
    <x v="0"/>
    <x v="3"/>
    <x v="3"/>
    <x v="0"/>
    <m/>
    <x v="7"/>
  </r>
  <r>
    <s v="OEG8QG42"/>
    <x v="3"/>
    <x v="3"/>
    <x v="41"/>
    <x v="3"/>
    <x v="420"/>
    <x v="5"/>
    <x v="8"/>
    <x v="0"/>
    <x v="0"/>
    <x v="3"/>
    <x v="3"/>
    <x v="0"/>
    <m/>
    <x v="7"/>
  </r>
  <r>
    <s v="BG0BLC6S"/>
    <x v="3"/>
    <x v="3"/>
    <x v="15"/>
    <x v="3"/>
    <x v="420"/>
    <x v="5"/>
    <x v="8"/>
    <x v="0"/>
    <x v="0"/>
    <x v="3"/>
    <x v="0"/>
    <x v="0"/>
    <m/>
    <x v="7"/>
  </r>
  <r>
    <s v="5Q2BX622"/>
    <x v="3"/>
    <x v="3"/>
    <x v="75"/>
    <x v="3"/>
    <x v="420"/>
    <x v="5"/>
    <x v="8"/>
    <x v="0"/>
    <x v="0"/>
    <x v="3"/>
    <x v="6"/>
    <x v="0"/>
    <m/>
    <x v="7"/>
  </r>
  <r>
    <s v="RSY2XLKK"/>
    <x v="3"/>
    <x v="3"/>
    <x v="81"/>
    <x v="3"/>
    <x v="420"/>
    <x v="5"/>
    <x v="8"/>
    <x v="0"/>
    <x v="0"/>
    <x v="3"/>
    <x v="0"/>
    <x v="14"/>
    <m/>
    <x v="7"/>
  </r>
  <r>
    <s v="FEEOZHT8"/>
    <x v="3"/>
    <x v="3"/>
    <x v="7"/>
    <x v="3"/>
    <x v="420"/>
    <x v="5"/>
    <x v="8"/>
    <x v="0"/>
    <x v="0"/>
    <x v="3"/>
    <x v="5"/>
    <x v="1"/>
    <m/>
    <x v="7"/>
  </r>
  <r>
    <s v="D382N39B"/>
    <x v="3"/>
    <x v="3"/>
    <x v="7"/>
    <x v="3"/>
    <x v="420"/>
    <x v="5"/>
    <x v="8"/>
    <x v="0"/>
    <x v="0"/>
    <x v="3"/>
    <x v="5"/>
    <x v="1"/>
    <m/>
    <x v="7"/>
  </r>
  <r>
    <s v="YYUJ1DCF"/>
    <x v="3"/>
    <x v="3"/>
    <x v="7"/>
    <x v="3"/>
    <x v="420"/>
    <x v="5"/>
    <x v="8"/>
    <x v="0"/>
    <x v="0"/>
    <x v="3"/>
    <x v="5"/>
    <x v="1"/>
    <m/>
    <x v="7"/>
  </r>
  <r>
    <s v="OH0HJ6KK"/>
    <x v="3"/>
    <x v="3"/>
    <x v="7"/>
    <x v="3"/>
    <x v="420"/>
    <x v="5"/>
    <x v="8"/>
    <x v="0"/>
    <x v="0"/>
    <x v="3"/>
    <x v="5"/>
    <x v="1"/>
    <m/>
    <x v="7"/>
  </r>
  <r>
    <s v="5TGQL49J"/>
    <x v="3"/>
    <x v="3"/>
    <x v="7"/>
    <x v="3"/>
    <x v="420"/>
    <x v="5"/>
    <x v="8"/>
    <x v="0"/>
    <x v="0"/>
    <x v="3"/>
    <x v="5"/>
    <x v="1"/>
    <m/>
    <x v="7"/>
  </r>
  <r>
    <s v="Y7WAFW9D"/>
    <x v="3"/>
    <x v="3"/>
    <x v="7"/>
    <x v="3"/>
    <x v="420"/>
    <x v="5"/>
    <x v="8"/>
    <x v="0"/>
    <x v="0"/>
    <x v="3"/>
    <x v="5"/>
    <x v="1"/>
    <m/>
    <x v="7"/>
  </r>
  <r>
    <s v="I8NC3RFB"/>
    <x v="3"/>
    <x v="3"/>
    <x v="7"/>
    <x v="3"/>
    <x v="420"/>
    <x v="5"/>
    <x v="8"/>
    <x v="0"/>
    <x v="0"/>
    <x v="3"/>
    <x v="5"/>
    <x v="1"/>
    <m/>
    <x v="7"/>
  </r>
  <r>
    <s v="38K5251H"/>
    <x v="27"/>
    <x v="2"/>
    <x v="15"/>
    <x v="3"/>
    <x v="420"/>
    <x v="5"/>
    <x v="8"/>
    <x v="0"/>
    <x v="0"/>
    <x v="2"/>
    <x v="0"/>
    <x v="0"/>
    <m/>
    <x v="7"/>
  </r>
  <r>
    <s v="QR63ME8L"/>
    <x v="27"/>
    <x v="2"/>
    <x v="7"/>
    <x v="3"/>
    <x v="420"/>
    <x v="5"/>
    <x v="8"/>
    <x v="0"/>
    <x v="0"/>
    <x v="2"/>
    <x v="5"/>
    <x v="1"/>
    <m/>
    <x v="7"/>
  </r>
  <r>
    <s v="I79B9KJ2"/>
    <x v="27"/>
    <x v="0"/>
    <x v="7"/>
    <x v="3"/>
    <x v="420"/>
    <x v="5"/>
    <x v="8"/>
    <x v="0"/>
    <x v="0"/>
    <x v="0"/>
    <x v="5"/>
    <x v="1"/>
    <m/>
    <x v="7"/>
  </r>
  <r>
    <s v="LABZ0UGB"/>
    <x v="27"/>
    <x v="0"/>
    <x v="7"/>
    <x v="3"/>
    <x v="420"/>
    <x v="5"/>
    <x v="8"/>
    <x v="0"/>
    <x v="0"/>
    <x v="0"/>
    <x v="5"/>
    <x v="1"/>
    <m/>
    <x v="7"/>
  </r>
  <r>
    <s v="3R4W7ZVY"/>
    <x v="27"/>
    <x v="0"/>
    <x v="7"/>
    <x v="3"/>
    <x v="420"/>
    <x v="5"/>
    <x v="8"/>
    <x v="0"/>
    <x v="0"/>
    <x v="0"/>
    <x v="5"/>
    <x v="1"/>
    <m/>
    <x v="7"/>
  </r>
  <r>
    <s v="2SZX9B7J"/>
    <x v="27"/>
    <x v="4"/>
    <x v="9"/>
    <x v="3"/>
    <x v="420"/>
    <x v="5"/>
    <x v="8"/>
    <x v="0"/>
    <x v="0"/>
    <x v="4"/>
    <x v="6"/>
    <x v="3"/>
    <m/>
    <x v="7"/>
  </r>
  <r>
    <s v="0ZG6U7MQ"/>
    <x v="27"/>
    <x v="4"/>
    <x v="7"/>
    <x v="3"/>
    <x v="420"/>
    <x v="5"/>
    <x v="8"/>
    <x v="0"/>
    <x v="0"/>
    <x v="4"/>
    <x v="5"/>
    <x v="1"/>
    <m/>
    <x v="7"/>
  </r>
  <r>
    <s v="KQPNPH8A"/>
    <x v="27"/>
    <x v="4"/>
    <x v="7"/>
    <x v="3"/>
    <x v="420"/>
    <x v="5"/>
    <x v="8"/>
    <x v="0"/>
    <x v="0"/>
    <x v="4"/>
    <x v="5"/>
    <x v="1"/>
    <m/>
    <x v="7"/>
  </r>
  <r>
    <s v="SGI0VM1F"/>
    <x v="27"/>
    <x v="4"/>
    <x v="7"/>
    <x v="3"/>
    <x v="420"/>
    <x v="5"/>
    <x v="8"/>
    <x v="0"/>
    <x v="0"/>
    <x v="4"/>
    <x v="5"/>
    <x v="1"/>
    <m/>
    <x v="7"/>
  </r>
  <r>
    <s v="DS5HZHDA"/>
    <x v="27"/>
    <x v="1"/>
    <x v="72"/>
    <x v="3"/>
    <x v="420"/>
    <x v="5"/>
    <x v="8"/>
    <x v="0"/>
    <x v="0"/>
    <x v="1"/>
    <x v="3"/>
    <x v="10"/>
    <m/>
    <x v="7"/>
  </r>
  <r>
    <s v="TLZGG7G5"/>
    <x v="27"/>
    <x v="1"/>
    <x v="31"/>
    <x v="3"/>
    <x v="420"/>
    <x v="5"/>
    <x v="8"/>
    <x v="0"/>
    <x v="0"/>
    <x v="1"/>
    <x v="10"/>
    <x v="0"/>
    <m/>
    <x v="7"/>
  </r>
  <r>
    <s v="8NI8O26G"/>
    <x v="27"/>
    <x v="1"/>
    <x v="37"/>
    <x v="3"/>
    <x v="420"/>
    <x v="5"/>
    <x v="8"/>
    <x v="0"/>
    <x v="0"/>
    <x v="1"/>
    <x v="6"/>
    <x v="0"/>
    <m/>
    <x v="7"/>
  </r>
  <r>
    <s v="9BM1CGBV"/>
    <x v="27"/>
    <x v="1"/>
    <x v="77"/>
    <x v="3"/>
    <x v="420"/>
    <x v="5"/>
    <x v="8"/>
    <x v="0"/>
    <x v="0"/>
    <x v="1"/>
    <x v="0"/>
    <x v="12"/>
    <m/>
    <x v="7"/>
  </r>
  <r>
    <s v="GSBUIL1E"/>
    <x v="27"/>
    <x v="1"/>
    <x v="7"/>
    <x v="3"/>
    <x v="420"/>
    <x v="5"/>
    <x v="8"/>
    <x v="0"/>
    <x v="0"/>
    <x v="1"/>
    <x v="5"/>
    <x v="1"/>
    <m/>
    <x v="7"/>
  </r>
  <r>
    <s v="9F9NDO41"/>
    <x v="27"/>
    <x v="1"/>
    <x v="7"/>
    <x v="3"/>
    <x v="420"/>
    <x v="5"/>
    <x v="8"/>
    <x v="0"/>
    <x v="0"/>
    <x v="1"/>
    <x v="5"/>
    <x v="1"/>
    <m/>
    <x v="7"/>
  </r>
  <r>
    <s v="IAV71BEX"/>
    <x v="27"/>
    <x v="3"/>
    <x v="67"/>
    <x v="3"/>
    <x v="420"/>
    <x v="5"/>
    <x v="8"/>
    <x v="0"/>
    <x v="0"/>
    <x v="3"/>
    <x v="0"/>
    <x v="0"/>
    <m/>
    <x v="7"/>
  </r>
  <r>
    <s v="SJE81OUR"/>
    <x v="27"/>
    <x v="3"/>
    <x v="7"/>
    <x v="3"/>
    <x v="420"/>
    <x v="5"/>
    <x v="8"/>
    <x v="0"/>
    <x v="0"/>
    <x v="3"/>
    <x v="5"/>
    <x v="1"/>
    <m/>
    <x v="7"/>
  </r>
  <r>
    <s v="R0MBBXL8"/>
    <x v="27"/>
    <x v="3"/>
    <x v="7"/>
    <x v="3"/>
    <x v="420"/>
    <x v="5"/>
    <x v="8"/>
    <x v="0"/>
    <x v="0"/>
    <x v="3"/>
    <x v="5"/>
    <x v="1"/>
    <m/>
    <x v="7"/>
  </r>
  <r>
    <s v="NR2EDMKC"/>
    <x v="27"/>
    <x v="3"/>
    <x v="7"/>
    <x v="3"/>
    <x v="420"/>
    <x v="5"/>
    <x v="8"/>
    <x v="0"/>
    <x v="0"/>
    <x v="3"/>
    <x v="5"/>
    <x v="1"/>
    <m/>
    <x v="7"/>
  </r>
  <r>
    <s v="SU8FTFLS"/>
    <x v="27"/>
    <x v="3"/>
    <x v="7"/>
    <x v="3"/>
    <x v="420"/>
    <x v="5"/>
    <x v="8"/>
    <x v="0"/>
    <x v="0"/>
    <x v="3"/>
    <x v="5"/>
    <x v="1"/>
    <m/>
    <x v="7"/>
  </r>
  <r>
    <s v="61GDYW9T"/>
    <x v="27"/>
    <x v="3"/>
    <x v="7"/>
    <x v="3"/>
    <x v="420"/>
    <x v="5"/>
    <x v="8"/>
    <x v="0"/>
    <x v="0"/>
    <x v="3"/>
    <x v="5"/>
    <x v="1"/>
    <m/>
    <x v="7"/>
  </r>
  <r>
    <s v="TFCQZ28G"/>
    <x v="27"/>
    <x v="3"/>
    <x v="7"/>
    <x v="3"/>
    <x v="420"/>
    <x v="5"/>
    <x v="8"/>
    <x v="0"/>
    <x v="0"/>
    <x v="3"/>
    <x v="5"/>
    <x v="1"/>
    <m/>
    <x v="7"/>
  </r>
  <r>
    <s v="IXW68X6Z"/>
    <x v="27"/>
    <x v="3"/>
    <x v="7"/>
    <x v="3"/>
    <x v="420"/>
    <x v="5"/>
    <x v="8"/>
    <x v="0"/>
    <x v="0"/>
    <x v="3"/>
    <x v="5"/>
    <x v="1"/>
    <m/>
    <x v="7"/>
  </r>
  <r>
    <s v="F77XD7IZ"/>
    <x v="27"/>
    <x v="3"/>
    <x v="7"/>
    <x v="3"/>
    <x v="420"/>
    <x v="5"/>
    <x v="8"/>
    <x v="0"/>
    <x v="0"/>
    <x v="3"/>
    <x v="5"/>
    <x v="1"/>
    <m/>
    <x v="7"/>
  </r>
  <r>
    <s v="LEJWV2Y5"/>
    <x v="1"/>
    <x v="2"/>
    <x v="56"/>
    <x v="3"/>
    <x v="420"/>
    <x v="5"/>
    <x v="8"/>
    <x v="1"/>
    <x v="0"/>
    <x v="2"/>
    <x v="10"/>
    <x v="0"/>
    <m/>
    <x v="7"/>
  </r>
  <r>
    <s v="CAONNFXN"/>
    <x v="1"/>
    <x v="2"/>
    <x v="45"/>
    <x v="3"/>
    <x v="420"/>
    <x v="5"/>
    <x v="8"/>
    <x v="1"/>
    <x v="0"/>
    <x v="2"/>
    <x v="0"/>
    <x v="0"/>
    <m/>
    <x v="7"/>
  </r>
  <r>
    <s v="R8V3ALA8"/>
    <x v="1"/>
    <x v="2"/>
    <x v="29"/>
    <x v="3"/>
    <x v="420"/>
    <x v="5"/>
    <x v="8"/>
    <x v="1"/>
    <x v="0"/>
    <x v="2"/>
    <x v="6"/>
    <x v="0"/>
    <m/>
    <x v="7"/>
  </r>
  <r>
    <s v="CPEYUW7V"/>
    <x v="1"/>
    <x v="2"/>
    <x v="7"/>
    <x v="3"/>
    <x v="420"/>
    <x v="5"/>
    <x v="8"/>
    <x v="1"/>
    <x v="0"/>
    <x v="2"/>
    <x v="5"/>
    <x v="1"/>
    <m/>
    <x v="7"/>
  </r>
  <r>
    <s v="5ZATE1WV"/>
    <x v="1"/>
    <x v="2"/>
    <x v="7"/>
    <x v="3"/>
    <x v="420"/>
    <x v="5"/>
    <x v="8"/>
    <x v="1"/>
    <x v="0"/>
    <x v="2"/>
    <x v="5"/>
    <x v="1"/>
    <m/>
    <x v="7"/>
  </r>
  <r>
    <s v="R1HFBU5H"/>
    <x v="1"/>
    <x v="2"/>
    <x v="7"/>
    <x v="3"/>
    <x v="420"/>
    <x v="5"/>
    <x v="8"/>
    <x v="1"/>
    <x v="0"/>
    <x v="2"/>
    <x v="5"/>
    <x v="1"/>
    <m/>
    <x v="7"/>
  </r>
  <r>
    <s v="03P9VXWG"/>
    <x v="1"/>
    <x v="2"/>
    <x v="7"/>
    <x v="3"/>
    <x v="420"/>
    <x v="5"/>
    <x v="8"/>
    <x v="1"/>
    <x v="0"/>
    <x v="2"/>
    <x v="5"/>
    <x v="1"/>
    <m/>
    <x v="7"/>
  </r>
  <r>
    <s v="RMJG8OS2"/>
    <x v="1"/>
    <x v="2"/>
    <x v="7"/>
    <x v="3"/>
    <x v="420"/>
    <x v="5"/>
    <x v="8"/>
    <x v="1"/>
    <x v="0"/>
    <x v="2"/>
    <x v="5"/>
    <x v="1"/>
    <m/>
    <x v="7"/>
  </r>
  <r>
    <s v="9L0WKMJ2"/>
    <x v="1"/>
    <x v="2"/>
    <x v="7"/>
    <x v="3"/>
    <x v="420"/>
    <x v="5"/>
    <x v="8"/>
    <x v="1"/>
    <x v="0"/>
    <x v="2"/>
    <x v="5"/>
    <x v="1"/>
    <m/>
    <x v="7"/>
  </r>
  <r>
    <s v="VAM56BG4"/>
    <x v="1"/>
    <x v="0"/>
    <x v="23"/>
    <x v="3"/>
    <x v="420"/>
    <x v="5"/>
    <x v="8"/>
    <x v="1"/>
    <x v="0"/>
    <x v="0"/>
    <x v="10"/>
    <x v="0"/>
    <m/>
    <x v="7"/>
  </r>
  <r>
    <s v="ZTCQWF53"/>
    <x v="1"/>
    <x v="0"/>
    <x v="51"/>
    <x v="3"/>
    <x v="420"/>
    <x v="5"/>
    <x v="8"/>
    <x v="1"/>
    <x v="0"/>
    <x v="0"/>
    <x v="7"/>
    <x v="0"/>
    <m/>
    <x v="7"/>
  </r>
  <r>
    <s v="LKDSEQ2Q"/>
    <x v="1"/>
    <x v="0"/>
    <x v="68"/>
    <x v="3"/>
    <x v="420"/>
    <x v="5"/>
    <x v="8"/>
    <x v="1"/>
    <x v="0"/>
    <x v="0"/>
    <x v="0"/>
    <x v="0"/>
    <m/>
    <x v="7"/>
  </r>
  <r>
    <s v="I2LEEFAM"/>
    <x v="1"/>
    <x v="0"/>
    <x v="7"/>
    <x v="3"/>
    <x v="420"/>
    <x v="5"/>
    <x v="8"/>
    <x v="1"/>
    <x v="0"/>
    <x v="0"/>
    <x v="5"/>
    <x v="1"/>
    <m/>
    <x v="7"/>
  </r>
  <r>
    <s v="1LWG4COF"/>
    <x v="1"/>
    <x v="0"/>
    <x v="7"/>
    <x v="3"/>
    <x v="420"/>
    <x v="5"/>
    <x v="8"/>
    <x v="1"/>
    <x v="0"/>
    <x v="0"/>
    <x v="5"/>
    <x v="1"/>
    <m/>
    <x v="7"/>
  </r>
  <r>
    <s v="FEL7FQQG"/>
    <x v="1"/>
    <x v="0"/>
    <x v="7"/>
    <x v="3"/>
    <x v="420"/>
    <x v="5"/>
    <x v="8"/>
    <x v="1"/>
    <x v="0"/>
    <x v="0"/>
    <x v="5"/>
    <x v="1"/>
    <m/>
    <x v="7"/>
  </r>
  <r>
    <s v="0TQP0E65"/>
    <x v="1"/>
    <x v="0"/>
    <x v="7"/>
    <x v="3"/>
    <x v="420"/>
    <x v="5"/>
    <x v="8"/>
    <x v="1"/>
    <x v="0"/>
    <x v="0"/>
    <x v="5"/>
    <x v="1"/>
    <m/>
    <x v="7"/>
  </r>
  <r>
    <s v="P95E1DOX"/>
    <x v="1"/>
    <x v="0"/>
    <x v="7"/>
    <x v="3"/>
    <x v="420"/>
    <x v="5"/>
    <x v="8"/>
    <x v="1"/>
    <x v="0"/>
    <x v="0"/>
    <x v="5"/>
    <x v="1"/>
    <m/>
    <x v="7"/>
  </r>
  <r>
    <s v="JCRT0QHO"/>
    <x v="1"/>
    <x v="0"/>
    <x v="7"/>
    <x v="3"/>
    <x v="420"/>
    <x v="5"/>
    <x v="8"/>
    <x v="1"/>
    <x v="0"/>
    <x v="0"/>
    <x v="5"/>
    <x v="1"/>
    <m/>
    <x v="7"/>
  </r>
  <r>
    <s v="MTGV7WOM"/>
    <x v="1"/>
    <x v="0"/>
    <x v="7"/>
    <x v="3"/>
    <x v="420"/>
    <x v="5"/>
    <x v="8"/>
    <x v="1"/>
    <x v="0"/>
    <x v="0"/>
    <x v="5"/>
    <x v="1"/>
    <m/>
    <x v="7"/>
  </r>
  <r>
    <s v="IEMOIN3K"/>
    <x v="1"/>
    <x v="0"/>
    <x v="7"/>
    <x v="3"/>
    <x v="420"/>
    <x v="5"/>
    <x v="8"/>
    <x v="1"/>
    <x v="0"/>
    <x v="0"/>
    <x v="5"/>
    <x v="1"/>
    <m/>
    <x v="7"/>
  </r>
  <r>
    <s v="XTXMQMRC"/>
    <x v="1"/>
    <x v="0"/>
    <x v="7"/>
    <x v="3"/>
    <x v="420"/>
    <x v="5"/>
    <x v="8"/>
    <x v="1"/>
    <x v="0"/>
    <x v="0"/>
    <x v="5"/>
    <x v="1"/>
    <m/>
    <x v="7"/>
  </r>
  <r>
    <s v="OQX98BBL"/>
    <x v="1"/>
    <x v="0"/>
    <x v="7"/>
    <x v="3"/>
    <x v="420"/>
    <x v="5"/>
    <x v="8"/>
    <x v="1"/>
    <x v="0"/>
    <x v="0"/>
    <x v="5"/>
    <x v="1"/>
    <m/>
    <x v="7"/>
  </r>
  <r>
    <s v="RH0FJYPZ"/>
    <x v="1"/>
    <x v="0"/>
    <x v="7"/>
    <x v="3"/>
    <x v="420"/>
    <x v="5"/>
    <x v="8"/>
    <x v="1"/>
    <x v="0"/>
    <x v="0"/>
    <x v="5"/>
    <x v="1"/>
    <m/>
    <x v="7"/>
  </r>
  <r>
    <s v="HD6YD6P9"/>
    <x v="1"/>
    <x v="0"/>
    <x v="7"/>
    <x v="3"/>
    <x v="420"/>
    <x v="5"/>
    <x v="8"/>
    <x v="1"/>
    <x v="0"/>
    <x v="0"/>
    <x v="5"/>
    <x v="1"/>
    <m/>
    <x v="7"/>
  </r>
  <r>
    <s v="64OXRCSR"/>
    <x v="1"/>
    <x v="0"/>
    <x v="7"/>
    <x v="3"/>
    <x v="420"/>
    <x v="5"/>
    <x v="8"/>
    <x v="1"/>
    <x v="0"/>
    <x v="0"/>
    <x v="5"/>
    <x v="1"/>
    <m/>
    <x v="7"/>
  </r>
  <r>
    <s v="EG3X1ACF"/>
    <x v="1"/>
    <x v="0"/>
    <x v="7"/>
    <x v="3"/>
    <x v="420"/>
    <x v="5"/>
    <x v="8"/>
    <x v="1"/>
    <x v="0"/>
    <x v="0"/>
    <x v="5"/>
    <x v="1"/>
    <m/>
    <x v="7"/>
  </r>
  <r>
    <s v="TJ64MOUR"/>
    <x v="1"/>
    <x v="0"/>
    <x v="7"/>
    <x v="3"/>
    <x v="420"/>
    <x v="5"/>
    <x v="8"/>
    <x v="1"/>
    <x v="0"/>
    <x v="0"/>
    <x v="5"/>
    <x v="1"/>
    <m/>
    <x v="7"/>
  </r>
  <r>
    <s v="FY0SHNZY"/>
    <x v="1"/>
    <x v="0"/>
    <x v="7"/>
    <x v="3"/>
    <x v="420"/>
    <x v="5"/>
    <x v="8"/>
    <x v="1"/>
    <x v="0"/>
    <x v="0"/>
    <x v="5"/>
    <x v="1"/>
    <m/>
    <x v="7"/>
  </r>
  <r>
    <s v="V2V69I86"/>
    <x v="1"/>
    <x v="0"/>
    <x v="7"/>
    <x v="3"/>
    <x v="420"/>
    <x v="5"/>
    <x v="8"/>
    <x v="1"/>
    <x v="0"/>
    <x v="0"/>
    <x v="5"/>
    <x v="1"/>
    <m/>
    <x v="7"/>
  </r>
  <r>
    <s v="OAECXU4A"/>
    <x v="1"/>
    <x v="0"/>
    <x v="7"/>
    <x v="3"/>
    <x v="420"/>
    <x v="5"/>
    <x v="8"/>
    <x v="1"/>
    <x v="0"/>
    <x v="0"/>
    <x v="5"/>
    <x v="1"/>
    <m/>
    <x v="7"/>
  </r>
  <r>
    <s v="XETF5BVH"/>
    <x v="1"/>
    <x v="4"/>
    <x v="11"/>
    <x v="3"/>
    <x v="420"/>
    <x v="5"/>
    <x v="8"/>
    <x v="1"/>
    <x v="0"/>
    <x v="4"/>
    <x v="8"/>
    <x v="0"/>
    <m/>
    <x v="7"/>
  </r>
  <r>
    <s v="FU2PQZR4"/>
    <x v="1"/>
    <x v="4"/>
    <x v="24"/>
    <x v="3"/>
    <x v="420"/>
    <x v="5"/>
    <x v="8"/>
    <x v="1"/>
    <x v="0"/>
    <x v="4"/>
    <x v="2"/>
    <x v="0"/>
    <m/>
    <x v="7"/>
  </r>
  <r>
    <s v="CVMNBKGH"/>
    <x v="1"/>
    <x v="4"/>
    <x v="2"/>
    <x v="3"/>
    <x v="420"/>
    <x v="5"/>
    <x v="8"/>
    <x v="1"/>
    <x v="0"/>
    <x v="4"/>
    <x v="2"/>
    <x v="0"/>
    <m/>
    <x v="7"/>
  </r>
  <r>
    <s v="LZW4N9KF"/>
    <x v="1"/>
    <x v="4"/>
    <x v="71"/>
    <x v="3"/>
    <x v="420"/>
    <x v="5"/>
    <x v="8"/>
    <x v="1"/>
    <x v="0"/>
    <x v="4"/>
    <x v="0"/>
    <x v="0"/>
    <m/>
    <x v="7"/>
  </r>
  <r>
    <s v="A4TA5P1B"/>
    <x v="1"/>
    <x v="4"/>
    <x v="7"/>
    <x v="3"/>
    <x v="420"/>
    <x v="5"/>
    <x v="8"/>
    <x v="1"/>
    <x v="0"/>
    <x v="4"/>
    <x v="5"/>
    <x v="1"/>
    <m/>
    <x v="7"/>
  </r>
  <r>
    <s v="KIKV29M0"/>
    <x v="1"/>
    <x v="4"/>
    <x v="7"/>
    <x v="3"/>
    <x v="420"/>
    <x v="5"/>
    <x v="8"/>
    <x v="1"/>
    <x v="0"/>
    <x v="4"/>
    <x v="5"/>
    <x v="1"/>
    <m/>
    <x v="7"/>
  </r>
  <r>
    <s v="PCXGIH9X"/>
    <x v="1"/>
    <x v="4"/>
    <x v="7"/>
    <x v="3"/>
    <x v="420"/>
    <x v="5"/>
    <x v="8"/>
    <x v="1"/>
    <x v="0"/>
    <x v="4"/>
    <x v="5"/>
    <x v="1"/>
    <m/>
    <x v="7"/>
  </r>
  <r>
    <s v="ODSFN0YA"/>
    <x v="1"/>
    <x v="4"/>
    <x v="7"/>
    <x v="3"/>
    <x v="420"/>
    <x v="5"/>
    <x v="8"/>
    <x v="1"/>
    <x v="0"/>
    <x v="4"/>
    <x v="5"/>
    <x v="1"/>
    <m/>
    <x v="7"/>
  </r>
  <r>
    <s v="6RQUXORL"/>
    <x v="1"/>
    <x v="4"/>
    <x v="7"/>
    <x v="3"/>
    <x v="420"/>
    <x v="5"/>
    <x v="8"/>
    <x v="1"/>
    <x v="0"/>
    <x v="4"/>
    <x v="5"/>
    <x v="1"/>
    <m/>
    <x v="7"/>
  </r>
  <r>
    <s v="74LCNGIK"/>
    <x v="1"/>
    <x v="4"/>
    <x v="7"/>
    <x v="3"/>
    <x v="420"/>
    <x v="5"/>
    <x v="8"/>
    <x v="1"/>
    <x v="0"/>
    <x v="4"/>
    <x v="5"/>
    <x v="1"/>
    <m/>
    <x v="7"/>
  </r>
  <r>
    <s v="28EJ0L9T"/>
    <x v="1"/>
    <x v="4"/>
    <x v="7"/>
    <x v="3"/>
    <x v="420"/>
    <x v="5"/>
    <x v="8"/>
    <x v="1"/>
    <x v="0"/>
    <x v="4"/>
    <x v="5"/>
    <x v="1"/>
    <m/>
    <x v="7"/>
  </r>
  <r>
    <s v="UH9TR8Y1"/>
    <x v="1"/>
    <x v="4"/>
    <x v="7"/>
    <x v="3"/>
    <x v="420"/>
    <x v="5"/>
    <x v="8"/>
    <x v="1"/>
    <x v="0"/>
    <x v="4"/>
    <x v="5"/>
    <x v="1"/>
    <m/>
    <x v="7"/>
  </r>
  <r>
    <s v="JVXGG70X"/>
    <x v="1"/>
    <x v="4"/>
    <x v="7"/>
    <x v="3"/>
    <x v="420"/>
    <x v="5"/>
    <x v="8"/>
    <x v="1"/>
    <x v="0"/>
    <x v="4"/>
    <x v="5"/>
    <x v="1"/>
    <m/>
    <x v="7"/>
  </r>
  <r>
    <s v="TR7WLH5Q"/>
    <x v="1"/>
    <x v="1"/>
    <x v="7"/>
    <x v="3"/>
    <x v="420"/>
    <x v="5"/>
    <x v="8"/>
    <x v="1"/>
    <x v="0"/>
    <x v="1"/>
    <x v="5"/>
    <x v="1"/>
    <m/>
    <x v="7"/>
  </r>
  <r>
    <s v="M64OQCC3"/>
    <x v="1"/>
    <x v="1"/>
    <x v="7"/>
    <x v="3"/>
    <x v="420"/>
    <x v="5"/>
    <x v="8"/>
    <x v="1"/>
    <x v="0"/>
    <x v="1"/>
    <x v="5"/>
    <x v="1"/>
    <m/>
    <x v="7"/>
  </r>
  <r>
    <s v="WR9CQB8E"/>
    <x v="1"/>
    <x v="1"/>
    <x v="7"/>
    <x v="3"/>
    <x v="420"/>
    <x v="5"/>
    <x v="8"/>
    <x v="1"/>
    <x v="0"/>
    <x v="1"/>
    <x v="5"/>
    <x v="1"/>
    <m/>
    <x v="7"/>
  </r>
  <r>
    <s v="TWWD62O3"/>
    <x v="1"/>
    <x v="1"/>
    <x v="7"/>
    <x v="3"/>
    <x v="420"/>
    <x v="5"/>
    <x v="8"/>
    <x v="1"/>
    <x v="0"/>
    <x v="1"/>
    <x v="5"/>
    <x v="1"/>
    <m/>
    <x v="7"/>
  </r>
  <r>
    <s v="7CZU8GS1"/>
    <x v="1"/>
    <x v="1"/>
    <x v="7"/>
    <x v="3"/>
    <x v="420"/>
    <x v="5"/>
    <x v="8"/>
    <x v="1"/>
    <x v="0"/>
    <x v="1"/>
    <x v="5"/>
    <x v="1"/>
    <m/>
    <x v="7"/>
  </r>
  <r>
    <s v="APXWBOOT"/>
    <x v="1"/>
    <x v="1"/>
    <x v="7"/>
    <x v="3"/>
    <x v="420"/>
    <x v="5"/>
    <x v="8"/>
    <x v="1"/>
    <x v="0"/>
    <x v="1"/>
    <x v="5"/>
    <x v="1"/>
    <m/>
    <x v="7"/>
  </r>
  <r>
    <s v="7N6AHU7C"/>
    <x v="1"/>
    <x v="1"/>
    <x v="7"/>
    <x v="3"/>
    <x v="420"/>
    <x v="5"/>
    <x v="8"/>
    <x v="1"/>
    <x v="0"/>
    <x v="1"/>
    <x v="5"/>
    <x v="1"/>
    <m/>
    <x v="7"/>
  </r>
  <r>
    <s v="EJUQOEY5"/>
    <x v="1"/>
    <x v="3"/>
    <x v="50"/>
    <x v="3"/>
    <x v="420"/>
    <x v="5"/>
    <x v="8"/>
    <x v="1"/>
    <x v="0"/>
    <x v="3"/>
    <x v="1"/>
    <x v="0"/>
    <m/>
    <x v="7"/>
  </r>
  <r>
    <s v="9HA8VBAP"/>
    <x v="1"/>
    <x v="3"/>
    <x v="56"/>
    <x v="3"/>
    <x v="420"/>
    <x v="5"/>
    <x v="8"/>
    <x v="1"/>
    <x v="0"/>
    <x v="3"/>
    <x v="10"/>
    <x v="0"/>
    <m/>
    <x v="7"/>
  </r>
  <r>
    <s v="X4THRRSJ"/>
    <x v="1"/>
    <x v="3"/>
    <x v="7"/>
    <x v="3"/>
    <x v="420"/>
    <x v="5"/>
    <x v="8"/>
    <x v="1"/>
    <x v="0"/>
    <x v="3"/>
    <x v="5"/>
    <x v="1"/>
    <m/>
    <x v="7"/>
  </r>
  <r>
    <s v="3PN3YSPK"/>
    <x v="1"/>
    <x v="3"/>
    <x v="7"/>
    <x v="3"/>
    <x v="420"/>
    <x v="5"/>
    <x v="8"/>
    <x v="1"/>
    <x v="0"/>
    <x v="3"/>
    <x v="5"/>
    <x v="1"/>
    <m/>
    <x v="7"/>
  </r>
  <r>
    <s v="F6AOT0NK"/>
    <x v="1"/>
    <x v="3"/>
    <x v="7"/>
    <x v="3"/>
    <x v="420"/>
    <x v="5"/>
    <x v="8"/>
    <x v="1"/>
    <x v="0"/>
    <x v="3"/>
    <x v="5"/>
    <x v="1"/>
    <m/>
    <x v="7"/>
  </r>
  <r>
    <s v="YI92HVHO"/>
    <x v="1"/>
    <x v="3"/>
    <x v="7"/>
    <x v="3"/>
    <x v="420"/>
    <x v="5"/>
    <x v="8"/>
    <x v="1"/>
    <x v="0"/>
    <x v="3"/>
    <x v="5"/>
    <x v="1"/>
    <m/>
    <x v="7"/>
  </r>
  <r>
    <s v="39NJ6UC9"/>
    <x v="1"/>
    <x v="3"/>
    <x v="7"/>
    <x v="3"/>
    <x v="420"/>
    <x v="5"/>
    <x v="8"/>
    <x v="1"/>
    <x v="0"/>
    <x v="3"/>
    <x v="5"/>
    <x v="1"/>
    <m/>
    <x v="7"/>
  </r>
  <r>
    <s v="1XR36ESV"/>
    <x v="1"/>
    <x v="3"/>
    <x v="7"/>
    <x v="3"/>
    <x v="420"/>
    <x v="5"/>
    <x v="8"/>
    <x v="1"/>
    <x v="0"/>
    <x v="3"/>
    <x v="5"/>
    <x v="1"/>
    <m/>
    <x v="7"/>
  </r>
  <r>
    <s v="RJ21Q4HO"/>
    <x v="24"/>
    <x v="2"/>
    <x v="74"/>
    <x v="3"/>
    <x v="420"/>
    <x v="5"/>
    <x v="8"/>
    <x v="1"/>
    <x v="0"/>
    <x v="2"/>
    <x v="10"/>
    <x v="11"/>
    <m/>
    <x v="7"/>
  </r>
  <r>
    <s v="NSYCCHCJ"/>
    <x v="24"/>
    <x v="2"/>
    <x v="7"/>
    <x v="3"/>
    <x v="420"/>
    <x v="5"/>
    <x v="8"/>
    <x v="1"/>
    <x v="0"/>
    <x v="2"/>
    <x v="5"/>
    <x v="1"/>
    <m/>
    <x v="7"/>
  </r>
  <r>
    <s v="ATOYVLLB"/>
    <x v="24"/>
    <x v="2"/>
    <x v="7"/>
    <x v="3"/>
    <x v="420"/>
    <x v="5"/>
    <x v="8"/>
    <x v="1"/>
    <x v="0"/>
    <x v="2"/>
    <x v="5"/>
    <x v="1"/>
    <m/>
    <x v="7"/>
  </r>
  <r>
    <s v="0M4K6F8Q"/>
    <x v="24"/>
    <x v="2"/>
    <x v="7"/>
    <x v="3"/>
    <x v="420"/>
    <x v="5"/>
    <x v="8"/>
    <x v="1"/>
    <x v="0"/>
    <x v="2"/>
    <x v="5"/>
    <x v="1"/>
    <m/>
    <x v="7"/>
  </r>
  <r>
    <s v="TLJWMKEO"/>
    <x v="24"/>
    <x v="0"/>
    <x v="82"/>
    <x v="3"/>
    <x v="420"/>
    <x v="5"/>
    <x v="8"/>
    <x v="1"/>
    <x v="0"/>
    <x v="0"/>
    <x v="10"/>
    <x v="0"/>
    <m/>
    <x v="7"/>
  </r>
  <r>
    <s v="NXJNQ3Z9"/>
    <x v="24"/>
    <x v="0"/>
    <x v="33"/>
    <x v="3"/>
    <x v="420"/>
    <x v="5"/>
    <x v="8"/>
    <x v="1"/>
    <x v="0"/>
    <x v="0"/>
    <x v="0"/>
    <x v="0"/>
    <m/>
    <x v="7"/>
  </r>
  <r>
    <s v="HWKJ7TFJ"/>
    <x v="24"/>
    <x v="0"/>
    <x v="7"/>
    <x v="3"/>
    <x v="420"/>
    <x v="5"/>
    <x v="8"/>
    <x v="1"/>
    <x v="0"/>
    <x v="0"/>
    <x v="5"/>
    <x v="1"/>
    <m/>
    <x v="7"/>
  </r>
  <r>
    <s v="Q62STRQQ"/>
    <x v="24"/>
    <x v="0"/>
    <x v="7"/>
    <x v="3"/>
    <x v="420"/>
    <x v="5"/>
    <x v="8"/>
    <x v="1"/>
    <x v="0"/>
    <x v="0"/>
    <x v="5"/>
    <x v="1"/>
    <m/>
    <x v="7"/>
  </r>
  <r>
    <s v="9P9J2ANM"/>
    <x v="24"/>
    <x v="0"/>
    <x v="7"/>
    <x v="3"/>
    <x v="420"/>
    <x v="5"/>
    <x v="8"/>
    <x v="1"/>
    <x v="0"/>
    <x v="0"/>
    <x v="5"/>
    <x v="1"/>
    <m/>
    <x v="7"/>
  </r>
  <r>
    <s v="OJWGRIXN"/>
    <x v="24"/>
    <x v="0"/>
    <x v="7"/>
    <x v="3"/>
    <x v="420"/>
    <x v="5"/>
    <x v="8"/>
    <x v="1"/>
    <x v="0"/>
    <x v="0"/>
    <x v="5"/>
    <x v="1"/>
    <m/>
    <x v="7"/>
  </r>
  <r>
    <s v="EB393LSH"/>
    <x v="24"/>
    <x v="0"/>
    <x v="7"/>
    <x v="3"/>
    <x v="420"/>
    <x v="5"/>
    <x v="8"/>
    <x v="1"/>
    <x v="0"/>
    <x v="0"/>
    <x v="5"/>
    <x v="1"/>
    <m/>
    <x v="7"/>
  </r>
  <r>
    <s v="566X0PLZ"/>
    <x v="24"/>
    <x v="0"/>
    <x v="7"/>
    <x v="3"/>
    <x v="420"/>
    <x v="5"/>
    <x v="8"/>
    <x v="1"/>
    <x v="0"/>
    <x v="0"/>
    <x v="5"/>
    <x v="1"/>
    <m/>
    <x v="7"/>
  </r>
  <r>
    <s v="SFR7RG9V"/>
    <x v="24"/>
    <x v="0"/>
    <x v="7"/>
    <x v="3"/>
    <x v="420"/>
    <x v="5"/>
    <x v="8"/>
    <x v="1"/>
    <x v="0"/>
    <x v="0"/>
    <x v="5"/>
    <x v="1"/>
    <m/>
    <x v="7"/>
  </r>
  <r>
    <s v="9RGWSKNU"/>
    <x v="24"/>
    <x v="4"/>
    <x v="39"/>
    <x v="3"/>
    <x v="420"/>
    <x v="5"/>
    <x v="8"/>
    <x v="1"/>
    <x v="0"/>
    <x v="4"/>
    <x v="1"/>
    <x v="0"/>
    <m/>
    <x v="7"/>
  </r>
  <r>
    <s v="49T7VKA7"/>
    <x v="24"/>
    <x v="4"/>
    <x v="58"/>
    <x v="3"/>
    <x v="420"/>
    <x v="5"/>
    <x v="8"/>
    <x v="1"/>
    <x v="0"/>
    <x v="4"/>
    <x v="0"/>
    <x v="0"/>
    <m/>
    <x v="7"/>
  </r>
  <r>
    <s v="BTDY3DHP"/>
    <x v="24"/>
    <x v="4"/>
    <x v="16"/>
    <x v="3"/>
    <x v="420"/>
    <x v="5"/>
    <x v="8"/>
    <x v="1"/>
    <x v="0"/>
    <x v="4"/>
    <x v="9"/>
    <x v="0"/>
    <m/>
    <x v="7"/>
  </r>
  <r>
    <s v="UZ7DU3D9"/>
    <x v="24"/>
    <x v="4"/>
    <x v="7"/>
    <x v="3"/>
    <x v="420"/>
    <x v="5"/>
    <x v="8"/>
    <x v="1"/>
    <x v="0"/>
    <x v="4"/>
    <x v="5"/>
    <x v="1"/>
    <m/>
    <x v="7"/>
  </r>
  <r>
    <s v="73CWPT9H"/>
    <x v="24"/>
    <x v="4"/>
    <x v="7"/>
    <x v="3"/>
    <x v="420"/>
    <x v="5"/>
    <x v="8"/>
    <x v="1"/>
    <x v="0"/>
    <x v="4"/>
    <x v="5"/>
    <x v="1"/>
    <m/>
    <x v="7"/>
  </r>
  <r>
    <s v="B7KZYEII"/>
    <x v="24"/>
    <x v="4"/>
    <x v="7"/>
    <x v="3"/>
    <x v="420"/>
    <x v="5"/>
    <x v="8"/>
    <x v="1"/>
    <x v="0"/>
    <x v="4"/>
    <x v="5"/>
    <x v="1"/>
    <m/>
    <x v="7"/>
  </r>
  <r>
    <s v="67CBAWHG"/>
    <x v="24"/>
    <x v="4"/>
    <x v="7"/>
    <x v="3"/>
    <x v="420"/>
    <x v="5"/>
    <x v="8"/>
    <x v="1"/>
    <x v="0"/>
    <x v="4"/>
    <x v="5"/>
    <x v="1"/>
    <m/>
    <x v="7"/>
  </r>
  <r>
    <s v="2WTPSQTN"/>
    <x v="24"/>
    <x v="4"/>
    <x v="7"/>
    <x v="3"/>
    <x v="420"/>
    <x v="5"/>
    <x v="8"/>
    <x v="1"/>
    <x v="0"/>
    <x v="4"/>
    <x v="5"/>
    <x v="1"/>
    <m/>
    <x v="7"/>
  </r>
  <r>
    <s v="V5PKXYWS"/>
    <x v="24"/>
    <x v="4"/>
    <x v="7"/>
    <x v="3"/>
    <x v="420"/>
    <x v="5"/>
    <x v="8"/>
    <x v="1"/>
    <x v="0"/>
    <x v="4"/>
    <x v="5"/>
    <x v="1"/>
    <m/>
    <x v="7"/>
  </r>
  <r>
    <s v="P0B49XCI"/>
    <x v="24"/>
    <x v="1"/>
    <x v="1"/>
    <x v="3"/>
    <x v="420"/>
    <x v="5"/>
    <x v="8"/>
    <x v="1"/>
    <x v="0"/>
    <x v="1"/>
    <x v="1"/>
    <x v="0"/>
    <m/>
    <x v="7"/>
  </r>
  <r>
    <s v="DOP1NORG"/>
    <x v="24"/>
    <x v="1"/>
    <x v="33"/>
    <x v="3"/>
    <x v="420"/>
    <x v="5"/>
    <x v="8"/>
    <x v="1"/>
    <x v="0"/>
    <x v="1"/>
    <x v="0"/>
    <x v="0"/>
    <m/>
    <x v="7"/>
  </r>
  <r>
    <s v="BUOI3TBI"/>
    <x v="24"/>
    <x v="1"/>
    <x v="34"/>
    <x v="3"/>
    <x v="420"/>
    <x v="5"/>
    <x v="8"/>
    <x v="1"/>
    <x v="0"/>
    <x v="1"/>
    <x v="10"/>
    <x v="0"/>
    <m/>
    <x v="7"/>
  </r>
  <r>
    <s v="F22C6LKO"/>
    <x v="24"/>
    <x v="1"/>
    <x v="25"/>
    <x v="3"/>
    <x v="420"/>
    <x v="5"/>
    <x v="8"/>
    <x v="1"/>
    <x v="0"/>
    <x v="1"/>
    <x v="3"/>
    <x v="0"/>
    <m/>
    <x v="7"/>
  </r>
  <r>
    <s v="D8ZJ6F45"/>
    <x v="24"/>
    <x v="1"/>
    <x v="68"/>
    <x v="3"/>
    <x v="420"/>
    <x v="5"/>
    <x v="8"/>
    <x v="1"/>
    <x v="0"/>
    <x v="1"/>
    <x v="0"/>
    <x v="0"/>
    <m/>
    <x v="7"/>
  </r>
  <r>
    <s v="HP50ZWIZ"/>
    <x v="24"/>
    <x v="1"/>
    <x v="7"/>
    <x v="3"/>
    <x v="420"/>
    <x v="5"/>
    <x v="8"/>
    <x v="1"/>
    <x v="0"/>
    <x v="1"/>
    <x v="5"/>
    <x v="1"/>
    <m/>
    <x v="7"/>
  </r>
  <r>
    <s v="X3KQZM1K"/>
    <x v="24"/>
    <x v="1"/>
    <x v="7"/>
    <x v="3"/>
    <x v="420"/>
    <x v="5"/>
    <x v="8"/>
    <x v="1"/>
    <x v="0"/>
    <x v="1"/>
    <x v="5"/>
    <x v="1"/>
    <m/>
    <x v="7"/>
  </r>
  <r>
    <s v="WA3U0EVI"/>
    <x v="24"/>
    <x v="1"/>
    <x v="7"/>
    <x v="3"/>
    <x v="420"/>
    <x v="5"/>
    <x v="8"/>
    <x v="1"/>
    <x v="0"/>
    <x v="1"/>
    <x v="5"/>
    <x v="1"/>
    <m/>
    <x v="7"/>
  </r>
  <r>
    <s v="Q9CASEJL"/>
    <x v="24"/>
    <x v="1"/>
    <x v="7"/>
    <x v="3"/>
    <x v="420"/>
    <x v="5"/>
    <x v="8"/>
    <x v="1"/>
    <x v="0"/>
    <x v="1"/>
    <x v="5"/>
    <x v="1"/>
    <m/>
    <x v="7"/>
  </r>
  <r>
    <s v="OIBR7UA7"/>
    <x v="24"/>
    <x v="1"/>
    <x v="7"/>
    <x v="3"/>
    <x v="420"/>
    <x v="5"/>
    <x v="8"/>
    <x v="1"/>
    <x v="0"/>
    <x v="1"/>
    <x v="5"/>
    <x v="1"/>
    <m/>
    <x v="7"/>
  </r>
  <r>
    <s v="J5IXJWVU"/>
    <x v="24"/>
    <x v="3"/>
    <x v="0"/>
    <x v="3"/>
    <x v="420"/>
    <x v="5"/>
    <x v="8"/>
    <x v="1"/>
    <x v="0"/>
    <x v="3"/>
    <x v="0"/>
    <x v="0"/>
    <m/>
    <x v="7"/>
  </r>
  <r>
    <s v="KFSKQ291"/>
    <x v="24"/>
    <x v="3"/>
    <x v="42"/>
    <x v="3"/>
    <x v="420"/>
    <x v="5"/>
    <x v="8"/>
    <x v="1"/>
    <x v="0"/>
    <x v="3"/>
    <x v="4"/>
    <x v="0"/>
    <m/>
    <x v="7"/>
  </r>
  <r>
    <s v="ZT1234V3"/>
    <x v="24"/>
    <x v="3"/>
    <x v="3"/>
    <x v="3"/>
    <x v="420"/>
    <x v="5"/>
    <x v="8"/>
    <x v="1"/>
    <x v="0"/>
    <x v="3"/>
    <x v="3"/>
    <x v="0"/>
    <m/>
    <x v="7"/>
  </r>
  <r>
    <s v="JQBN7PXK"/>
    <x v="24"/>
    <x v="3"/>
    <x v="20"/>
    <x v="3"/>
    <x v="420"/>
    <x v="5"/>
    <x v="8"/>
    <x v="1"/>
    <x v="0"/>
    <x v="3"/>
    <x v="4"/>
    <x v="0"/>
    <m/>
    <x v="7"/>
  </r>
  <r>
    <s v="J5IF7CT6"/>
    <x v="24"/>
    <x v="3"/>
    <x v="7"/>
    <x v="3"/>
    <x v="420"/>
    <x v="5"/>
    <x v="8"/>
    <x v="1"/>
    <x v="0"/>
    <x v="3"/>
    <x v="5"/>
    <x v="1"/>
    <m/>
    <x v="7"/>
  </r>
  <r>
    <s v="AAQ5H36J"/>
    <x v="24"/>
    <x v="3"/>
    <x v="7"/>
    <x v="3"/>
    <x v="420"/>
    <x v="5"/>
    <x v="8"/>
    <x v="1"/>
    <x v="0"/>
    <x v="3"/>
    <x v="5"/>
    <x v="1"/>
    <m/>
    <x v="7"/>
  </r>
  <r>
    <s v="37PEZCGO"/>
    <x v="24"/>
    <x v="3"/>
    <x v="7"/>
    <x v="3"/>
    <x v="420"/>
    <x v="5"/>
    <x v="8"/>
    <x v="1"/>
    <x v="0"/>
    <x v="3"/>
    <x v="5"/>
    <x v="1"/>
    <m/>
    <x v="7"/>
  </r>
  <r>
    <s v="X9NUTLTR"/>
    <x v="24"/>
    <x v="3"/>
    <x v="7"/>
    <x v="3"/>
    <x v="420"/>
    <x v="5"/>
    <x v="8"/>
    <x v="1"/>
    <x v="0"/>
    <x v="3"/>
    <x v="5"/>
    <x v="1"/>
    <m/>
    <x v="7"/>
  </r>
  <r>
    <s v="L5PS6S68"/>
    <x v="24"/>
    <x v="3"/>
    <x v="7"/>
    <x v="3"/>
    <x v="420"/>
    <x v="5"/>
    <x v="8"/>
    <x v="1"/>
    <x v="0"/>
    <x v="3"/>
    <x v="5"/>
    <x v="1"/>
    <m/>
    <x v="7"/>
  </r>
  <r>
    <s v="JLZCOLIE"/>
    <x v="24"/>
    <x v="3"/>
    <x v="7"/>
    <x v="3"/>
    <x v="420"/>
    <x v="5"/>
    <x v="8"/>
    <x v="1"/>
    <x v="0"/>
    <x v="3"/>
    <x v="5"/>
    <x v="1"/>
    <m/>
    <x v="7"/>
  </r>
  <r>
    <s v="TN4KM3D1"/>
    <x v="29"/>
    <x v="2"/>
    <x v="84"/>
    <x v="3"/>
    <x v="420"/>
    <x v="5"/>
    <x v="8"/>
    <x v="1"/>
    <x v="0"/>
    <x v="2"/>
    <x v="10"/>
    <x v="0"/>
    <m/>
    <x v="7"/>
  </r>
  <r>
    <s v="OIIFWY81"/>
    <x v="29"/>
    <x v="2"/>
    <x v="31"/>
    <x v="3"/>
    <x v="420"/>
    <x v="5"/>
    <x v="8"/>
    <x v="1"/>
    <x v="0"/>
    <x v="2"/>
    <x v="10"/>
    <x v="0"/>
    <m/>
    <x v="7"/>
  </r>
  <r>
    <s v="WE2CEE8A"/>
    <x v="29"/>
    <x v="2"/>
    <x v="52"/>
    <x v="3"/>
    <x v="420"/>
    <x v="5"/>
    <x v="8"/>
    <x v="1"/>
    <x v="0"/>
    <x v="2"/>
    <x v="1"/>
    <x v="0"/>
    <m/>
    <x v="7"/>
  </r>
  <r>
    <s v="NT38RBZY"/>
    <x v="29"/>
    <x v="2"/>
    <x v="27"/>
    <x v="3"/>
    <x v="420"/>
    <x v="5"/>
    <x v="8"/>
    <x v="1"/>
    <x v="0"/>
    <x v="2"/>
    <x v="7"/>
    <x v="0"/>
    <m/>
    <x v="7"/>
  </r>
  <r>
    <s v="0XVL2UMH"/>
    <x v="29"/>
    <x v="2"/>
    <x v="79"/>
    <x v="3"/>
    <x v="420"/>
    <x v="5"/>
    <x v="8"/>
    <x v="1"/>
    <x v="0"/>
    <x v="2"/>
    <x v="0"/>
    <x v="0"/>
    <m/>
    <x v="7"/>
  </r>
  <r>
    <s v="UFZFCBOS"/>
    <x v="29"/>
    <x v="2"/>
    <x v="46"/>
    <x v="3"/>
    <x v="420"/>
    <x v="5"/>
    <x v="8"/>
    <x v="1"/>
    <x v="0"/>
    <x v="2"/>
    <x v="3"/>
    <x v="0"/>
    <m/>
    <x v="7"/>
  </r>
  <r>
    <s v="2BD1SDBX"/>
    <x v="29"/>
    <x v="2"/>
    <x v="16"/>
    <x v="3"/>
    <x v="420"/>
    <x v="5"/>
    <x v="8"/>
    <x v="1"/>
    <x v="0"/>
    <x v="2"/>
    <x v="9"/>
    <x v="0"/>
    <m/>
    <x v="7"/>
  </r>
  <r>
    <s v="AE3YDLK3"/>
    <x v="29"/>
    <x v="2"/>
    <x v="20"/>
    <x v="3"/>
    <x v="420"/>
    <x v="5"/>
    <x v="8"/>
    <x v="1"/>
    <x v="0"/>
    <x v="2"/>
    <x v="4"/>
    <x v="0"/>
    <m/>
    <x v="7"/>
  </r>
  <r>
    <s v="C54CWZIT"/>
    <x v="29"/>
    <x v="2"/>
    <x v="78"/>
    <x v="3"/>
    <x v="420"/>
    <x v="5"/>
    <x v="8"/>
    <x v="1"/>
    <x v="0"/>
    <x v="2"/>
    <x v="10"/>
    <x v="13"/>
    <m/>
    <x v="7"/>
  </r>
  <r>
    <s v="D00AN5HY"/>
    <x v="29"/>
    <x v="2"/>
    <x v="7"/>
    <x v="3"/>
    <x v="420"/>
    <x v="5"/>
    <x v="8"/>
    <x v="1"/>
    <x v="0"/>
    <x v="2"/>
    <x v="5"/>
    <x v="1"/>
    <m/>
    <x v="7"/>
  </r>
  <r>
    <s v="E6798P2J"/>
    <x v="29"/>
    <x v="2"/>
    <x v="7"/>
    <x v="3"/>
    <x v="420"/>
    <x v="5"/>
    <x v="8"/>
    <x v="1"/>
    <x v="0"/>
    <x v="2"/>
    <x v="5"/>
    <x v="1"/>
    <m/>
    <x v="7"/>
  </r>
  <r>
    <s v="MR08TTTT"/>
    <x v="29"/>
    <x v="2"/>
    <x v="7"/>
    <x v="3"/>
    <x v="420"/>
    <x v="5"/>
    <x v="8"/>
    <x v="1"/>
    <x v="0"/>
    <x v="2"/>
    <x v="5"/>
    <x v="1"/>
    <m/>
    <x v="7"/>
  </r>
  <r>
    <s v="7UVKZD60"/>
    <x v="29"/>
    <x v="2"/>
    <x v="7"/>
    <x v="3"/>
    <x v="420"/>
    <x v="5"/>
    <x v="8"/>
    <x v="1"/>
    <x v="0"/>
    <x v="2"/>
    <x v="5"/>
    <x v="1"/>
    <m/>
    <x v="7"/>
  </r>
  <r>
    <s v="0RLU8I9Q"/>
    <x v="29"/>
    <x v="2"/>
    <x v="7"/>
    <x v="3"/>
    <x v="420"/>
    <x v="5"/>
    <x v="8"/>
    <x v="1"/>
    <x v="0"/>
    <x v="2"/>
    <x v="5"/>
    <x v="1"/>
    <m/>
    <x v="7"/>
  </r>
  <r>
    <s v="ZT163LH3"/>
    <x v="29"/>
    <x v="2"/>
    <x v="7"/>
    <x v="3"/>
    <x v="420"/>
    <x v="5"/>
    <x v="8"/>
    <x v="1"/>
    <x v="0"/>
    <x v="2"/>
    <x v="5"/>
    <x v="1"/>
    <m/>
    <x v="7"/>
  </r>
  <r>
    <s v="8Y3OMER4"/>
    <x v="29"/>
    <x v="2"/>
    <x v="7"/>
    <x v="3"/>
    <x v="420"/>
    <x v="5"/>
    <x v="8"/>
    <x v="1"/>
    <x v="0"/>
    <x v="2"/>
    <x v="5"/>
    <x v="1"/>
    <m/>
    <x v="7"/>
  </r>
  <r>
    <s v="OQ1P1OLH"/>
    <x v="29"/>
    <x v="2"/>
    <x v="7"/>
    <x v="3"/>
    <x v="420"/>
    <x v="5"/>
    <x v="8"/>
    <x v="1"/>
    <x v="0"/>
    <x v="2"/>
    <x v="5"/>
    <x v="1"/>
    <m/>
    <x v="7"/>
  </r>
  <r>
    <s v="UY93W9NZ"/>
    <x v="29"/>
    <x v="2"/>
    <x v="7"/>
    <x v="3"/>
    <x v="420"/>
    <x v="5"/>
    <x v="8"/>
    <x v="1"/>
    <x v="0"/>
    <x v="2"/>
    <x v="5"/>
    <x v="1"/>
    <m/>
    <x v="7"/>
  </r>
  <r>
    <s v="NVH71LD4"/>
    <x v="29"/>
    <x v="2"/>
    <x v="7"/>
    <x v="3"/>
    <x v="420"/>
    <x v="5"/>
    <x v="8"/>
    <x v="1"/>
    <x v="0"/>
    <x v="2"/>
    <x v="5"/>
    <x v="1"/>
    <m/>
    <x v="7"/>
  </r>
  <r>
    <s v="XVQ3OA99"/>
    <x v="29"/>
    <x v="2"/>
    <x v="7"/>
    <x v="3"/>
    <x v="420"/>
    <x v="5"/>
    <x v="8"/>
    <x v="1"/>
    <x v="0"/>
    <x v="2"/>
    <x v="5"/>
    <x v="1"/>
    <m/>
    <x v="7"/>
  </r>
  <r>
    <s v="DJDJ5A58"/>
    <x v="29"/>
    <x v="2"/>
    <x v="7"/>
    <x v="3"/>
    <x v="420"/>
    <x v="5"/>
    <x v="8"/>
    <x v="1"/>
    <x v="0"/>
    <x v="2"/>
    <x v="5"/>
    <x v="1"/>
    <m/>
    <x v="7"/>
  </r>
  <r>
    <s v="22TUMCKT"/>
    <x v="29"/>
    <x v="2"/>
    <x v="7"/>
    <x v="3"/>
    <x v="420"/>
    <x v="5"/>
    <x v="8"/>
    <x v="1"/>
    <x v="0"/>
    <x v="2"/>
    <x v="5"/>
    <x v="1"/>
    <m/>
    <x v="7"/>
  </r>
  <r>
    <s v="ARBTXSEH"/>
    <x v="29"/>
    <x v="0"/>
    <x v="57"/>
    <x v="3"/>
    <x v="420"/>
    <x v="5"/>
    <x v="8"/>
    <x v="1"/>
    <x v="0"/>
    <x v="0"/>
    <x v="10"/>
    <x v="9"/>
    <m/>
    <x v="7"/>
  </r>
  <r>
    <s v="P4D8H19O"/>
    <x v="29"/>
    <x v="0"/>
    <x v="70"/>
    <x v="3"/>
    <x v="420"/>
    <x v="5"/>
    <x v="8"/>
    <x v="1"/>
    <x v="0"/>
    <x v="0"/>
    <x v="3"/>
    <x v="0"/>
    <m/>
    <x v="7"/>
  </r>
  <r>
    <s v="UD1GNRL4"/>
    <x v="29"/>
    <x v="0"/>
    <x v="7"/>
    <x v="3"/>
    <x v="420"/>
    <x v="5"/>
    <x v="8"/>
    <x v="1"/>
    <x v="0"/>
    <x v="0"/>
    <x v="5"/>
    <x v="1"/>
    <m/>
    <x v="7"/>
  </r>
  <r>
    <s v="B2YZJ212"/>
    <x v="29"/>
    <x v="0"/>
    <x v="7"/>
    <x v="3"/>
    <x v="420"/>
    <x v="5"/>
    <x v="8"/>
    <x v="1"/>
    <x v="0"/>
    <x v="0"/>
    <x v="5"/>
    <x v="1"/>
    <m/>
    <x v="7"/>
  </r>
  <r>
    <s v="94DGJSLN"/>
    <x v="29"/>
    <x v="0"/>
    <x v="7"/>
    <x v="3"/>
    <x v="420"/>
    <x v="5"/>
    <x v="8"/>
    <x v="1"/>
    <x v="0"/>
    <x v="0"/>
    <x v="5"/>
    <x v="1"/>
    <m/>
    <x v="7"/>
  </r>
  <r>
    <s v="IRTO8ZJW"/>
    <x v="29"/>
    <x v="0"/>
    <x v="7"/>
    <x v="3"/>
    <x v="420"/>
    <x v="5"/>
    <x v="8"/>
    <x v="1"/>
    <x v="0"/>
    <x v="0"/>
    <x v="5"/>
    <x v="1"/>
    <m/>
    <x v="7"/>
  </r>
  <r>
    <s v="OAMIMSUU"/>
    <x v="29"/>
    <x v="4"/>
    <x v="5"/>
    <x v="3"/>
    <x v="420"/>
    <x v="5"/>
    <x v="8"/>
    <x v="1"/>
    <x v="0"/>
    <x v="4"/>
    <x v="4"/>
    <x v="0"/>
    <m/>
    <x v="7"/>
  </r>
  <r>
    <s v="B26TNOGQ"/>
    <x v="29"/>
    <x v="4"/>
    <x v="36"/>
    <x v="3"/>
    <x v="420"/>
    <x v="5"/>
    <x v="8"/>
    <x v="1"/>
    <x v="0"/>
    <x v="4"/>
    <x v="3"/>
    <x v="0"/>
    <m/>
    <x v="7"/>
  </r>
  <r>
    <s v="QN1UL4N3"/>
    <x v="29"/>
    <x v="4"/>
    <x v="7"/>
    <x v="3"/>
    <x v="420"/>
    <x v="5"/>
    <x v="8"/>
    <x v="1"/>
    <x v="0"/>
    <x v="4"/>
    <x v="5"/>
    <x v="1"/>
    <m/>
    <x v="7"/>
  </r>
  <r>
    <s v="FW2CVY2X"/>
    <x v="29"/>
    <x v="4"/>
    <x v="7"/>
    <x v="3"/>
    <x v="420"/>
    <x v="5"/>
    <x v="8"/>
    <x v="1"/>
    <x v="0"/>
    <x v="4"/>
    <x v="5"/>
    <x v="1"/>
    <m/>
    <x v="7"/>
  </r>
  <r>
    <s v="URRD7VUB"/>
    <x v="29"/>
    <x v="1"/>
    <x v="76"/>
    <x v="3"/>
    <x v="420"/>
    <x v="5"/>
    <x v="8"/>
    <x v="1"/>
    <x v="0"/>
    <x v="1"/>
    <x v="0"/>
    <x v="0"/>
    <m/>
    <x v="7"/>
  </r>
  <r>
    <s v="11T4HX93"/>
    <x v="29"/>
    <x v="1"/>
    <x v="84"/>
    <x v="3"/>
    <x v="420"/>
    <x v="5"/>
    <x v="8"/>
    <x v="1"/>
    <x v="0"/>
    <x v="1"/>
    <x v="10"/>
    <x v="0"/>
    <m/>
    <x v="7"/>
  </r>
  <r>
    <s v="0QMDTHBS"/>
    <x v="29"/>
    <x v="1"/>
    <x v="7"/>
    <x v="3"/>
    <x v="420"/>
    <x v="5"/>
    <x v="8"/>
    <x v="1"/>
    <x v="0"/>
    <x v="1"/>
    <x v="5"/>
    <x v="1"/>
    <m/>
    <x v="7"/>
  </r>
  <r>
    <s v="GM5X0CSG"/>
    <x v="29"/>
    <x v="1"/>
    <x v="7"/>
    <x v="3"/>
    <x v="420"/>
    <x v="5"/>
    <x v="8"/>
    <x v="1"/>
    <x v="0"/>
    <x v="1"/>
    <x v="5"/>
    <x v="1"/>
    <m/>
    <x v="7"/>
  </r>
  <r>
    <s v="E0HMRMZ9"/>
    <x v="29"/>
    <x v="1"/>
    <x v="7"/>
    <x v="3"/>
    <x v="420"/>
    <x v="5"/>
    <x v="8"/>
    <x v="1"/>
    <x v="0"/>
    <x v="1"/>
    <x v="5"/>
    <x v="1"/>
    <m/>
    <x v="7"/>
  </r>
  <r>
    <s v="DYA87PL1"/>
    <x v="29"/>
    <x v="1"/>
    <x v="7"/>
    <x v="3"/>
    <x v="420"/>
    <x v="5"/>
    <x v="8"/>
    <x v="1"/>
    <x v="0"/>
    <x v="1"/>
    <x v="5"/>
    <x v="1"/>
    <m/>
    <x v="7"/>
  </r>
  <r>
    <s v="CGRMC7OE"/>
    <x v="29"/>
    <x v="3"/>
    <x v="7"/>
    <x v="3"/>
    <x v="420"/>
    <x v="5"/>
    <x v="8"/>
    <x v="1"/>
    <x v="0"/>
    <x v="3"/>
    <x v="5"/>
    <x v="1"/>
    <m/>
    <x v="7"/>
  </r>
  <r>
    <s v="0KSK9O00"/>
    <x v="21"/>
    <x v="2"/>
    <x v="84"/>
    <x v="3"/>
    <x v="420"/>
    <x v="5"/>
    <x v="8"/>
    <x v="0"/>
    <x v="0"/>
    <x v="2"/>
    <x v="10"/>
    <x v="0"/>
    <m/>
    <x v="7"/>
  </r>
  <r>
    <s v="76WK0KFZ"/>
    <x v="21"/>
    <x v="2"/>
    <x v="53"/>
    <x v="3"/>
    <x v="420"/>
    <x v="5"/>
    <x v="8"/>
    <x v="0"/>
    <x v="0"/>
    <x v="2"/>
    <x v="10"/>
    <x v="0"/>
    <m/>
    <x v="7"/>
  </r>
  <r>
    <s v="IMN2GUYV"/>
    <x v="21"/>
    <x v="2"/>
    <x v="48"/>
    <x v="3"/>
    <x v="420"/>
    <x v="5"/>
    <x v="8"/>
    <x v="0"/>
    <x v="0"/>
    <x v="2"/>
    <x v="8"/>
    <x v="0"/>
    <m/>
    <x v="7"/>
  </r>
  <r>
    <s v="9HFEMESD"/>
    <x v="21"/>
    <x v="2"/>
    <x v="7"/>
    <x v="3"/>
    <x v="420"/>
    <x v="5"/>
    <x v="8"/>
    <x v="0"/>
    <x v="0"/>
    <x v="2"/>
    <x v="5"/>
    <x v="1"/>
    <m/>
    <x v="7"/>
  </r>
  <r>
    <s v="00400B1S"/>
    <x v="21"/>
    <x v="2"/>
    <x v="7"/>
    <x v="3"/>
    <x v="420"/>
    <x v="5"/>
    <x v="8"/>
    <x v="0"/>
    <x v="0"/>
    <x v="2"/>
    <x v="5"/>
    <x v="1"/>
    <m/>
    <x v="7"/>
  </r>
  <r>
    <s v="PELBIQ95"/>
    <x v="21"/>
    <x v="2"/>
    <x v="7"/>
    <x v="3"/>
    <x v="420"/>
    <x v="5"/>
    <x v="8"/>
    <x v="0"/>
    <x v="0"/>
    <x v="2"/>
    <x v="5"/>
    <x v="1"/>
    <m/>
    <x v="7"/>
  </r>
  <r>
    <s v="HLE798LQ"/>
    <x v="21"/>
    <x v="2"/>
    <x v="7"/>
    <x v="3"/>
    <x v="420"/>
    <x v="5"/>
    <x v="8"/>
    <x v="0"/>
    <x v="0"/>
    <x v="2"/>
    <x v="5"/>
    <x v="1"/>
    <m/>
    <x v="7"/>
  </r>
  <r>
    <s v="NB67WD27"/>
    <x v="21"/>
    <x v="2"/>
    <x v="7"/>
    <x v="3"/>
    <x v="420"/>
    <x v="5"/>
    <x v="8"/>
    <x v="0"/>
    <x v="0"/>
    <x v="2"/>
    <x v="5"/>
    <x v="1"/>
    <m/>
    <x v="7"/>
  </r>
  <r>
    <s v="2RQOUJ9V"/>
    <x v="21"/>
    <x v="2"/>
    <x v="7"/>
    <x v="3"/>
    <x v="420"/>
    <x v="5"/>
    <x v="8"/>
    <x v="0"/>
    <x v="0"/>
    <x v="2"/>
    <x v="5"/>
    <x v="1"/>
    <m/>
    <x v="7"/>
  </r>
  <r>
    <s v="6KW4PU0S"/>
    <x v="21"/>
    <x v="2"/>
    <x v="7"/>
    <x v="3"/>
    <x v="420"/>
    <x v="5"/>
    <x v="8"/>
    <x v="0"/>
    <x v="0"/>
    <x v="2"/>
    <x v="5"/>
    <x v="1"/>
    <m/>
    <x v="7"/>
  </r>
  <r>
    <s v="Y533QVR5"/>
    <x v="21"/>
    <x v="2"/>
    <x v="7"/>
    <x v="3"/>
    <x v="420"/>
    <x v="5"/>
    <x v="8"/>
    <x v="0"/>
    <x v="0"/>
    <x v="2"/>
    <x v="5"/>
    <x v="1"/>
    <m/>
    <x v="7"/>
  </r>
  <r>
    <s v="PAUK1IU0"/>
    <x v="21"/>
    <x v="2"/>
    <x v="7"/>
    <x v="3"/>
    <x v="420"/>
    <x v="5"/>
    <x v="8"/>
    <x v="0"/>
    <x v="0"/>
    <x v="2"/>
    <x v="5"/>
    <x v="1"/>
    <m/>
    <x v="7"/>
  </r>
  <r>
    <s v="97WEHB4X"/>
    <x v="21"/>
    <x v="2"/>
    <x v="7"/>
    <x v="3"/>
    <x v="420"/>
    <x v="5"/>
    <x v="8"/>
    <x v="0"/>
    <x v="0"/>
    <x v="2"/>
    <x v="5"/>
    <x v="1"/>
    <m/>
    <x v="7"/>
  </r>
  <r>
    <s v="Z4JQEOMT"/>
    <x v="21"/>
    <x v="2"/>
    <x v="7"/>
    <x v="3"/>
    <x v="420"/>
    <x v="5"/>
    <x v="8"/>
    <x v="0"/>
    <x v="0"/>
    <x v="2"/>
    <x v="5"/>
    <x v="1"/>
    <m/>
    <x v="7"/>
  </r>
  <r>
    <s v="W2K1S9N3"/>
    <x v="21"/>
    <x v="0"/>
    <x v="73"/>
    <x v="3"/>
    <x v="420"/>
    <x v="5"/>
    <x v="8"/>
    <x v="0"/>
    <x v="0"/>
    <x v="0"/>
    <x v="1"/>
    <x v="0"/>
    <m/>
    <x v="7"/>
  </r>
  <r>
    <s v="U0U1RIMI"/>
    <x v="21"/>
    <x v="0"/>
    <x v="7"/>
    <x v="3"/>
    <x v="420"/>
    <x v="5"/>
    <x v="8"/>
    <x v="0"/>
    <x v="0"/>
    <x v="0"/>
    <x v="5"/>
    <x v="1"/>
    <m/>
    <x v="7"/>
  </r>
  <r>
    <s v="ZTFYF8PV"/>
    <x v="21"/>
    <x v="0"/>
    <x v="7"/>
    <x v="3"/>
    <x v="420"/>
    <x v="5"/>
    <x v="8"/>
    <x v="0"/>
    <x v="0"/>
    <x v="0"/>
    <x v="5"/>
    <x v="1"/>
    <m/>
    <x v="7"/>
  </r>
  <r>
    <s v="Q620I4AZ"/>
    <x v="21"/>
    <x v="0"/>
    <x v="7"/>
    <x v="3"/>
    <x v="420"/>
    <x v="5"/>
    <x v="8"/>
    <x v="0"/>
    <x v="0"/>
    <x v="0"/>
    <x v="5"/>
    <x v="1"/>
    <m/>
    <x v="7"/>
  </r>
  <r>
    <s v="L7PPTHLF"/>
    <x v="21"/>
    <x v="0"/>
    <x v="7"/>
    <x v="3"/>
    <x v="420"/>
    <x v="5"/>
    <x v="8"/>
    <x v="0"/>
    <x v="0"/>
    <x v="0"/>
    <x v="5"/>
    <x v="1"/>
    <m/>
    <x v="7"/>
  </r>
  <r>
    <s v="8U9CA21G"/>
    <x v="21"/>
    <x v="0"/>
    <x v="7"/>
    <x v="3"/>
    <x v="420"/>
    <x v="5"/>
    <x v="8"/>
    <x v="0"/>
    <x v="0"/>
    <x v="0"/>
    <x v="5"/>
    <x v="1"/>
    <m/>
    <x v="7"/>
  </r>
  <r>
    <s v="F14T88OP"/>
    <x v="21"/>
    <x v="4"/>
    <x v="7"/>
    <x v="3"/>
    <x v="420"/>
    <x v="5"/>
    <x v="8"/>
    <x v="0"/>
    <x v="0"/>
    <x v="4"/>
    <x v="5"/>
    <x v="1"/>
    <m/>
    <x v="7"/>
  </r>
  <r>
    <s v="JZ4QLP1W"/>
    <x v="21"/>
    <x v="1"/>
    <x v="41"/>
    <x v="3"/>
    <x v="420"/>
    <x v="5"/>
    <x v="8"/>
    <x v="0"/>
    <x v="0"/>
    <x v="1"/>
    <x v="3"/>
    <x v="0"/>
    <m/>
    <x v="7"/>
  </r>
  <r>
    <s v="HSGGBG9J"/>
    <x v="21"/>
    <x v="1"/>
    <x v="1"/>
    <x v="3"/>
    <x v="420"/>
    <x v="5"/>
    <x v="8"/>
    <x v="0"/>
    <x v="0"/>
    <x v="1"/>
    <x v="1"/>
    <x v="0"/>
    <m/>
    <x v="7"/>
  </r>
  <r>
    <s v="O7MBZPN4"/>
    <x v="21"/>
    <x v="1"/>
    <x v="7"/>
    <x v="3"/>
    <x v="420"/>
    <x v="5"/>
    <x v="8"/>
    <x v="0"/>
    <x v="0"/>
    <x v="1"/>
    <x v="5"/>
    <x v="1"/>
    <m/>
    <x v="7"/>
  </r>
  <r>
    <s v="XS7B6QT7"/>
    <x v="21"/>
    <x v="1"/>
    <x v="7"/>
    <x v="3"/>
    <x v="420"/>
    <x v="5"/>
    <x v="8"/>
    <x v="0"/>
    <x v="0"/>
    <x v="1"/>
    <x v="5"/>
    <x v="1"/>
    <m/>
    <x v="7"/>
  </r>
  <r>
    <s v="N6JMQG0E"/>
    <x v="21"/>
    <x v="1"/>
    <x v="7"/>
    <x v="3"/>
    <x v="420"/>
    <x v="5"/>
    <x v="8"/>
    <x v="0"/>
    <x v="0"/>
    <x v="1"/>
    <x v="5"/>
    <x v="1"/>
    <m/>
    <x v="7"/>
  </r>
  <r>
    <s v="TBNPWPNE"/>
    <x v="21"/>
    <x v="1"/>
    <x v="7"/>
    <x v="3"/>
    <x v="420"/>
    <x v="5"/>
    <x v="8"/>
    <x v="0"/>
    <x v="0"/>
    <x v="1"/>
    <x v="5"/>
    <x v="1"/>
    <m/>
    <x v="7"/>
  </r>
  <r>
    <s v="M4WW6I1S"/>
    <x v="21"/>
    <x v="1"/>
    <x v="7"/>
    <x v="3"/>
    <x v="420"/>
    <x v="5"/>
    <x v="8"/>
    <x v="0"/>
    <x v="0"/>
    <x v="1"/>
    <x v="5"/>
    <x v="1"/>
    <m/>
    <x v="7"/>
  </r>
  <r>
    <s v="GLQLEZJM"/>
    <x v="21"/>
    <x v="1"/>
    <x v="7"/>
    <x v="3"/>
    <x v="420"/>
    <x v="5"/>
    <x v="8"/>
    <x v="0"/>
    <x v="0"/>
    <x v="1"/>
    <x v="5"/>
    <x v="1"/>
    <m/>
    <x v="7"/>
  </r>
  <r>
    <s v="ZKJIVMSG"/>
    <x v="21"/>
    <x v="3"/>
    <x v="11"/>
    <x v="3"/>
    <x v="420"/>
    <x v="5"/>
    <x v="8"/>
    <x v="0"/>
    <x v="0"/>
    <x v="3"/>
    <x v="8"/>
    <x v="0"/>
    <m/>
    <x v="7"/>
  </r>
  <r>
    <s v="3TMNC3GW"/>
    <x v="21"/>
    <x v="3"/>
    <x v="45"/>
    <x v="3"/>
    <x v="420"/>
    <x v="5"/>
    <x v="8"/>
    <x v="0"/>
    <x v="0"/>
    <x v="3"/>
    <x v="0"/>
    <x v="0"/>
    <m/>
    <x v="7"/>
  </r>
  <r>
    <s v="P25KLAD2"/>
    <x v="21"/>
    <x v="3"/>
    <x v="38"/>
    <x v="3"/>
    <x v="420"/>
    <x v="5"/>
    <x v="8"/>
    <x v="0"/>
    <x v="0"/>
    <x v="3"/>
    <x v="10"/>
    <x v="7"/>
    <m/>
    <x v="7"/>
  </r>
  <r>
    <s v="NDJBDONI"/>
    <x v="21"/>
    <x v="3"/>
    <x v="7"/>
    <x v="3"/>
    <x v="420"/>
    <x v="5"/>
    <x v="8"/>
    <x v="0"/>
    <x v="0"/>
    <x v="3"/>
    <x v="5"/>
    <x v="1"/>
    <m/>
    <x v="7"/>
  </r>
  <r>
    <s v="94ZZLWOH"/>
    <x v="21"/>
    <x v="3"/>
    <x v="7"/>
    <x v="3"/>
    <x v="420"/>
    <x v="5"/>
    <x v="8"/>
    <x v="0"/>
    <x v="0"/>
    <x v="3"/>
    <x v="5"/>
    <x v="1"/>
    <m/>
    <x v="7"/>
  </r>
  <r>
    <s v="KKUHAY4O"/>
    <x v="21"/>
    <x v="3"/>
    <x v="7"/>
    <x v="3"/>
    <x v="420"/>
    <x v="5"/>
    <x v="8"/>
    <x v="0"/>
    <x v="0"/>
    <x v="3"/>
    <x v="5"/>
    <x v="1"/>
    <m/>
    <x v="7"/>
  </r>
  <r>
    <s v="4V17GRKW"/>
    <x v="21"/>
    <x v="3"/>
    <x v="7"/>
    <x v="3"/>
    <x v="420"/>
    <x v="5"/>
    <x v="8"/>
    <x v="0"/>
    <x v="0"/>
    <x v="3"/>
    <x v="5"/>
    <x v="1"/>
    <m/>
    <x v="7"/>
  </r>
  <r>
    <s v="EOJHYLXG"/>
    <x v="21"/>
    <x v="3"/>
    <x v="7"/>
    <x v="3"/>
    <x v="420"/>
    <x v="5"/>
    <x v="8"/>
    <x v="0"/>
    <x v="0"/>
    <x v="3"/>
    <x v="5"/>
    <x v="1"/>
    <m/>
    <x v="7"/>
  </r>
  <r>
    <s v="4XQ43RJW"/>
    <x v="21"/>
    <x v="3"/>
    <x v="7"/>
    <x v="3"/>
    <x v="420"/>
    <x v="5"/>
    <x v="8"/>
    <x v="0"/>
    <x v="0"/>
    <x v="3"/>
    <x v="5"/>
    <x v="1"/>
    <m/>
    <x v="7"/>
  </r>
  <r>
    <s v="MJK3UJ1B"/>
    <x v="21"/>
    <x v="3"/>
    <x v="7"/>
    <x v="3"/>
    <x v="420"/>
    <x v="5"/>
    <x v="8"/>
    <x v="0"/>
    <x v="0"/>
    <x v="3"/>
    <x v="5"/>
    <x v="1"/>
    <m/>
    <x v="7"/>
  </r>
  <r>
    <s v="44JDHBI8"/>
    <x v="21"/>
    <x v="3"/>
    <x v="7"/>
    <x v="3"/>
    <x v="420"/>
    <x v="5"/>
    <x v="8"/>
    <x v="0"/>
    <x v="0"/>
    <x v="3"/>
    <x v="5"/>
    <x v="1"/>
    <m/>
    <x v="7"/>
  </r>
  <r>
    <s v="ETJR6FUL"/>
    <x v="20"/>
    <x v="2"/>
    <x v="33"/>
    <x v="3"/>
    <x v="420"/>
    <x v="5"/>
    <x v="8"/>
    <x v="1"/>
    <x v="0"/>
    <x v="2"/>
    <x v="0"/>
    <x v="0"/>
    <m/>
    <x v="7"/>
  </r>
  <r>
    <s v="9CYYLZ11"/>
    <x v="20"/>
    <x v="2"/>
    <x v="28"/>
    <x v="3"/>
    <x v="420"/>
    <x v="5"/>
    <x v="8"/>
    <x v="1"/>
    <x v="0"/>
    <x v="2"/>
    <x v="9"/>
    <x v="0"/>
    <m/>
    <x v="7"/>
  </r>
  <r>
    <s v="RGW7PKJ6"/>
    <x v="20"/>
    <x v="2"/>
    <x v="20"/>
    <x v="3"/>
    <x v="420"/>
    <x v="5"/>
    <x v="8"/>
    <x v="1"/>
    <x v="0"/>
    <x v="2"/>
    <x v="4"/>
    <x v="0"/>
    <m/>
    <x v="7"/>
  </r>
  <r>
    <s v="BW0NOLCK"/>
    <x v="20"/>
    <x v="2"/>
    <x v="7"/>
    <x v="3"/>
    <x v="420"/>
    <x v="5"/>
    <x v="8"/>
    <x v="1"/>
    <x v="0"/>
    <x v="2"/>
    <x v="5"/>
    <x v="1"/>
    <m/>
    <x v="7"/>
  </r>
  <r>
    <s v="G7K3HJAT"/>
    <x v="20"/>
    <x v="2"/>
    <x v="7"/>
    <x v="3"/>
    <x v="420"/>
    <x v="5"/>
    <x v="8"/>
    <x v="1"/>
    <x v="0"/>
    <x v="2"/>
    <x v="5"/>
    <x v="1"/>
    <m/>
    <x v="7"/>
  </r>
  <r>
    <s v="NBE5EMSV"/>
    <x v="20"/>
    <x v="2"/>
    <x v="7"/>
    <x v="3"/>
    <x v="420"/>
    <x v="5"/>
    <x v="8"/>
    <x v="1"/>
    <x v="0"/>
    <x v="2"/>
    <x v="5"/>
    <x v="1"/>
    <m/>
    <x v="7"/>
  </r>
  <r>
    <s v="D00KRY2S"/>
    <x v="20"/>
    <x v="2"/>
    <x v="7"/>
    <x v="3"/>
    <x v="420"/>
    <x v="5"/>
    <x v="8"/>
    <x v="1"/>
    <x v="0"/>
    <x v="2"/>
    <x v="5"/>
    <x v="1"/>
    <m/>
    <x v="7"/>
  </r>
  <r>
    <s v="ZB3JRI67"/>
    <x v="20"/>
    <x v="2"/>
    <x v="7"/>
    <x v="3"/>
    <x v="420"/>
    <x v="5"/>
    <x v="8"/>
    <x v="1"/>
    <x v="0"/>
    <x v="2"/>
    <x v="5"/>
    <x v="1"/>
    <m/>
    <x v="7"/>
  </r>
  <r>
    <s v="4AUWVKUU"/>
    <x v="20"/>
    <x v="2"/>
    <x v="7"/>
    <x v="3"/>
    <x v="420"/>
    <x v="5"/>
    <x v="8"/>
    <x v="1"/>
    <x v="0"/>
    <x v="2"/>
    <x v="5"/>
    <x v="1"/>
    <m/>
    <x v="7"/>
  </r>
  <r>
    <s v="I43F0Z77"/>
    <x v="20"/>
    <x v="0"/>
    <x v="54"/>
    <x v="3"/>
    <x v="420"/>
    <x v="5"/>
    <x v="8"/>
    <x v="1"/>
    <x v="0"/>
    <x v="0"/>
    <x v="3"/>
    <x v="0"/>
    <m/>
    <x v="7"/>
  </r>
  <r>
    <s v="YYMKOAVY"/>
    <x v="20"/>
    <x v="0"/>
    <x v="56"/>
    <x v="3"/>
    <x v="420"/>
    <x v="5"/>
    <x v="8"/>
    <x v="1"/>
    <x v="0"/>
    <x v="0"/>
    <x v="10"/>
    <x v="0"/>
    <m/>
    <x v="7"/>
  </r>
  <r>
    <s v="0HR4TEU4"/>
    <x v="20"/>
    <x v="0"/>
    <x v="58"/>
    <x v="3"/>
    <x v="420"/>
    <x v="5"/>
    <x v="8"/>
    <x v="1"/>
    <x v="0"/>
    <x v="0"/>
    <x v="0"/>
    <x v="0"/>
    <m/>
    <x v="7"/>
  </r>
  <r>
    <s v="O8JCYJSV"/>
    <x v="20"/>
    <x v="0"/>
    <x v="36"/>
    <x v="3"/>
    <x v="420"/>
    <x v="5"/>
    <x v="8"/>
    <x v="1"/>
    <x v="0"/>
    <x v="0"/>
    <x v="3"/>
    <x v="0"/>
    <m/>
    <x v="7"/>
  </r>
  <r>
    <s v="FMRVHL9O"/>
    <x v="20"/>
    <x v="0"/>
    <x v="43"/>
    <x v="3"/>
    <x v="420"/>
    <x v="5"/>
    <x v="8"/>
    <x v="1"/>
    <x v="0"/>
    <x v="0"/>
    <x v="0"/>
    <x v="0"/>
    <m/>
    <x v="7"/>
  </r>
  <r>
    <s v="YMI68O7S"/>
    <x v="20"/>
    <x v="0"/>
    <x v="6"/>
    <x v="3"/>
    <x v="420"/>
    <x v="5"/>
    <x v="8"/>
    <x v="1"/>
    <x v="0"/>
    <x v="0"/>
    <x v="3"/>
    <x v="0"/>
    <m/>
    <x v="7"/>
  </r>
  <r>
    <s v="VUFZB941"/>
    <x v="20"/>
    <x v="0"/>
    <x v="7"/>
    <x v="3"/>
    <x v="420"/>
    <x v="5"/>
    <x v="8"/>
    <x v="1"/>
    <x v="0"/>
    <x v="0"/>
    <x v="5"/>
    <x v="1"/>
    <m/>
    <x v="7"/>
  </r>
  <r>
    <s v="EABYCHB3"/>
    <x v="20"/>
    <x v="0"/>
    <x v="7"/>
    <x v="3"/>
    <x v="420"/>
    <x v="5"/>
    <x v="8"/>
    <x v="1"/>
    <x v="0"/>
    <x v="0"/>
    <x v="5"/>
    <x v="1"/>
    <m/>
    <x v="7"/>
  </r>
  <r>
    <s v="6Z6DMG2V"/>
    <x v="20"/>
    <x v="0"/>
    <x v="7"/>
    <x v="3"/>
    <x v="420"/>
    <x v="5"/>
    <x v="8"/>
    <x v="1"/>
    <x v="0"/>
    <x v="0"/>
    <x v="5"/>
    <x v="1"/>
    <m/>
    <x v="7"/>
  </r>
  <r>
    <s v="BZ96Z7AI"/>
    <x v="20"/>
    <x v="0"/>
    <x v="7"/>
    <x v="3"/>
    <x v="420"/>
    <x v="5"/>
    <x v="8"/>
    <x v="1"/>
    <x v="0"/>
    <x v="0"/>
    <x v="5"/>
    <x v="1"/>
    <m/>
    <x v="7"/>
  </r>
  <r>
    <s v="QY7GTG6Y"/>
    <x v="20"/>
    <x v="0"/>
    <x v="7"/>
    <x v="3"/>
    <x v="420"/>
    <x v="5"/>
    <x v="8"/>
    <x v="1"/>
    <x v="0"/>
    <x v="0"/>
    <x v="5"/>
    <x v="1"/>
    <m/>
    <x v="7"/>
  </r>
  <r>
    <s v="VZ28EXFN"/>
    <x v="20"/>
    <x v="0"/>
    <x v="7"/>
    <x v="3"/>
    <x v="420"/>
    <x v="5"/>
    <x v="8"/>
    <x v="1"/>
    <x v="0"/>
    <x v="0"/>
    <x v="5"/>
    <x v="1"/>
    <m/>
    <x v="7"/>
  </r>
  <r>
    <s v="KOPIWJO5"/>
    <x v="20"/>
    <x v="0"/>
    <x v="7"/>
    <x v="3"/>
    <x v="420"/>
    <x v="5"/>
    <x v="8"/>
    <x v="1"/>
    <x v="0"/>
    <x v="0"/>
    <x v="5"/>
    <x v="1"/>
    <m/>
    <x v="7"/>
  </r>
  <r>
    <s v="465ZW6J2"/>
    <x v="20"/>
    <x v="0"/>
    <x v="7"/>
    <x v="3"/>
    <x v="420"/>
    <x v="5"/>
    <x v="8"/>
    <x v="1"/>
    <x v="0"/>
    <x v="0"/>
    <x v="5"/>
    <x v="1"/>
    <m/>
    <x v="7"/>
  </r>
  <r>
    <s v="BVRUBA3A"/>
    <x v="20"/>
    <x v="4"/>
    <x v="7"/>
    <x v="3"/>
    <x v="420"/>
    <x v="5"/>
    <x v="8"/>
    <x v="1"/>
    <x v="0"/>
    <x v="4"/>
    <x v="5"/>
    <x v="1"/>
    <m/>
    <x v="7"/>
  </r>
  <r>
    <s v="5JS1Z5BQ"/>
    <x v="20"/>
    <x v="4"/>
    <x v="7"/>
    <x v="3"/>
    <x v="420"/>
    <x v="5"/>
    <x v="8"/>
    <x v="1"/>
    <x v="0"/>
    <x v="4"/>
    <x v="5"/>
    <x v="1"/>
    <m/>
    <x v="7"/>
  </r>
  <r>
    <s v="5EUHU5AF"/>
    <x v="20"/>
    <x v="4"/>
    <x v="7"/>
    <x v="3"/>
    <x v="420"/>
    <x v="5"/>
    <x v="8"/>
    <x v="1"/>
    <x v="0"/>
    <x v="4"/>
    <x v="5"/>
    <x v="1"/>
    <m/>
    <x v="7"/>
  </r>
  <r>
    <s v="F11IGBLD"/>
    <x v="20"/>
    <x v="4"/>
    <x v="7"/>
    <x v="3"/>
    <x v="420"/>
    <x v="5"/>
    <x v="8"/>
    <x v="1"/>
    <x v="0"/>
    <x v="4"/>
    <x v="5"/>
    <x v="1"/>
    <m/>
    <x v="7"/>
  </r>
  <r>
    <s v="CC70D9SD"/>
    <x v="20"/>
    <x v="4"/>
    <x v="7"/>
    <x v="3"/>
    <x v="420"/>
    <x v="5"/>
    <x v="8"/>
    <x v="1"/>
    <x v="0"/>
    <x v="4"/>
    <x v="5"/>
    <x v="1"/>
    <m/>
    <x v="7"/>
  </r>
  <r>
    <s v="COGXUYLL"/>
    <x v="20"/>
    <x v="1"/>
    <x v="61"/>
    <x v="3"/>
    <x v="420"/>
    <x v="5"/>
    <x v="8"/>
    <x v="1"/>
    <x v="0"/>
    <x v="1"/>
    <x v="10"/>
    <x v="0"/>
    <m/>
    <x v="7"/>
  </r>
  <r>
    <s v="ZVO432VF"/>
    <x v="20"/>
    <x v="1"/>
    <x v="51"/>
    <x v="3"/>
    <x v="420"/>
    <x v="5"/>
    <x v="8"/>
    <x v="1"/>
    <x v="0"/>
    <x v="1"/>
    <x v="7"/>
    <x v="0"/>
    <m/>
    <x v="7"/>
  </r>
  <r>
    <s v="1BB5LME9"/>
    <x v="20"/>
    <x v="1"/>
    <x v="57"/>
    <x v="3"/>
    <x v="420"/>
    <x v="5"/>
    <x v="8"/>
    <x v="1"/>
    <x v="0"/>
    <x v="1"/>
    <x v="10"/>
    <x v="9"/>
    <m/>
    <x v="7"/>
  </r>
  <r>
    <s v="7WXPAXAV"/>
    <x v="20"/>
    <x v="1"/>
    <x v="38"/>
    <x v="3"/>
    <x v="420"/>
    <x v="5"/>
    <x v="8"/>
    <x v="1"/>
    <x v="0"/>
    <x v="1"/>
    <x v="10"/>
    <x v="7"/>
    <m/>
    <x v="7"/>
  </r>
  <r>
    <s v="GSOR2INK"/>
    <x v="20"/>
    <x v="1"/>
    <x v="7"/>
    <x v="3"/>
    <x v="420"/>
    <x v="5"/>
    <x v="8"/>
    <x v="1"/>
    <x v="0"/>
    <x v="1"/>
    <x v="5"/>
    <x v="1"/>
    <m/>
    <x v="7"/>
  </r>
  <r>
    <s v="BTH2O9OF"/>
    <x v="20"/>
    <x v="1"/>
    <x v="7"/>
    <x v="3"/>
    <x v="420"/>
    <x v="5"/>
    <x v="8"/>
    <x v="1"/>
    <x v="0"/>
    <x v="1"/>
    <x v="5"/>
    <x v="1"/>
    <m/>
    <x v="7"/>
  </r>
  <r>
    <s v="HW367OVT"/>
    <x v="20"/>
    <x v="1"/>
    <x v="7"/>
    <x v="3"/>
    <x v="420"/>
    <x v="5"/>
    <x v="8"/>
    <x v="1"/>
    <x v="0"/>
    <x v="1"/>
    <x v="5"/>
    <x v="1"/>
    <m/>
    <x v="7"/>
  </r>
  <r>
    <s v="O6NIPA7N"/>
    <x v="20"/>
    <x v="1"/>
    <x v="7"/>
    <x v="3"/>
    <x v="420"/>
    <x v="5"/>
    <x v="8"/>
    <x v="1"/>
    <x v="0"/>
    <x v="1"/>
    <x v="5"/>
    <x v="1"/>
    <m/>
    <x v="7"/>
  </r>
  <r>
    <s v="MI3MV7PU"/>
    <x v="20"/>
    <x v="3"/>
    <x v="23"/>
    <x v="3"/>
    <x v="420"/>
    <x v="5"/>
    <x v="8"/>
    <x v="1"/>
    <x v="0"/>
    <x v="3"/>
    <x v="10"/>
    <x v="0"/>
    <m/>
    <x v="7"/>
  </r>
  <r>
    <s v="A8PVW8RI"/>
    <x v="20"/>
    <x v="3"/>
    <x v="59"/>
    <x v="3"/>
    <x v="420"/>
    <x v="5"/>
    <x v="8"/>
    <x v="1"/>
    <x v="0"/>
    <x v="3"/>
    <x v="3"/>
    <x v="0"/>
    <m/>
    <x v="7"/>
  </r>
  <r>
    <s v="S4V0T890"/>
    <x v="20"/>
    <x v="3"/>
    <x v="11"/>
    <x v="3"/>
    <x v="420"/>
    <x v="5"/>
    <x v="8"/>
    <x v="1"/>
    <x v="0"/>
    <x v="3"/>
    <x v="8"/>
    <x v="0"/>
    <m/>
    <x v="7"/>
  </r>
  <r>
    <s v="AP74NF6M"/>
    <x v="20"/>
    <x v="3"/>
    <x v="82"/>
    <x v="3"/>
    <x v="420"/>
    <x v="5"/>
    <x v="8"/>
    <x v="1"/>
    <x v="0"/>
    <x v="3"/>
    <x v="10"/>
    <x v="0"/>
    <m/>
    <x v="7"/>
  </r>
  <r>
    <s v="WJ7HDR4Q"/>
    <x v="20"/>
    <x v="3"/>
    <x v="7"/>
    <x v="3"/>
    <x v="420"/>
    <x v="5"/>
    <x v="8"/>
    <x v="1"/>
    <x v="0"/>
    <x v="3"/>
    <x v="5"/>
    <x v="1"/>
    <m/>
    <x v="7"/>
  </r>
  <r>
    <s v="F1NWH30L"/>
    <x v="20"/>
    <x v="3"/>
    <x v="7"/>
    <x v="3"/>
    <x v="420"/>
    <x v="5"/>
    <x v="8"/>
    <x v="1"/>
    <x v="0"/>
    <x v="3"/>
    <x v="5"/>
    <x v="1"/>
    <m/>
    <x v="7"/>
  </r>
  <r>
    <s v="7KQAH6UI"/>
    <x v="20"/>
    <x v="3"/>
    <x v="7"/>
    <x v="3"/>
    <x v="420"/>
    <x v="5"/>
    <x v="8"/>
    <x v="1"/>
    <x v="0"/>
    <x v="3"/>
    <x v="5"/>
    <x v="1"/>
    <m/>
    <x v="7"/>
  </r>
  <r>
    <s v="2NO97U9Z"/>
    <x v="20"/>
    <x v="3"/>
    <x v="7"/>
    <x v="3"/>
    <x v="420"/>
    <x v="5"/>
    <x v="8"/>
    <x v="1"/>
    <x v="0"/>
    <x v="3"/>
    <x v="5"/>
    <x v="1"/>
    <m/>
    <x v="7"/>
  </r>
  <r>
    <s v="BKI3OLP8"/>
    <x v="20"/>
    <x v="3"/>
    <x v="7"/>
    <x v="3"/>
    <x v="420"/>
    <x v="5"/>
    <x v="8"/>
    <x v="1"/>
    <x v="0"/>
    <x v="3"/>
    <x v="5"/>
    <x v="1"/>
    <m/>
    <x v="7"/>
  </r>
  <r>
    <s v="KTSP63I0"/>
    <x v="20"/>
    <x v="3"/>
    <x v="7"/>
    <x v="3"/>
    <x v="420"/>
    <x v="5"/>
    <x v="8"/>
    <x v="1"/>
    <x v="0"/>
    <x v="3"/>
    <x v="5"/>
    <x v="1"/>
    <m/>
    <x v="7"/>
  </r>
  <r>
    <s v="HKMMBDMW"/>
    <x v="0"/>
    <x v="2"/>
    <x v="42"/>
    <x v="3"/>
    <x v="420"/>
    <x v="5"/>
    <x v="8"/>
    <x v="0"/>
    <x v="0"/>
    <x v="2"/>
    <x v="4"/>
    <x v="0"/>
    <m/>
    <x v="7"/>
  </r>
  <r>
    <s v="52V1RWCZ"/>
    <x v="0"/>
    <x v="2"/>
    <x v="28"/>
    <x v="3"/>
    <x v="420"/>
    <x v="5"/>
    <x v="8"/>
    <x v="0"/>
    <x v="0"/>
    <x v="2"/>
    <x v="9"/>
    <x v="0"/>
    <m/>
    <x v="7"/>
  </r>
  <r>
    <s v="XS7L2AQE"/>
    <x v="0"/>
    <x v="2"/>
    <x v="78"/>
    <x v="3"/>
    <x v="420"/>
    <x v="5"/>
    <x v="8"/>
    <x v="0"/>
    <x v="0"/>
    <x v="2"/>
    <x v="10"/>
    <x v="13"/>
    <m/>
    <x v="7"/>
  </r>
  <r>
    <s v="M22PCEKY"/>
    <x v="0"/>
    <x v="2"/>
    <x v="7"/>
    <x v="3"/>
    <x v="420"/>
    <x v="5"/>
    <x v="8"/>
    <x v="0"/>
    <x v="0"/>
    <x v="2"/>
    <x v="5"/>
    <x v="1"/>
    <m/>
    <x v="7"/>
  </r>
  <r>
    <s v="IVTNXNYP"/>
    <x v="0"/>
    <x v="2"/>
    <x v="7"/>
    <x v="3"/>
    <x v="420"/>
    <x v="5"/>
    <x v="8"/>
    <x v="0"/>
    <x v="0"/>
    <x v="2"/>
    <x v="5"/>
    <x v="1"/>
    <m/>
    <x v="7"/>
  </r>
  <r>
    <s v="HOXD9TTL"/>
    <x v="0"/>
    <x v="2"/>
    <x v="7"/>
    <x v="3"/>
    <x v="420"/>
    <x v="5"/>
    <x v="8"/>
    <x v="0"/>
    <x v="0"/>
    <x v="2"/>
    <x v="5"/>
    <x v="1"/>
    <m/>
    <x v="7"/>
  </r>
  <r>
    <s v="H046CU4Z"/>
    <x v="0"/>
    <x v="2"/>
    <x v="7"/>
    <x v="3"/>
    <x v="420"/>
    <x v="5"/>
    <x v="8"/>
    <x v="0"/>
    <x v="0"/>
    <x v="2"/>
    <x v="5"/>
    <x v="1"/>
    <m/>
    <x v="7"/>
  </r>
  <r>
    <s v="JF4MEWPX"/>
    <x v="0"/>
    <x v="2"/>
    <x v="7"/>
    <x v="3"/>
    <x v="420"/>
    <x v="5"/>
    <x v="8"/>
    <x v="0"/>
    <x v="0"/>
    <x v="2"/>
    <x v="5"/>
    <x v="1"/>
    <m/>
    <x v="7"/>
  </r>
  <r>
    <s v="1HD5JJM3"/>
    <x v="0"/>
    <x v="0"/>
    <x v="7"/>
    <x v="3"/>
    <x v="420"/>
    <x v="5"/>
    <x v="8"/>
    <x v="0"/>
    <x v="0"/>
    <x v="0"/>
    <x v="5"/>
    <x v="1"/>
    <m/>
    <x v="7"/>
  </r>
  <r>
    <s v="NWPSEF2I"/>
    <x v="0"/>
    <x v="0"/>
    <x v="7"/>
    <x v="3"/>
    <x v="420"/>
    <x v="5"/>
    <x v="8"/>
    <x v="0"/>
    <x v="0"/>
    <x v="0"/>
    <x v="5"/>
    <x v="1"/>
    <m/>
    <x v="7"/>
  </r>
  <r>
    <s v="0E8D6TCQ"/>
    <x v="0"/>
    <x v="0"/>
    <x v="7"/>
    <x v="3"/>
    <x v="420"/>
    <x v="5"/>
    <x v="8"/>
    <x v="0"/>
    <x v="0"/>
    <x v="0"/>
    <x v="5"/>
    <x v="1"/>
    <m/>
    <x v="7"/>
  </r>
  <r>
    <s v="7MKYTX69"/>
    <x v="0"/>
    <x v="4"/>
    <x v="7"/>
    <x v="3"/>
    <x v="420"/>
    <x v="5"/>
    <x v="8"/>
    <x v="0"/>
    <x v="0"/>
    <x v="4"/>
    <x v="5"/>
    <x v="1"/>
    <m/>
    <x v="7"/>
  </r>
  <r>
    <s v="CLPDG9BG"/>
    <x v="0"/>
    <x v="1"/>
    <x v="68"/>
    <x v="3"/>
    <x v="420"/>
    <x v="5"/>
    <x v="8"/>
    <x v="0"/>
    <x v="0"/>
    <x v="1"/>
    <x v="0"/>
    <x v="0"/>
    <m/>
    <x v="7"/>
  </r>
  <r>
    <s v="32NDDT4L"/>
    <x v="0"/>
    <x v="1"/>
    <x v="7"/>
    <x v="3"/>
    <x v="420"/>
    <x v="5"/>
    <x v="8"/>
    <x v="0"/>
    <x v="0"/>
    <x v="1"/>
    <x v="5"/>
    <x v="1"/>
    <m/>
    <x v="7"/>
  </r>
  <r>
    <s v="1969NL80"/>
    <x v="0"/>
    <x v="1"/>
    <x v="7"/>
    <x v="3"/>
    <x v="420"/>
    <x v="5"/>
    <x v="8"/>
    <x v="0"/>
    <x v="0"/>
    <x v="1"/>
    <x v="5"/>
    <x v="1"/>
    <m/>
    <x v="7"/>
  </r>
  <r>
    <s v="IKR0NSUE"/>
    <x v="0"/>
    <x v="1"/>
    <x v="7"/>
    <x v="3"/>
    <x v="420"/>
    <x v="5"/>
    <x v="8"/>
    <x v="0"/>
    <x v="0"/>
    <x v="1"/>
    <x v="5"/>
    <x v="1"/>
    <m/>
    <x v="7"/>
  </r>
  <r>
    <s v="473F6L9F"/>
    <x v="0"/>
    <x v="1"/>
    <x v="7"/>
    <x v="3"/>
    <x v="420"/>
    <x v="5"/>
    <x v="8"/>
    <x v="0"/>
    <x v="0"/>
    <x v="1"/>
    <x v="5"/>
    <x v="1"/>
    <m/>
    <x v="7"/>
  </r>
  <r>
    <s v="KN4LCS4D"/>
    <x v="0"/>
    <x v="1"/>
    <x v="7"/>
    <x v="3"/>
    <x v="420"/>
    <x v="5"/>
    <x v="8"/>
    <x v="0"/>
    <x v="0"/>
    <x v="1"/>
    <x v="5"/>
    <x v="1"/>
    <m/>
    <x v="7"/>
  </r>
  <r>
    <s v="EL09RK8X"/>
    <x v="0"/>
    <x v="3"/>
    <x v="73"/>
    <x v="3"/>
    <x v="420"/>
    <x v="5"/>
    <x v="8"/>
    <x v="0"/>
    <x v="0"/>
    <x v="3"/>
    <x v="1"/>
    <x v="0"/>
    <m/>
    <x v="7"/>
  </r>
  <r>
    <s v="Y9EBNML6"/>
    <x v="0"/>
    <x v="3"/>
    <x v="56"/>
    <x v="3"/>
    <x v="420"/>
    <x v="5"/>
    <x v="8"/>
    <x v="0"/>
    <x v="0"/>
    <x v="3"/>
    <x v="10"/>
    <x v="0"/>
    <m/>
    <x v="7"/>
  </r>
  <r>
    <s v="9H2V1F1E"/>
    <x v="0"/>
    <x v="3"/>
    <x v="63"/>
    <x v="3"/>
    <x v="420"/>
    <x v="5"/>
    <x v="8"/>
    <x v="0"/>
    <x v="0"/>
    <x v="3"/>
    <x v="9"/>
    <x v="0"/>
    <m/>
    <x v="7"/>
  </r>
  <r>
    <s v="2872DC79"/>
    <x v="0"/>
    <x v="3"/>
    <x v="7"/>
    <x v="3"/>
    <x v="420"/>
    <x v="5"/>
    <x v="8"/>
    <x v="0"/>
    <x v="0"/>
    <x v="3"/>
    <x v="5"/>
    <x v="1"/>
    <m/>
    <x v="7"/>
  </r>
  <r>
    <s v="OYRF34VN"/>
    <x v="0"/>
    <x v="3"/>
    <x v="7"/>
    <x v="3"/>
    <x v="420"/>
    <x v="5"/>
    <x v="8"/>
    <x v="0"/>
    <x v="0"/>
    <x v="3"/>
    <x v="5"/>
    <x v="1"/>
    <m/>
    <x v="7"/>
  </r>
  <r>
    <s v="HP8IWA1E"/>
    <x v="0"/>
    <x v="3"/>
    <x v="7"/>
    <x v="3"/>
    <x v="420"/>
    <x v="5"/>
    <x v="8"/>
    <x v="0"/>
    <x v="0"/>
    <x v="3"/>
    <x v="5"/>
    <x v="1"/>
    <m/>
    <x v="7"/>
  </r>
  <r>
    <s v="M5ZYQFGR"/>
    <x v="0"/>
    <x v="3"/>
    <x v="7"/>
    <x v="3"/>
    <x v="420"/>
    <x v="5"/>
    <x v="8"/>
    <x v="0"/>
    <x v="0"/>
    <x v="3"/>
    <x v="5"/>
    <x v="1"/>
    <m/>
    <x v="7"/>
  </r>
  <r>
    <s v="0CECGPEJ"/>
    <x v="0"/>
    <x v="3"/>
    <x v="7"/>
    <x v="3"/>
    <x v="420"/>
    <x v="5"/>
    <x v="8"/>
    <x v="0"/>
    <x v="0"/>
    <x v="3"/>
    <x v="5"/>
    <x v="1"/>
    <m/>
    <x v="7"/>
  </r>
  <r>
    <s v="D6YEYMJC"/>
    <x v="0"/>
    <x v="3"/>
    <x v="7"/>
    <x v="3"/>
    <x v="420"/>
    <x v="5"/>
    <x v="8"/>
    <x v="0"/>
    <x v="0"/>
    <x v="3"/>
    <x v="5"/>
    <x v="1"/>
    <m/>
    <x v="7"/>
  </r>
  <r>
    <s v="RLDCYEJU"/>
    <x v="0"/>
    <x v="3"/>
    <x v="7"/>
    <x v="3"/>
    <x v="420"/>
    <x v="5"/>
    <x v="8"/>
    <x v="0"/>
    <x v="0"/>
    <x v="3"/>
    <x v="5"/>
    <x v="1"/>
    <m/>
    <x v="7"/>
  </r>
  <r>
    <s v="BIN9U8D9"/>
    <x v="0"/>
    <x v="3"/>
    <x v="7"/>
    <x v="3"/>
    <x v="420"/>
    <x v="5"/>
    <x v="8"/>
    <x v="0"/>
    <x v="0"/>
    <x v="3"/>
    <x v="5"/>
    <x v="1"/>
    <m/>
    <x v="7"/>
  </r>
  <r>
    <s v="8O98HGMW"/>
    <x v="0"/>
    <x v="3"/>
    <x v="7"/>
    <x v="3"/>
    <x v="420"/>
    <x v="5"/>
    <x v="8"/>
    <x v="0"/>
    <x v="0"/>
    <x v="3"/>
    <x v="5"/>
    <x v="1"/>
    <m/>
    <x v="7"/>
  </r>
  <r>
    <s v="SRYX0U85"/>
    <x v="0"/>
    <x v="3"/>
    <x v="7"/>
    <x v="3"/>
    <x v="420"/>
    <x v="5"/>
    <x v="8"/>
    <x v="0"/>
    <x v="0"/>
    <x v="3"/>
    <x v="5"/>
    <x v="1"/>
    <m/>
    <x v="7"/>
  </r>
  <r>
    <s v="MON9ZE47"/>
    <x v="6"/>
    <x v="2"/>
    <x v="79"/>
    <x v="3"/>
    <x v="420"/>
    <x v="5"/>
    <x v="8"/>
    <x v="1"/>
    <x v="0"/>
    <x v="2"/>
    <x v="0"/>
    <x v="0"/>
    <m/>
    <x v="7"/>
  </r>
  <r>
    <s v="FJHKS2T2"/>
    <x v="6"/>
    <x v="2"/>
    <x v="58"/>
    <x v="3"/>
    <x v="420"/>
    <x v="5"/>
    <x v="8"/>
    <x v="1"/>
    <x v="0"/>
    <x v="2"/>
    <x v="0"/>
    <x v="0"/>
    <m/>
    <x v="7"/>
  </r>
  <r>
    <s v="HUG2KAHE"/>
    <x v="6"/>
    <x v="2"/>
    <x v="7"/>
    <x v="3"/>
    <x v="420"/>
    <x v="5"/>
    <x v="8"/>
    <x v="1"/>
    <x v="0"/>
    <x v="2"/>
    <x v="5"/>
    <x v="1"/>
    <m/>
    <x v="7"/>
  </r>
  <r>
    <s v="PGN9I1HU"/>
    <x v="6"/>
    <x v="2"/>
    <x v="7"/>
    <x v="3"/>
    <x v="420"/>
    <x v="5"/>
    <x v="8"/>
    <x v="1"/>
    <x v="0"/>
    <x v="2"/>
    <x v="5"/>
    <x v="1"/>
    <m/>
    <x v="7"/>
  </r>
  <r>
    <s v="647SQRGL"/>
    <x v="6"/>
    <x v="2"/>
    <x v="7"/>
    <x v="3"/>
    <x v="420"/>
    <x v="5"/>
    <x v="8"/>
    <x v="1"/>
    <x v="0"/>
    <x v="2"/>
    <x v="5"/>
    <x v="1"/>
    <m/>
    <x v="7"/>
  </r>
  <r>
    <s v="TAKHOTRW"/>
    <x v="6"/>
    <x v="2"/>
    <x v="7"/>
    <x v="3"/>
    <x v="420"/>
    <x v="5"/>
    <x v="8"/>
    <x v="1"/>
    <x v="0"/>
    <x v="2"/>
    <x v="5"/>
    <x v="1"/>
    <m/>
    <x v="7"/>
  </r>
  <r>
    <s v="TS9QPHNA"/>
    <x v="6"/>
    <x v="2"/>
    <x v="7"/>
    <x v="3"/>
    <x v="420"/>
    <x v="5"/>
    <x v="8"/>
    <x v="1"/>
    <x v="0"/>
    <x v="2"/>
    <x v="5"/>
    <x v="1"/>
    <m/>
    <x v="7"/>
  </r>
  <r>
    <s v="UEI0RABV"/>
    <x v="6"/>
    <x v="2"/>
    <x v="7"/>
    <x v="3"/>
    <x v="420"/>
    <x v="5"/>
    <x v="8"/>
    <x v="1"/>
    <x v="0"/>
    <x v="2"/>
    <x v="5"/>
    <x v="1"/>
    <m/>
    <x v="7"/>
  </r>
  <r>
    <s v="27ZK0L0F"/>
    <x v="6"/>
    <x v="2"/>
    <x v="7"/>
    <x v="3"/>
    <x v="420"/>
    <x v="5"/>
    <x v="8"/>
    <x v="1"/>
    <x v="0"/>
    <x v="2"/>
    <x v="5"/>
    <x v="1"/>
    <m/>
    <x v="7"/>
  </r>
  <r>
    <s v="K38J8D75"/>
    <x v="6"/>
    <x v="2"/>
    <x v="7"/>
    <x v="3"/>
    <x v="420"/>
    <x v="5"/>
    <x v="8"/>
    <x v="1"/>
    <x v="0"/>
    <x v="2"/>
    <x v="5"/>
    <x v="1"/>
    <m/>
    <x v="7"/>
  </r>
  <r>
    <s v="UIP7MXOR"/>
    <x v="6"/>
    <x v="2"/>
    <x v="7"/>
    <x v="3"/>
    <x v="420"/>
    <x v="5"/>
    <x v="8"/>
    <x v="1"/>
    <x v="0"/>
    <x v="2"/>
    <x v="5"/>
    <x v="1"/>
    <m/>
    <x v="7"/>
  </r>
  <r>
    <s v="MNCY3CKD"/>
    <x v="6"/>
    <x v="0"/>
    <x v="40"/>
    <x v="3"/>
    <x v="420"/>
    <x v="5"/>
    <x v="8"/>
    <x v="1"/>
    <x v="0"/>
    <x v="0"/>
    <x v="2"/>
    <x v="8"/>
    <m/>
    <x v="7"/>
  </r>
  <r>
    <s v="E0S2ZL6X"/>
    <x v="6"/>
    <x v="0"/>
    <x v="81"/>
    <x v="3"/>
    <x v="420"/>
    <x v="5"/>
    <x v="8"/>
    <x v="1"/>
    <x v="0"/>
    <x v="0"/>
    <x v="0"/>
    <x v="14"/>
    <m/>
    <x v="7"/>
  </r>
  <r>
    <s v="XT9QCG8T"/>
    <x v="6"/>
    <x v="0"/>
    <x v="18"/>
    <x v="3"/>
    <x v="420"/>
    <x v="5"/>
    <x v="8"/>
    <x v="1"/>
    <x v="0"/>
    <x v="0"/>
    <x v="4"/>
    <x v="0"/>
    <m/>
    <x v="7"/>
  </r>
  <r>
    <s v="52WACRCG"/>
    <x v="6"/>
    <x v="0"/>
    <x v="7"/>
    <x v="3"/>
    <x v="420"/>
    <x v="5"/>
    <x v="8"/>
    <x v="1"/>
    <x v="0"/>
    <x v="0"/>
    <x v="5"/>
    <x v="1"/>
    <m/>
    <x v="7"/>
  </r>
  <r>
    <s v="0PXJYUT7"/>
    <x v="6"/>
    <x v="0"/>
    <x v="7"/>
    <x v="3"/>
    <x v="420"/>
    <x v="5"/>
    <x v="8"/>
    <x v="1"/>
    <x v="0"/>
    <x v="0"/>
    <x v="5"/>
    <x v="1"/>
    <m/>
    <x v="7"/>
  </r>
  <r>
    <s v="D45LXDPW"/>
    <x v="6"/>
    <x v="0"/>
    <x v="7"/>
    <x v="3"/>
    <x v="420"/>
    <x v="5"/>
    <x v="8"/>
    <x v="1"/>
    <x v="0"/>
    <x v="0"/>
    <x v="5"/>
    <x v="1"/>
    <m/>
    <x v="7"/>
  </r>
  <r>
    <s v="DDHNCZMO"/>
    <x v="6"/>
    <x v="4"/>
    <x v="53"/>
    <x v="3"/>
    <x v="420"/>
    <x v="5"/>
    <x v="8"/>
    <x v="1"/>
    <x v="0"/>
    <x v="4"/>
    <x v="10"/>
    <x v="0"/>
    <m/>
    <x v="7"/>
  </r>
  <r>
    <s v="Z99W80UY"/>
    <x v="6"/>
    <x v="4"/>
    <x v="78"/>
    <x v="3"/>
    <x v="420"/>
    <x v="5"/>
    <x v="8"/>
    <x v="1"/>
    <x v="0"/>
    <x v="4"/>
    <x v="10"/>
    <x v="13"/>
    <m/>
    <x v="7"/>
  </r>
  <r>
    <s v="K8ITR8PA"/>
    <x v="6"/>
    <x v="4"/>
    <x v="7"/>
    <x v="3"/>
    <x v="420"/>
    <x v="5"/>
    <x v="8"/>
    <x v="1"/>
    <x v="0"/>
    <x v="4"/>
    <x v="5"/>
    <x v="1"/>
    <m/>
    <x v="7"/>
  </r>
  <r>
    <s v="RKP2DVSU"/>
    <x v="6"/>
    <x v="1"/>
    <x v="74"/>
    <x v="3"/>
    <x v="420"/>
    <x v="5"/>
    <x v="8"/>
    <x v="1"/>
    <x v="0"/>
    <x v="1"/>
    <x v="10"/>
    <x v="11"/>
    <m/>
    <x v="7"/>
  </r>
  <r>
    <s v="T3T4OE0A"/>
    <x v="6"/>
    <x v="1"/>
    <x v="53"/>
    <x v="3"/>
    <x v="420"/>
    <x v="5"/>
    <x v="8"/>
    <x v="1"/>
    <x v="0"/>
    <x v="1"/>
    <x v="10"/>
    <x v="0"/>
    <m/>
    <x v="7"/>
  </r>
  <r>
    <s v="K7L1RE8B"/>
    <x v="6"/>
    <x v="1"/>
    <x v="7"/>
    <x v="3"/>
    <x v="420"/>
    <x v="5"/>
    <x v="8"/>
    <x v="1"/>
    <x v="0"/>
    <x v="1"/>
    <x v="5"/>
    <x v="1"/>
    <m/>
    <x v="7"/>
  </r>
  <r>
    <s v="RPCZJOE2"/>
    <x v="6"/>
    <x v="1"/>
    <x v="7"/>
    <x v="3"/>
    <x v="420"/>
    <x v="5"/>
    <x v="8"/>
    <x v="1"/>
    <x v="0"/>
    <x v="1"/>
    <x v="5"/>
    <x v="1"/>
    <m/>
    <x v="7"/>
  </r>
  <r>
    <s v="6IG2A8KD"/>
    <x v="6"/>
    <x v="1"/>
    <x v="7"/>
    <x v="3"/>
    <x v="420"/>
    <x v="5"/>
    <x v="8"/>
    <x v="1"/>
    <x v="0"/>
    <x v="1"/>
    <x v="5"/>
    <x v="1"/>
    <m/>
    <x v="7"/>
  </r>
  <r>
    <s v="MFU6Y5HX"/>
    <x v="6"/>
    <x v="1"/>
    <x v="7"/>
    <x v="3"/>
    <x v="420"/>
    <x v="5"/>
    <x v="8"/>
    <x v="1"/>
    <x v="0"/>
    <x v="1"/>
    <x v="5"/>
    <x v="1"/>
    <m/>
    <x v="7"/>
  </r>
  <r>
    <s v="Y0EKPBLQ"/>
    <x v="6"/>
    <x v="1"/>
    <x v="7"/>
    <x v="3"/>
    <x v="420"/>
    <x v="5"/>
    <x v="8"/>
    <x v="1"/>
    <x v="0"/>
    <x v="1"/>
    <x v="5"/>
    <x v="1"/>
    <m/>
    <x v="7"/>
  </r>
  <r>
    <s v="8TLX2786"/>
    <x v="6"/>
    <x v="1"/>
    <x v="7"/>
    <x v="3"/>
    <x v="420"/>
    <x v="5"/>
    <x v="8"/>
    <x v="1"/>
    <x v="0"/>
    <x v="1"/>
    <x v="5"/>
    <x v="1"/>
    <m/>
    <x v="7"/>
  </r>
  <r>
    <s v="Z9CW6K35"/>
    <x v="6"/>
    <x v="1"/>
    <x v="7"/>
    <x v="3"/>
    <x v="420"/>
    <x v="5"/>
    <x v="8"/>
    <x v="1"/>
    <x v="0"/>
    <x v="1"/>
    <x v="5"/>
    <x v="1"/>
    <m/>
    <x v="7"/>
  </r>
  <r>
    <s v="YVFK9Q0W"/>
    <x v="6"/>
    <x v="3"/>
    <x v="51"/>
    <x v="3"/>
    <x v="420"/>
    <x v="5"/>
    <x v="8"/>
    <x v="1"/>
    <x v="0"/>
    <x v="3"/>
    <x v="7"/>
    <x v="0"/>
    <m/>
    <x v="7"/>
  </r>
  <r>
    <s v="PF7M8CG2"/>
    <x v="6"/>
    <x v="3"/>
    <x v="7"/>
    <x v="3"/>
    <x v="420"/>
    <x v="5"/>
    <x v="8"/>
    <x v="1"/>
    <x v="0"/>
    <x v="3"/>
    <x v="5"/>
    <x v="1"/>
    <m/>
    <x v="7"/>
  </r>
  <r>
    <s v="ZHPJ73Q6"/>
    <x v="11"/>
    <x v="2"/>
    <x v="75"/>
    <x v="3"/>
    <x v="420"/>
    <x v="5"/>
    <x v="8"/>
    <x v="0"/>
    <x v="0"/>
    <x v="2"/>
    <x v="6"/>
    <x v="0"/>
    <m/>
    <x v="7"/>
  </r>
  <r>
    <s v="2TI0MAKP"/>
    <x v="11"/>
    <x v="2"/>
    <x v="46"/>
    <x v="3"/>
    <x v="420"/>
    <x v="5"/>
    <x v="8"/>
    <x v="0"/>
    <x v="0"/>
    <x v="2"/>
    <x v="3"/>
    <x v="0"/>
    <m/>
    <x v="7"/>
  </r>
  <r>
    <s v="2G5ZMOYC"/>
    <x v="11"/>
    <x v="2"/>
    <x v="62"/>
    <x v="3"/>
    <x v="420"/>
    <x v="5"/>
    <x v="8"/>
    <x v="0"/>
    <x v="0"/>
    <x v="2"/>
    <x v="6"/>
    <x v="0"/>
    <m/>
    <x v="7"/>
  </r>
  <r>
    <s v="EPOB4B15"/>
    <x v="11"/>
    <x v="2"/>
    <x v="7"/>
    <x v="3"/>
    <x v="420"/>
    <x v="5"/>
    <x v="8"/>
    <x v="0"/>
    <x v="0"/>
    <x v="2"/>
    <x v="5"/>
    <x v="1"/>
    <m/>
    <x v="7"/>
  </r>
  <r>
    <s v="2WWMPY7O"/>
    <x v="11"/>
    <x v="2"/>
    <x v="7"/>
    <x v="3"/>
    <x v="420"/>
    <x v="5"/>
    <x v="8"/>
    <x v="0"/>
    <x v="0"/>
    <x v="2"/>
    <x v="5"/>
    <x v="1"/>
    <m/>
    <x v="7"/>
  </r>
  <r>
    <s v="Z6VQW8TB"/>
    <x v="11"/>
    <x v="2"/>
    <x v="7"/>
    <x v="3"/>
    <x v="420"/>
    <x v="5"/>
    <x v="8"/>
    <x v="0"/>
    <x v="0"/>
    <x v="2"/>
    <x v="5"/>
    <x v="1"/>
    <m/>
    <x v="7"/>
  </r>
  <r>
    <s v="FNLAOXF8"/>
    <x v="11"/>
    <x v="2"/>
    <x v="7"/>
    <x v="3"/>
    <x v="420"/>
    <x v="5"/>
    <x v="8"/>
    <x v="0"/>
    <x v="0"/>
    <x v="2"/>
    <x v="5"/>
    <x v="1"/>
    <m/>
    <x v="7"/>
  </r>
  <r>
    <s v="C5B5WBY9"/>
    <x v="11"/>
    <x v="0"/>
    <x v="77"/>
    <x v="3"/>
    <x v="420"/>
    <x v="5"/>
    <x v="8"/>
    <x v="0"/>
    <x v="0"/>
    <x v="0"/>
    <x v="0"/>
    <x v="12"/>
    <m/>
    <x v="7"/>
  </r>
  <r>
    <s v="6IO91583"/>
    <x v="11"/>
    <x v="0"/>
    <x v="7"/>
    <x v="3"/>
    <x v="420"/>
    <x v="5"/>
    <x v="8"/>
    <x v="0"/>
    <x v="0"/>
    <x v="0"/>
    <x v="5"/>
    <x v="1"/>
    <m/>
    <x v="7"/>
  </r>
  <r>
    <s v="ZXNPF7PL"/>
    <x v="11"/>
    <x v="4"/>
    <x v="7"/>
    <x v="3"/>
    <x v="420"/>
    <x v="5"/>
    <x v="8"/>
    <x v="0"/>
    <x v="0"/>
    <x v="4"/>
    <x v="5"/>
    <x v="1"/>
    <m/>
    <x v="7"/>
  </r>
  <r>
    <s v="NKFG3KKP"/>
    <x v="11"/>
    <x v="4"/>
    <x v="7"/>
    <x v="3"/>
    <x v="420"/>
    <x v="5"/>
    <x v="8"/>
    <x v="0"/>
    <x v="0"/>
    <x v="4"/>
    <x v="5"/>
    <x v="1"/>
    <m/>
    <x v="7"/>
  </r>
  <r>
    <s v="JQ338VQC"/>
    <x v="11"/>
    <x v="1"/>
    <x v="76"/>
    <x v="3"/>
    <x v="420"/>
    <x v="5"/>
    <x v="8"/>
    <x v="0"/>
    <x v="0"/>
    <x v="1"/>
    <x v="0"/>
    <x v="0"/>
    <m/>
    <x v="7"/>
  </r>
  <r>
    <s v="WJK0O5J9"/>
    <x v="11"/>
    <x v="1"/>
    <x v="61"/>
    <x v="3"/>
    <x v="420"/>
    <x v="5"/>
    <x v="8"/>
    <x v="0"/>
    <x v="0"/>
    <x v="1"/>
    <x v="10"/>
    <x v="0"/>
    <m/>
    <x v="7"/>
  </r>
  <r>
    <s v="W2149WNZ"/>
    <x v="11"/>
    <x v="1"/>
    <x v="32"/>
    <x v="3"/>
    <x v="420"/>
    <x v="5"/>
    <x v="8"/>
    <x v="0"/>
    <x v="0"/>
    <x v="1"/>
    <x v="9"/>
    <x v="0"/>
    <m/>
    <x v="7"/>
  </r>
  <r>
    <s v="6WNENPQM"/>
    <x v="11"/>
    <x v="1"/>
    <x v="37"/>
    <x v="3"/>
    <x v="420"/>
    <x v="5"/>
    <x v="8"/>
    <x v="0"/>
    <x v="0"/>
    <x v="1"/>
    <x v="6"/>
    <x v="0"/>
    <m/>
    <x v="7"/>
  </r>
  <r>
    <s v="VW8CEV4C"/>
    <x v="11"/>
    <x v="1"/>
    <x v="29"/>
    <x v="3"/>
    <x v="420"/>
    <x v="5"/>
    <x v="8"/>
    <x v="0"/>
    <x v="0"/>
    <x v="1"/>
    <x v="6"/>
    <x v="0"/>
    <m/>
    <x v="7"/>
  </r>
  <r>
    <s v="KLUS7RVS"/>
    <x v="11"/>
    <x v="1"/>
    <x v="60"/>
    <x v="3"/>
    <x v="420"/>
    <x v="5"/>
    <x v="8"/>
    <x v="0"/>
    <x v="0"/>
    <x v="1"/>
    <x v="9"/>
    <x v="0"/>
    <m/>
    <x v="7"/>
  </r>
  <r>
    <s v="ROM4I2T0"/>
    <x v="11"/>
    <x v="1"/>
    <x v="34"/>
    <x v="3"/>
    <x v="420"/>
    <x v="5"/>
    <x v="8"/>
    <x v="0"/>
    <x v="0"/>
    <x v="1"/>
    <x v="10"/>
    <x v="0"/>
    <m/>
    <x v="7"/>
  </r>
  <r>
    <s v="6QKBZAEQ"/>
    <x v="11"/>
    <x v="1"/>
    <x v="7"/>
    <x v="3"/>
    <x v="420"/>
    <x v="5"/>
    <x v="8"/>
    <x v="0"/>
    <x v="0"/>
    <x v="1"/>
    <x v="5"/>
    <x v="1"/>
    <m/>
    <x v="7"/>
  </r>
  <r>
    <s v="5P4OCP0Q"/>
    <x v="11"/>
    <x v="1"/>
    <x v="7"/>
    <x v="3"/>
    <x v="420"/>
    <x v="5"/>
    <x v="8"/>
    <x v="0"/>
    <x v="0"/>
    <x v="1"/>
    <x v="5"/>
    <x v="1"/>
    <m/>
    <x v="7"/>
  </r>
  <r>
    <s v="E54FFQBM"/>
    <x v="11"/>
    <x v="1"/>
    <x v="7"/>
    <x v="3"/>
    <x v="420"/>
    <x v="5"/>
    <x v="8"/>
    <x v="0"/>
    <x v="0"/>
    <x v="1"/>
    <x v="5"/>
    <x v="1"/>
    <m/>
    <x v="7"/>
  </r>
  <r>
    <s v="8GNSME5U"/>
    <x v="11"/>
    <x v="1"/>
    <x v="7"/>
    <x v="3"/>
    <x v="420"/>
    <x v="5"/>
    <x v="8"/>
    <x v="0"/>
    <x v="0"/>
    <x v="1"/>
    <x v="5"/>
    <x v="1"/>
    <m/>
    <x v="7"/>
  </r>
  <r>
    <s v="5697WKA6"/>
    <x v="11"/>
    <x v="1"/>
    <x v="7"/>
    <x v="3"/>
    <x v="420"/>
    <x v="5"/>
    <x v="8"/>
    <x v="0"/>
    <x v="0"/>
    <x v="1"/>
    <x v="5"/>
    <x v="1"/>
    <m/>
    <x v="7"/>
  </r>
  <r>
    <s v="A5DN7SE1"/>
    <x v="11"/>
    <x v="1"/>
    <x v="7"/>
    <x v="3"/>
    <x v="420"/>
    <x v="5"/>
    <x v="8"/>
    <x v="0"/>
    <x v="0"/>
    <x v="1"/>
    <x v="5"/>
    <x v="1"/>
    <m/>
    <x v="7"/>
  </r>
  <r>
    <s v="DGI6CB5K"/>
    <x v="11"/>
    <x v="1"/>
    <x v="7"/>
    <x v="3"/>
    <x v="420"/>
    <x v="5"/>
    <x v="8"/>
    <x v="0"/>
    <x v="0"/>
    <x v="1"/>
    <x v="5"/>
    <x v="1"/>
    <m/>
    <x v="7"/>
  </r>
  <r>
    <s v="MTH7D617"/>
    <x v="11"/>
    <x v="1"/>
    <x v="7"/>
    <x v="3"/>
    <x v="420"/>
    <x v="5"/>
    <x v="8"/>
    <x v="0"/>
    <x v="0"/>
    <x v="1"/>
    <x v="5"/>
    <x v="1"/>
    <m/>
    <x v="7"/>
  </r>
  <r>
    <s v="S6BD2RV6"/>
    <x v="11"/>
    <x v="1"/>
    <x v="7"/>
    <x v="3"/>
    <x v="420"/>
    <x v="5"/>
    <x v="8"/>
    <x v="0"/>
    <x v="0"/>
    <x v="1"/>
    <x v="5"/>
    <x v="1"/>
    <m/>
    <x v="7"/>
  </r>
  <r>
    <s v="P43NZA0V"/>
    <x v="11"/>
    <x v="1"/>
    <x v="7"/>
    <x v="3"/>
    <x v="420"/>
    <x v="5"/>
    <x v="8"/>
    <x v="0"/>
    <x v="0"/>
    <x v="1"/>
    <x v="5"/>
    <x v="1"/>
    <m/>
    <x v="7"/>
  </r>
  <r>
    <s v="TFPZNRS3"/>
    <x v="11"/>
    <x v="1"/>
    <x v="7"/>
    <x v="3"/>
    <x v="420"/>
    <x v="5"/>
    <x v="8"/>
    <x v="0"/>
    <x v="0"/>
    <x v="1"/>
    <x v="5"/>
    <x v="1"/>
    <m/>
    <x v="7"/>
  </r>
  <r>
    <s v="SPTF1MZ4"/>
    <x v="11"/>
    <x v="1"/>
    <x v="7"/>
    <x v="3"/>
    <x v="420"/>
    <x v="5"/>
    <x v="8"/>
    <x v="0"/>
    <x v="0"/>
    <x v="1"/>
    <x v="5"/>
    <x v="1"/>
    <m/>
    <x v="7"/>
  </r>
  <r>
    <s v="WI5RHGX9"/>
    <x v="11"/>
    <x v="1"/>
    <x v="7"/>
    <x v="3"/>
    <x v="420"/>
    <x v="5"/>
    <x v="8"/>
    <x v="0"/>
    <x v="0"/>
    <x v="1"/>
    <x v="5"/>
    <x v="1"/>
    <m/>
    <x v="7"/>
  </r>
  <r>
    <s v="WAT7H38N"/>
    <x v="11"/>
    <x v="1"/>
    <x v="7"/>
    <x v="3"/>
    <x v="420"/>
    <x v="5"/>
    <x v="8"/>
    <x v="0"/>
    <x v="0"/>
    <x v="1"/>
    <x v="5"/>
    <x v="1"/>
    <m/>
    <x v="7"/>
  </r>
  <r>
    <s v="1FAU5C6V"/>
    <x v="11"/>
    <x v="1"/>
    <x v="7"/>
    <x v="3"/>
    <x v="420"/>
    <x v="5"/>
    <x v="8"/>
    <x v="0"/>
    <x v="0"/>
    <x v="1"/>
    <x v="5"/>
    <x v="1"/>
    <m/>
    <x v="7"/>
  </r>
  <r>
    <s v="Q5RRTVJK"/>
    <x v="11"/>
    <x v="1"/>
    <x v="7"/>
    <x v="3"/>
    <x v="420"/>
    <x v="5"/>
    <x v="8"/>
    <x v="0"/>
    <x v="0"/>
    <x v="1"/>
    <x v="5"/>
    <x v="1"/>
    <m/>
    <x v="7"/>
  </r>
  <r>
    <s v="KIOF5EM0"/>
    <x v="11"/>
    <x v="1"/>
    <x v="7"/>
    <x v="3"/>
    <x v="420"/>
    <x v="5"/>
    <x v="8"/>
    <x v="0"/>
    <x v="0"/>
    <x v="1"/>
    <x v="5"/>
    <x v="1"/>
    <m/>
    <x v="7"/>
  </r>
  <r>
    <s v="SH4FSTJV"/>
    <x v="11"/>
    <x v="1"/>
    <x v="7"/>
    <x v="3"/>
    <x v="420"/>
    <x v="5"/>
    <x v="8"/>
    <x v="0"/>
    <x v="0"/>
    <x v="1"/>
    <x v="5"/>
    <x v="1"/>
    <m/>
    <x v="7"/>
  </r>
  <r>
    <s v="AV50UWVV"/>
    <x v="11"/>
    <x v="1"/>
    <x v="7"/>
    <x v="3"/>
    <x v="420"/>
    <x v="5"/>
    <x v="8"/>
    <x v="0"/>
    <x v="0"/>
    <x v="1"/>
    <x v="5"/>
    <x v="1"/>
    <m/>
    <x v="7"/>
  </r>
  <r>
    <s v="KAZ72JJ0"/>
    <x v="11"/>
    <x v="1"/>
    <x v="7"/>
    <x v="3"/>
    <x v="420"/>
    <x v="5"/>
    <x v="8"/>
    <x v="0"/>
    <x v="0"/>
    <x v="1"/>
    <x v="5"/>
    <x v="1"/>
    <m/>
    <x v="7"/>
  </r>
  <r>
    <s v="QVWEPN6J"/>
    <x v="11"/>
    <x v="1"/>
    <x v="7"/>
    <x v="3"/>
    <x v="420"/>
    <x v="5"/>
    <x v="8"/>
    <x v="0"/>
    <x v="0"/>
    <x v="1"/>
    <x v="5"/>
    <x v="1"/>
    <m/>
    <x v="7"/>
  </r>
  <r>
    <s v="JD7ACALY"/>
    <x v="11"/>
    <x v="1"/>
    <x v="7"/>
    <x v="3"/>
    <x v="420"/>
    <x v="5"/>
    <x v="8"/>
    <x v="0"/>
    <x v="0"/>
    <x v="1"/>
    <x v="5"/>
    <x v="1"/>
    <m/>
    <x v="7"/>
  </r>
  <r>
    <s v="NSGU1K3N"/>
    <x v="11"/>
    <x v="1"/>
    <x v="7"/>
    <x v="3"/>
    <x v="420"/>
    <x v="5"/>
    <x v="8"/>
    <x v="0"/>
    <x v="0"/>
    <x v="1"/>
    <x v="5"/>
    <x v="1"/>
    <m/>
    <x v="7"/>
  </r>
  <r>
    <s v="UK00OVV2"/>
    <x v="11"/>
    <x v="1"/>
    <x v="7"/>
    <x v="3"/>
    <x v="420"/>
    <x v="5"/>
    <x v="8"/>
    <x v="0"/>
    <x v="0"/>
    <x v="1"/>
    <x v="5"/>
    <x v="1"/>
    <m/>
    <x v="7"/>
  </r>
  <r>
    <s v="DWGARGA2"/>
    <x v="11"/>
    <x v="1"/>
    <x v="7"/>
    <x v="3"/>
    <x v="420"/>
    <x v="5"/>
    <x v="8"/>
    <x v="0"/>
    <x v="0"/>
    <x v="1"/>
    <x v="5"/>
    <x v="1"/>
    <m/>
    <x v="7"/>
  </r>
  <r>
    <s v="A4M34F8C"/>
    <x v="11"/>
    <x v="1"/>
    <x v="7"/>
    <x v="3"/>
    <x v="420"/>
    <x v="5"/>
    <x v="8"/>
    <x v="0"/>
    <x v="0"/>
    <x v="1"/>
    <x v="5"/>
    <x v="1"/>
    <m/>
    <x v="7"/>
  </r>
  <r>
    <s v="FCNN6UY0"/>
    <x v="11"/>
    <x v="3"/>
    <x v="19"/>
    <x v="3"/>
    <x v="420"/>
    <x v="5"/>
    <x v="8"/>
    <x v="0"/>
    <x v="0"/>
    <x v="3"/>
    <x v="0"/>
    <x v="4"/>
    <m/>
    <x v="7"/>
  </r>
  <r>
    <s v="8M2O0Q8V"/>
    <x v="11"/>
    <x v="3"/>
    <x v="36"/>
    <x v="3"/>
    <x v="420"/>
    <x v="5"/>
    <x v="8"/>
    <x v="0"/>
    <x v="0"/>
    <x v="3"/>
    <x v="3"/>
    <x v="0"/>
    <m/>
    <x v="7"/>
  </r>
  <r>
    <s v="WNWI8RJU"/>
    <x v="11"/>
    <x v="3"/>
    <x v="7"/>
    <x v="3"/>
    <x v="420"/>
    <x v="5"/>
    <x v="8"/>
    <x v="0"/>
    <x v="0"/>
    <x v="3"/>
    <x v="5"/>
    <x v="1"/>
    <m/>
    <x v="7"/>
  </r>
  <r>
    <s v="4H6DFFO4"/>
    <x v="11"/>
    <x v="3"/>
    <x v="7"/>
    <x v="3"/>
    <x v="420"/>
    <x v="5"/>
    <x v="8"/>
    <x v="0"/>
    <x v="0"/>
    <x v="3"/>
    <x v="5"/>
    <x v="1"/>
    <m/>
    <x v="7"/>
  </r>
  <r>
    <s v="IUM2FVA1"/>
    <x v="11"/>
    <x v="3"/>
    <x v="7"/>
    <x v="3"/>
    <x v="420"/>
    <x v="5"/>
    <x v="8"/>
    <x v="0"/>
    <x v="0"/>
    <x v="3"/>
    <x v="5"/>
    <x v="1"/>
    <m/>
    <x v="7"/>
  </r>
  <r>
    <s v="9MIWFW5J"/>
    <x v="11"/>
    <x v="3"/>
    <x v="7"/>
    <x v="3"/>
    <x v="420"/>
    <x v="5"/>
    <x v="8"/>
    <x v="0"/>
    <x v="0"/>
    <x v="3"/>
    <x v="5"/>
    <x v="1"/>
    <m/>
    <x v="7"/>
  </r>
  <r>
    <s v="6SLKZ8FI"/>
    <x v="11"/>
    <x v="3"/>
    <x v="7"/>
    <x v="3"/>
    <x v="420"/>
    <x v="5"/>
    <x v="8"/>
    <x v="0"/>
    <x v="0"/>
    <x v="3"/>
    <x v="5"/>
    <x v="1"/>
    <m/>
    <x v="7"/>
  </r>
  <r>
    <s v="LIB4KUZJ"/>
    <x v="11"/>
    <x v="3"/>
    <x v="7"/>
    <x v="3"/>
    <x v="420"/>
    <x v="5"/>
    <x v="8"/>
    <x v="0"/>
    <x v="0"/>
    <x v="3"/>
    <x v="5"/>
    <x v="1"/>
    <m/>
    <x v="7"/>
  </r>
  <r>
    <s v="18IUIUK0"/>
    <x v="11"/>
    <x v="3"/>
    <x v="7"/>
    <x v="3"/>
    <x v="420"/>
    <x v="5"/>
    <x v="8"/>
    <x v="0"/>
    <x v="0"/>
    <x v="3"/>
    <x v="5"/>
    <x v="1"/>
    <m/>
    <x v="7"/>
  </r>
  <r>
    <s v="8I5ONXJX"/>
    <x v="11"/>
    <x v="3"/>
    <x v="7"/>
    <x v="3"/>
    <x v="420"/>
    <x v="5"/>
    <x v="8"/>
    <x v="0"/>
    <x v="0"/>
    <x v="3"/>
    <x v="5"/>
    <x v="1"/>
    <m/>
    <x v="7"/>
  </r>
  <r>
    <s v="Z063OYW0"/>
    <x v="1"/>
    <x v="6"/>
    <x v="70"/>
    <x v="0"/>
    <x v="1"/>
    <x v="8"/>
    <x v="1573"/>
    <x v="1"/>
    <x v="0"/>
    <x v="6"/>
    <x v="3"/>
    <x v="0"/>
    <n v="-307"/>
    <x v="83"/>
  </r>
  <r>
    <s v="KWVA7VR1"/>
    <x v="24"/>
    <x v="6"/>
    <x v="30"/>
    <x v="2"/>
    <x v="6"/>
    <x v="12"/>
    <x v="13"/>
    <x v="1"/>
    <x v="0"/>
    <x v="6"/>
    <x v="0"/>
    <x v="6"/>
    <n v="-4821"/>
    <x v="134"/>
  </r>
  <r>
    <s v="902REDPA"/>
    <x v="26"/>
    <x v="6"/>
    <x v="20"/>
    <x v="2"/>
    <x v="9"/>
    <x v="2"/>
    <x v="13"/>
    <x v="5"/>
    <x v="2"/>
    <x v="6"/>
    <x v="4"/>
    <x v="0"/>
    <n v="-4821"/>
    <x v="6"/>
  </r>
  <r>
    <s v="KNY1OSAB"/>
    <x v="8"/>
    <x v="6"/>
    <x v="69"/>
    <x v="0"/>
    <x v="12"/>
    <x v="17"/>
    <x v="1574"/>
    <x v="2"/>
    <x v="1"/>
    <x v="6"/>
    <x v="3"/>
    <x v="0"/>
    <n v="78"/>
    <x v="4"/>
  </r>
  <r>
    <s v="JYKM0B00"/>
    <x v="7"/>
    <x v="6"/>
    <x v="66"/>
    <x v="0"/>
    <x v="13"/>
    <x v="7"/>
    <x v="1575"/>
    <x v="2"/>
    <x v="1"/>
    <x v="6"/>
    <x v="9"/>
    <x v="0"/>
    <n v="-483"/>
    <x v="15"/>
  </r>
  <r>
    <s v="ONYNTUCG"/>
    <x v="1"/>
    <x v="6"/>
    <x v="63"/>
    <x v="2"/>
    <x v="20"/>
    <x v="11"/>
    <x v="13"/>
    <x v="1"/>
    <x v="0"/>
    <x v="6"/>
    <x v="9"/>
    <x v="0"/>
    <n v="-4821"/>
    <x v="8"/>
  </r>
  <r>
    <s v="LPKT07PV"/>
    <x v="28"/>
    <x v="6"/>
    <x v="60"/>
    <x v="0"/>
    <x v="21"/>
    <x v="14"/>
    <x v="1576"/>
    <x v="5"/>
    <x v="2"/>
    <x v="6"/>
    <x v="9"/>
    <x v="0"/>
    <n v="-117"/>
    <x v="4"/>
  </r>
  <r>
    <s v="GIUUTBXM"/>
    <x v="16"/>
    <x v="6"/>
    <x v="47"/>
    <x v="0"/>
    <x v="22"/>
    <x v="17"/>
    <x v="1577"/>
    <x v="2"/>
    <x v="1"/>
    <x v="6"/>
    <x v="8"/>
    <x v="0"/>
    <n v="718"/>
    <x v="89"/>
  </r>
  <r>
    <s v="DUHE9FLY"/>
    <x v="20"/>
    <x v="6"/>
    <x v="31"/>
    <x v="0"/>
    <x v="22"/>
    <x v="0"/>
    <x v="1578"/>
    <x v="1"/>
    <x v="0"/>
    <x v="6"/>
    <x v="10"/>
    <x v="0"/>
    <n v="105"/>
    <x v="30"/>
  </r>
  <r>
    <s v="C20AVXN7"/>
    <x v="1"/>
    <x v="6"/>
    <x v="27"/>
    <x v="0"/>
    <x v="23"/>
    <x v="17"/>
    <x v="1579"/>
    <x v="1"/>
    <x v="0"/>
    <x v="6"/>
    <x v="7"/>
    <x v="0"/>
    <n v="-462"/>
    <x v="17"/>
  </r>
  <r>
    <s v="B6B0PNR2"/>
    <x v="4"/>
    <x v="6"/>
    <x v="73"/>
    <x v="0"/>
    <x v="23"/>
    <x v="9"/>
    <x v="1574"/>
    <x v="3"/>
    <x v="1"/>
    <x v="6"/>
    <x v="1"/>
    <x v="0"/>
    <n v="78"/>
    <x v="28"/>
  </r>
  <r>
    <s v="513DPFX5"/>
    <x v="24"/>
    <x v="6"/>
    <x v="1"/>
    <x v="0"/>
    <x v="24"/>
    <x v="4"/>
    <x v="1580"/>
    <x v="1"/>
    <x v="0"/>
    <x v="6"/>
    <x v="1"/>
    <x v="0"/>
    <n v="-383"/>
    <x v="30"/>
  </r>
  <r>
    <s v="S5IXY4Z9"/>
    <x v="23"/>
    <x v="6"/>
    <x v="54"/>
    <x v="0"/>
    <x v="26"/>
    <x v="7"/>
    <x v="1581"/>
    <x v="4"/>
    <x v="2"/>
    <x v="6"/>
    <x v="3"/>
    <x v="0"/>
    <n v="-251"/>
    <x v="33"/>
  </r>
  <r>
    <s v="D40N5I9Y"/>
    <x v="1"/>
    <x v="6"/>
    <x v="35"/>
    <x v="0"/>
    <x v="27"/>
    <x v="10"/>
    <x v="1582"/>
    <x v="1"/>
    <x v="0"/>
    <x v="6"/>
    <x v="9"/>
    <x v="0"/>
    <n v="-82"/>
    <x v="31"/>
  </r>
  <r>
    <s v="8VKD2CCH"/>
    <x v="15"/>
    <x v="6"/>
    <x v="85"/>
    <x v="0"/>
    <x v="28"/>
    <x v="21"/>
    <x v="1583"/>
    <x v="4"/>
    <x v="2"/>
    <x v="6"/>
    <x v="4"/>
    <x v="0"/>
    <n v="8"/>
    <x v="15"/>
  </r>
  <r>
    <s v="QHI8WRIA"/>
    <x v="1"/>
    <x v="6"/>
    <x v="52"/>
    <x v="0"/>
    <x v="32"/>
    <x v="18"/>
    <x v="1584"/>
    <x v="1"/>
    <x v="0"/>
    <x v="6"/>
    <x v="1"/>
    <x v="0"/>
    <n v="-310"/>
    <x v="10"/>
  </r>
  <r>
    <s v="A0ANOYPF"/>
    <x v="1"/>
    <x v="6"/>
    <x v="3"/>
    <x v="0"/>
    <x v="33"/>
    <x v="2"/>
    <x v="1585"/>
    <x v="1"/>
    <x v="0"/>
    <x v="6"/>
    <x v="3"/>
    <x v="0"/>
    <n v="70"/>
    <x v="35"/>
  </r>
  <r>
    <s v="22OFSXBT"/>
    <x v="29"/>
    <x v="6"/>
    <x v="48"/>
    <x v="0"/>
    <x v="33"/>
    <x v="18"/>
    <x v="801"/>
    <x v="1"/>
    <x v="0"/>
    <x v="6"/>
    <x v="8"/>
    <x v="0"/>
    <n v="585"/>
    <x v="8"/>
  </r>
  <r>
    <s v="TZCAQWL3"/>
    <x v="1"/>
    <x v="6"/>
    <x v="63"/>
    <x v="2"/>
    <x v="34"/>
    <x v="16"/>
    <x v="13"/>
    <x v="1"/>
    <x v="0"/>
    <x v="6"/>
    <x v="9"/>
    <x v="0"/>
    <n v="-4821"/>
    <x v="27"/>
  </r>
  <r>
    <s v="B8E0UUZR"/>
    <x v="1"/>
    <x v="6"/>
    <x v="38"/>
    <x v="0"/>
    <x v="34"/>
    <x v="30"/>
    <x v="1583"/>
    <x v="1"/>
    <x v="0"/>
    <x v="6"/>
    <x v="10"/>
    <x v="7"/>
    <n v="8"/>
    <x v="19"/>
  </r>
  <r>
    <s v="3W1K7X5F"/>
    <x v="1"/>
    <x v="6"/>
    <x v="59"/>
    <x v="2"/>
    <x v="35"/>
    <x v="2"/>
    <x v="13"/>
    <x v="1"/>
    <x v="0"/>
    <x v="6"/>
    <x v="3"/>
    <x v="0"/>
    <n v="-4821"/>
    <x v="39"/>
  </r>
  <r>
    <s v="JLWKWQYC"/>
    <x v="7"/>
    <x v="6"/>
    <x v="61"/>
    <x v="0"/>
    <x v="35"/>
    <x v="10"/>
    <x v="1586"/>
    <x v="2"/>
    <x v="1"/>
    <x v="6"/>
    <x v="10"/>
    <x v="0"/>
    <n v="852"/>
    <x v="42"/>
  </r>
  <r>
    <s v="1YSOZLHF"/>
    <x v="26"/>
    <x v="6"/>
    <x v="49"/>
    <x v="0"/>
    <x v="38"/>
    <x v="26"/>
    <x v="1587"/>
    <x v="5"/>
    <x v="2"/>
    <x v="6"/>
    <x v="9"/>
    <x v="0"/>
    <n v="-22"/>
    <x v="20"/>
  </r>
  <r>
    <s v="ICMXZOVL"/>
    <x v="26"/>
    <x v="6"/>
    <x v="28"/>
    <x v="1"/>
    <x v="39"/>
    <x v="5"/>
    <x v="8"/>
    <x v="5"/>
    <x v="2"/>
    <x v="6"/>
    <x v="9"/>
    <x v="0"/>
    <m/>
    <x v="7"/>
  </r>
  <r>
    <s v="UQ14O415"/>
    <x v="22"/>
    <x v="6"/>
    <x v="58"/>
    <x v="0"/>
    <x v="39"/>
    <x v="19"/>
    <x v="1588"/>
    <x v="5"/>
    <x v="2"/>
    <x v="6"/>
    <x v="0"/>
    <x v="0"/>
    <n v="238"/>
    <x v="31"/>
  </r>
  <r>
    <s v="9R8JWY3J"/>
    <x v="22"/>
    <x v="6"/>
    <x v="16"/>
    <x v="0"/>
    <x v="40"/>
    <x v="4"/>
    <x v="1589"/>
    <x v="5"/>
    <x v="2"/>
    <x v="6"/>
    <x v="9"/>
    <x v="0"/>
    <n v="177"/>
    <x v="68"/>
  </r>
  <r>
    <s v="MNVMY83P"/>
    <x v="25"/>
    <x v="6"/>
    <x v="58"/>
    <x v="1"/>
    <x v="41"/>
    <x v="5"/>
    <x v="8"/>
    <x v="5"/>
    <x v="2"/>
    <x v="6"/>
    <x v="0"/>
    <x v="0"/>
    <m/>
    <x v="7"/>
  </r>
  <r>
    <s v="0ZHLQFGU"/>
    <x v="14"/>
    <x v="6"/>
    <x v="76"/>
    <x v="0"/>
    <x v="41"/>
    <x v="30"/>
    <x v="1590"/>
    <x v="2"/>
    <x v="1"/>
    <x v="6"/>
    <x v="0"/>
    <x v="0"/>
    <n v="18"/>
    <x v="31"/>
  </r>
  <r>
    <s v="IIS0O91J"/>
    <x v="16"/>
    <x v="6"/>
    <x v="15"/>
    <x v="0"/>
    <x v="42"/>
    <x v="26"/>
    <x v="1591"/>
    <x v="2"/>
    <x v="1"/>
    <x v="6"/>
    <x v="0"/>
    <x v="0"/>
    <n v="328"/>
    <x v="52"/>
  </r>
  <r>
    <s v="1HVNTEPV"/>
    <x v="15"/>
    <x v="6"/>
    <x v="45"/>
    <x v="0"/>
    <x v="43"/>
    <x v="8"/>
    <x v="1592"/>
    <x v="4"/>
    <x v="2"/>
    <x v="6"/>
    <x v="0"/>
    <x v="0"/>
    <n v="-356"/>
    <x v="44"/>
  </r>
  <r>
    <s v="KV2OFRJT"/>
    <x v="14"/>
    <x v="6"/>
    <x v="7"/>
    <x v="1"/>
    <x v="44"/>
    <x v="5"/>
    <x v="8"/>
    <x v="2"/>
    <x v="1"/>
    <x v="6"/>
    <x v="5"/>
    <x v="1"/>
    <m/>
    <x v="7"/>
  </r>
  <r>
    <s v="NN4DWBVN"/>
    <x v="8"/>
    <x v="6"/>
    <x v="67"/>
    <x v="2"/>
    <x v="45"/>
    <x v="23"/>
    <x v="13"/>
    <x v="2"/>
    <x v="1"/>
    <x v="6"/>
    <x v="0"/>
    <x v="0"/>
    <n v="-4821"/>
    <x v="64"/>
  </r>
  <r>
    <s v="G0ECB8FS"/>
    <x v="16"/>
    <x v="6"/>
    <x v="69"/>
    <x v="0"/>
    <x v="46"/>
    <x v="24"/>
    <x v="1593"/>
    <x v="2"/>
    <x v="1"/>
    <x v="6"/>
    <x v="3"/>
    <x v="0"/>
    <n v="279"/>
    <x v="46"/>
  </r>
  <r>
    <s v="96MZYUY0"/>
    <x v="4"/>
    <x v="6"/>
    <x v="15"/>
    <x v="0"/>
    <x v="46"/>
    <x v="1"/>
    <x v="1349"/>
    <x v="3"/>
    <x v="1"/>
    <x v="6"/>
    <x v="0"/>
    <x v="0"/>
    <n v="85"/>
    <x v="55"/>
  </r>
  <r>
    <s v="JUUXF02Z"/>
    <x v="16"/>
    <x v="6"/>
    <x v="2"/>
    <x v="0"/>
    <x v="47"/>
    <x v="2"/>
    <x v="1594"/>
    <x v="2"/>
    <x v="1"/>
    <x v="6"/>
    <x v="2"/>
    <x v="0"/>
    <n v="-127"/>
    <x v="48"/>
  </r>
  <r>
    <s v="127ZPLXQ"/>
    <x v="16"/>
    <x v="6"/>
    <x v="74"/>
    <x v="2"/>
    <x v="49"/>
    <x v="12"/>
    <x v="13"/>
    <x v="2"/>
    <x v="1"/>
    <x v="6"/>
    <x v="10"/>
    <x v="11"/>
    <n v="-4821"/>
    <x v="46"/>
  </r>
  <r>
    <s v="FCFDJIEZ"/>
    <x v="4"/>
    <x v="6"/>
    <x v="15"/>
    <x v="0"/>
    <x v="49"/>
    <x v="21"/>
    <x v="1595"/>
    <x v="3"/>
    <x v="1"/>
    <x v="6"/>
    <x v="0"/>
    <x v="0"/>
    <n v="-1079"/>
    <x v="45"/>
  </r>
  <r>
    <s v="MOPWEMB5"/>
    <x v="4"/>
    <x v="6"/>
    <x v="2"/>
    <x v="0"/>
    <x v="50"/>
    <x v="28"/>
    <x v="1132"/>
    <x v="3"/>
    <x v="1"/>
    <x v="6"/>
    <x v="2"/>
    <x v="0"/>
    <n v="86"/>
    <x v="50"/>
  </r>
  <r>
    <s v="K5CWSFCW"/>
    <x v="12"/>
    <x v="6"/>
    <x v="76"/>
    <x v="1"/>
    <x v="52"/>
    <x v="5"/>
    <x v="8"/>
    <x v="3"/>
    <x v="1"/>
    <x v="6"/>
    <x v="0"/>
    <x v="0"/>
    <m/>
    <x v="7"/>
  </r>
  <r>
    <s v="QZ3VV4C1"/>
    <x v="16"/>
    <x v="6"/>
    <x v="9"/>
    <x v="0"/>
    <x v="52"/>
    <x v="10"/>
    <x v="1596"/>
    <x v="2"/>
    <x v="1"/>
    <x v="6"/>
    <x v="6"/>
    <x v="3"/>
    <n v="-102"/>
    <x v="56"/>
  </r>
  <r>
    <s v="SQLYCFGV"/>
    <x v="2"/>
    <x v="6"/>
    <x v="60"/>
    <x v="1"/>
    <x v="53"/>
    <x v="5"/>
    <x v="8"/>
    <x v="2"/>
    <x v="1"/>
    <x v="6"/>
    <x v="9"/>
    <x v="0"/>
    <m/>
    <x v="7"/>
  </r>
  <r>
    <s v="01QKN578"/>
    <x v="1"/>
    <x v="6"/>
    <x v="63"/>
    <x v="0"/>
    <x v="54"/>
    <x v="19"/>
    <x v="1597"/>
    <x v="1"/>
    <x v="0"/>
    <x v="6"/>
    <x v="9"/>
    <x v="0"/>
    <n v="-574"/>
    <x v="50"/>
  </r>
  <r>
    <s v="ZC3KKSUK"/>
    <x v="7"/>
    <x v="6"/>
    <x v="33"/>
    <x v="0"/>
    <x v="54"/>
    <x v="3"/>
    <x v="1598"/>
    <x v="2"/>
    <x v="1"/>
    <x v="6"/>
    <x v="0"/>
    <x v="0"/>
    <n v="219"/>
    <x v="62"/>
  </r>
  <r>
    <s v="F90O03ZH"/>
    <x v="22"/>
    <x v="6"/>
    <x v="45"/>
    <x v="2"/>
    <x v="56"/>
    <x v="14"/>
    <x v="13"/>
    <x v="5"/>
    <x v="2"/>
    <x v="6"/>
    <x v="0"/>
    <x v="0"/>
    <n v="-4821"/>
    <x v="51"/>
  </r>
  <r>
    <s v="X6GL64T5"/>
    <x v="24"/>
    <x v="6"/>
    <x v="17"/>
    <x v="0"/>
    <x v="56"/>
    <x v="25"/>
    <x v="1585"/>
    <x v="1"/>
    <x v="0"/>
    <x v="6"/>
    <x v="2"/>
    <x v="0"/>
    <n v="70"/>
    <x v="46"/>
  </r>
  <r>
    <s v="C8TV7R8A"/>
    <x v="16"/>
    <x v="6"/>
    <x v="7"/>
    <x v="1"/>
    <x v="57"/>
    <x v="5"/>
    <x v="8"/>
    <x v="2"/>
    <x v="1"/>
    <x v="6"/>
    <x v="5"/>
    <x v="1"/>
    <m/>
    <x v="7"/>
  </r>
  <r>
    <s v="0U3WVJO0"/>
    <x v="23"/>
    <x v="6"/>
    <x v="7"/>
    <x v="1"/>
    <x v="59"/>
    <x v="5"/>
    <x v="8"/>
    <x v="4"/>
    <x v="2"/>
    <x v="6"/>
    <x v="5"/>
    <x v="1"/>
    <m/>
    <x v="7"/>
  </r>
  <r>
    <s v="0IO00FNS"/>
    <x v="1"/>
    <x v="6"/>
    <x v="17"/>
    <x v="2"/>
    <x v="59"/>
    <x v="28"/>
    <x v="13"/>
    <x v="1"/>
    <x v="0"/>
    <x v="6"/>
    <x v="2"/>
    <x v="0"/>
    <n v="-4821"/>
    <x v="54"/>
  </r>
  <r>
    <s v="8S6TNXYB"/>
    <x v="1"/>
    <x v="6"/>
    <x v="31"/>
    <x v="0"/>
    <x v="59"/>
    <x v="30"/>
    <x v="783"/>
    <x v="1"/>
    <x v="0"/>
    <x v="6"/>
    <x v="10"/>
    <x v="0"/>
    <n v="-869"/>
    <x v="68"/>
  </r>
  <r>
    <s v="13GM5I6M"/>
    <x v="14"/>
    <x v="6"/>
    <x v="7"/>
    <x v="1"/>
    <x v="60"/>
    <x v="5"/>
    <x v="8"/>
    <x v="2"/>
    <x v="1"/>
    <x v="6"/>
    <x v="5"/>
    <x v="1"/>
    <m/>
    <x v="7"/>
  </r>
  <r>
    <s v="S33WRL0Y"/>
    <x v="2"/>
    <x v="6"/>
    <x v="66"/>
    <x v="0"/>
    <x v="60"/>
    <x v="22"/>
    <x v="1599"/>
    <x v="2"/>
    <x v="1"/>
    <x v="6"/>
    <x v="9"/>
    <x v="0"/>
    <n v="-3"/>
    <x v="58"/>
  </r>
  <r>
    <s v="FZDRB789"/>
    <x v="2"/>
    <x v="6"/>
    <x v="37"/>
    <x v="0"/>
    <x v="61"/>
    <x v="12"/>
    <x v="1600"/>
    <x v="2"/>
    <x v="1"/>
    <x v="6"/>
    <x v="6"/>
    <x v="0"/>
    <n v="-235"/>
    <x v="60"/>
  </r>
  <r>
    <s v="06B7XWPC"/>
    <x v="16"/>
    <x v="6"/>
    <x v="10"/>
    <x v="0"/>
    <x v="62"/>
    <x v="11"/>
    <x v="1601"/>
    <x v="2"/>
    <x v="1"/>
    <x v="6"/>
    <x v="7"/>
    <x v="0"/>
    <n v="-696"/>
    <x v="58"/>
  </r>
  <r>
    <s v="N36DEZBR"/>
    <x v="7"/>
    <x v="6"/>
    <x v="9"/>
    <x v="0"/>
    <x v="63"/>
    <x v="12"/>
    <x v="1602"/>
    <x v="2"/>
    <x v="1"/>
    <x v="6"/>
    <x v="6"/>
    <x v="3"/>
    <n v="-447"/>
    <x v="58"/>
  </r>
  <r>
    <s v="ZOQ8RC86"/>
    <x v="20"/>
    <x v="6"/>
    <x v="13"/>
    <x v="0"/>
    <x v="64"/>
    <x v="39"/>
    <x v="32"/>
    <x v="1"/>
    <x v="0"/>
    <x v="6"/>
    <x v="7"/>
    <x v="0"/>
    <n v="-154"/>
    <x v="9"/>
  </r>
  <r>
    <s v="RK52YU8S"/>
    <x v="1"/>
    <x v="6"/>
    <x v="13"/>
    <x v="2"/>
    <x v="65"/>
    <x v="2"/>
    <x v="13"/>
    <x v="1"/>
    <x v="0"/>
    <x v="6"/>
    <x v="7"/>
    <x v="0"/>
    <n v="-4821"/>
    <x v="67"/>
  </r>
  <r>
    <s v="HG07LMHI"/>
    <x v="29"/>
    <x v="6"/>
    <x v="13"/>
    <x v="0"/>
    <x v="65"/>
    <x v="16"/>
    <x v="1603"/>
    <x v="1"/>
    <x v="0"/>
    <x v="6"/>
    <x v="7"/>
    <x v="0"/>
    <n v="-105"/>
    <x v="75"/>
  </r>
  <r>
    <s v="2U54WYQ1"/>
    <x v="4"/>
    <x v="6"/>
    <x v="37"/>
    <x v="0"/>
    <x v="65"/>
    <x v="14"/>
    <x v="1604"/>
    <x v="3"/>
    <x v="1"/>
    <x v="6"/>
    <x v="6"/>
    <x v="0"/>
    <n v="-610"/>
    <x v="56"/>
  </r>
  <r>
    <s v="MXNVX2AM"/>
    <x v="1"/>
    <x v="6"/>
    <x v="1"/>
    <x v="2"/>
    <x v="66"/>
    <x v="12"/>
    <x v="13"/>
    <x v="1"/>
    <x v="0"/>
    <x v="6"/>
    <x v="1"/>
    <x v="0"/>
    <n v="-4821"/>
    <x v="59"/>
  </r>
  <r>
    <s v="L1EJIE5L"/>
    <x v="17"/>
    <x v="6"/>
    <x v="45"/>
    <x v="2"/>
    <x v="66"/>
    <x v="11"/>
    <x v="13"/>
    <x v="5"/>
    <x v="2"/>
    <x v="6"/>
    <x v="0"/>
    <x v="0"/>
    <n v="-4821"/>
    <x v="65"/>
  </r>
  <r>
    <s v="L0345WKB"/>
    <x v="2"/>
    <x v="6"/>
    <x v="83"/>
    <x v="0"/>
    <x v="67"/>
    <x v="17"/>
    <x v="1605"/>
    <x v="2"/>
    <x v="1"/>
    <x v="6"/>
    <x v="2"/>
    <x v="15"/>
    <n v="-508"/>
    <x v="66"/>
  </r>
  <r>
    <s v="YMGWLEHY"/>
    <x v="19"/>
    <x v="6"/>
    <x v="54"/>
    <x v="0"/>
    <x v="69"/>
    <x v="21"/>
    <x v="276"/>
    <x v="4"/>
    <x v="2"/>
    <x v="6"/>
    <x v="3"/>
    <x v="0"/>
    <n v="-999"/>
    <x v="59"/>
  </r>
  <r>
    <s v="LTTYTAXA"/>
    <x v="22"/>
    <x v="6"/>
    <x v="39"/>
    <x v="0"/>
    <x v="70"/>
    <x v="29"/>
    <x v="1594"/>
    <x v="5"/>
    <x v="2"/>
    <x v="6"/>
    <x v="1"/>
    <x v="0"/>
    <n v="-127"/>
    <x v="75"/>
  </r>
  <r>
    <s v="ZWFPD71J"/>
    <x v="14"/>
    <x v="6"/>
    <x v="42"/>
    <x v="0"/>
    <x v="70"/>
    <x v="7"/>
    <x v="1606"/>
    <x v="2"/>
    <x v="1"/>
    <x v="6"/>
    <x v="4"/>
    <x v="0"/>
    <n v="799"/>
    <x v="90"/>
  </r>
  <r>
    <s v="RW39Y63V"/>
    <x v="4"/>
    <x v="6"/>
    <x v="7"/>
    <x v="1"/>
    <x v="70"/>
    <x v="5"/>
    <x v="8"/>
    <x v="3"/>
    <x v="1"/>
    <x v="6"/>
    <x v="5"/>
    <x v="1"/>
    <m/>
    <x v="7"/>
  </r>
  <r>
    <s v="CJ2ON1LV"/>
    <x v="23"/>
    <x v="6"/>
    <x v="40"/>
    <x v="1"/>
    <x v="71"/>
    <x v="5"/>
    <x v="8"/>
    <x v="4"/>
    <x v="2"/>
    <x v="6"/>
    <x v="2"/>
    <x v="8"/>
    <m/>
    <x v="7"/>
  </r>
  <r>
    <s v="4I8X7EMW"/>
    <x v="23"/>
    <x v="6"/>
    <x v="7"/>
    <x v="1"/>
    <x v="71"/>
    <x v="5"/>
    <x v="8"/>
    <x v="4"/>
    <x v="2"/>
    <x v="6"/>
    <x v="5"/>
    <x v="1"/>
    <m/>
    <x v="7"/>
  </r>
  <r>
    <s v="0IYQX303"/>
    <x v="17"/>
    <x v="6"/>
    <x v="56"/>
    <x v="0"/>
    <x v="71"/>
    <x v="11"/>
    <x v="1016"/>
    <x v="5"/>
    <x v="2"/>
    <x v="6"/>
    <x v="10"/>
    <x v="0"/>
    <n v="84"/>
    <x v="79"/>
  </r>
  <r>
    <s v="UQQE9ILV"/>
    <x v="7"/>
    <x v="6"/>
    <x v="82"/>
    <x v="1"/>
    <x v="73"/>
    <x v="5"/>
    <x v="8"/>
    <x v="2"/>
    <x v="1"/>
    <x v="6"/>
    <x v="10"/>
    <x v="0"/>
    <m/>
    <x v="7"/>
  </r>
  <r>
    <s v="G9GH5KV5"/>
    <x v="14"/>
    <x v="6"/>
    <x v="40"/>
    <x v="0"/>
    <x v="73"/>
    <x v="21"/>
    <x v="1607"/>
    <x v="2"/>
    <x v="1"/>
    <x v="6"/>
    <x v="2"/>
    <x v="8"/>
    <n v="-368"/>
    <x v="72"/>
  </r>
  <r>
    <s v="070M5M6X"/>
    <x v="8"/>
    <x v="6"/>
    <x v="24"/>
    <x v="0"/>
    <x v="73"/>
    <x v="25"/>
    <x v="1608"/>
    <x v="2"/>
    <x v="1"/>
    <x v="6"/>
    <x v="2"/>
    <x v="0"/>
    <n v="-750"/>
    <x v="59"/>
  </r>
  <r>
    <s v="EJSFO67U"/>
    <x v="22"/>
    <x v="6"/>
    <x v="21"/>
    <x v="0"/>
    <x v="74"/>
    <x v="31"/>
    <x v="1609"/>
    <x v="5"/>
    <x v="2"/>
    <x v="6"/>
    <x v="1"/>
    <x v="0"/>
    <n v="-446"/>
    <x v="58"/>
  </r>
  <r>
    <s v="561707V4"/>
    <x v="4"/>
    <x v="6"/>
    <x v="66"/>
    <x v="0"/>
    <x v="74"/>
    <x v="11"/>
    <x v="1610"/>
    <x v="3"/>
    <x v="1"/>
    <x v="6"/>
    <x v="9"/>
    <x v="0"/>
    <n v="-267"/>
    <x v="74"/>
  </r>
  <r>
    <s v="BTUG5VDL"/>
    <x v="23"/>
    <x v="6"/>
    <x v="75"/>
    <x v="1"/>
    <x v="75"/>
    <x v="5"/>
    <x v="8"/>
    <x v="4"/>
    <x v="2"/>
    <x v="6"/>
    <x v="6"/>
    <x v="0"/>
    <m/>
    <x v="7"/>
  </r>
  <r>
    <s v="YBRZQFEO"/>
    <x v="8"/>
    <x v="6"/>
    <x v="24"/>
    <x v="0"/>
    <x v="75"/>
    <x v="20"/>
    <x v="1611"/>
    <x v="2"/>
    <x v="1"/>
    <x v="6"/>
    <x v="2"/>
    <x v="0"/>
    <n v="118"/>
    <x v="57"/>
  </r>
  <r>
    <s v="A6Y1V5Z0"/>
    <x v="19"/>
    <x v="6"/>
    <x v="21"/>
    <x v="0"/>
    <x v="78"/>
    <x v="44"/>
    <x v="1612"/>
    <x v="4"/>
    <x v="2"/>
    <x v="6"/>
    <x v="1"/>
    <x v="0"/>
    <n v="-395"/>
    <x v="83"/>
  </r>
  <r>
    <s v="PFHS80CR"/>
    <x v="29"/>
    <x v="6"/>
    <x v="31"/>
    <x v="2"/>
    <x v="78"/>
    <x v="47"/>
    <x v="13"/>
    <x v="1"/>
    <x v="0"/>
    <x v="6"/>
    <x v="10"/>
    <x v="0"/>
    <n v="-4821"/>
    <x v="6"/>
  </r>
  <r>
    <s v="OZ5S8NCK"/>
    <x v="16"/>
    <x v="6"/>
    <x v="7"/>
    <x v="1"/>
    <x v="78"/>
    <x v="5"/>
    <x v="8"/>
    <x v="2"/>
    <x v="1"/>
    <x v="6"/>
    <x v="5"/>
    <x v="1"/>
    <m/>
    <x v="7"/>
  </r>
  <r>
    <s v="6DCKCXDC"/>
    <x v="29"/>
    <x v="6"/>
    <x v="74"/>
    <x v="0"/>
    <x v="80"/>
    <x v="39"/>
    <x v="1119"/>
    <x v="1"/>
    <x v="0"/>
    <x v="6"/>
    <x v="10"/>
    <x v="11"/>
    <n v="187"/>
    <x v="38"/>
  </r>
  <r>
    <s v="7QGG2LO3"/>
    <x v="16"/>
    <x v="6"/>
    <x v="66"/>
    <x v="2"/>
    <x v="80"/>
    <x v="60"/>
    <x v="13"/>
    <x v="2"/>
    <x v="1"/>
    <x v="6"/>
    <x v="9"/>
    <x v="0"/>
    <n v="-4821"/>
    <x v="24"/>
  </r>
  <r>
    <s v="Y6HNPIIT"/>
    <x v="16"/>
    <x v="6"/>
    <x v="74"/>
    <x v="0"/>
    <x v="80"/>
    <x v="1"/>
    <x v="1613"/>
    <x v="2"/>
    <x v="1"/>
    <x v="6"/>
    <x v="10"/>
    <x v="11"/>
    <n v="-262"/>
    <x v="129"/>
  </r>
  <r>
    <s v="IBKRO1AN"/>
    <x v="16"/>
    <x v="6"/>
    <x v="69"/>
    <x v="0"/>
    <x v="80"/>
    <x v="26"/>
    <x v="1614"/>
    <x v="2"/>
    <x v="1"/>
    <x v="6"/>
    <x v="3"/>
    <x v="0"/>
    <n v="-600"/>
    <x v="72"/>
  </r>
  <r>
    <s v="ZE7ILYKB"/>
    <x v="5"/>
    <x v="6"/>
    <x v="40"/>
    <x v="0"/>
    <x v="80"/>
    <x v="43"/>
    <x v="1615"/>
    <x v="3"/>
    <x v="1"/>
    <x v="6"/>
    <x v="2"/>
    <x v="8"/>
    <n v="687"/>
    <x v="28"/>
  </r>
  <r>
    <s v="PMEENWD5"/>
    <x v="23"/>
    <x v="6"/>
    <x v="57"/>
    <x v="1"/>
    <x v="81"/>
    <x v="5"/>
    <x v="8"/>
    <x v="4"/>
    <x v="2"/>
    <x v="6"/>
    <x v="10"/>
    <x v="9"/>
    <m/>
    <x v="7"/>
  </r>
  <r>
    <s v="6GNJMYMO"/>
    <x v="14"/>
    <x v="6"/>
    <x v="4"/>
    <x v="2"/>
    <x v="81"/>
    <x v="39"/>
    <x v="13"/>
    <x v="2"/>
    <x v="1"/>
    <x v="6"/>
    <x v="0"/>
    <x v="0"/>
    <n v="-4821"/>
    <x v="29"/>
  </r>
  <r>
    <s v="CF1CSNPX"/>
    <x v="26"/>
    <x v="6"/>
    <x v="39"/>
    <x v="0"/>
    <x v="84"/>
    <x v="20"/>
    <x v="1616"/>
    <x v="5"/>
    <x v="2"/>
    <x v="6"/>
    <x v="1"/>
    <x v="0"/>
    <n v="319"/>
    <x v="66"/>
  </r>
  <r>
    <s v="3LJAJVHR"/>
    <x v="25"/>
    <x v="6"/>
    <x v="60"/>
    <x v="2"/>
    <x v="85"/>
    <x v="78"/>
    <x v="13"/>
    <x v="5"/>
    <x v="2"/>
    <x v="6"/>
    <x v="9"/>
    <x v="0"/>
    <n v="-4821"/>
    <x v="13"/>
  </r>
  <r>
    <s v="TK9T01QM"/>
    <x v="17"/>
    <x v="6"/>
    <x v="23"/>
    <x v="2"/>
    <x v="85"/>
    <x v="49"/>
    <x v="13"/>
    <x v="5"/>
    <x v="2"/>
    <x v="6"/>
    <x v="10"/>
    <x v="0"/>
    <n v="-4821"/>
    <x v="31"/>
  </r>
  <r>
    <s v="1ZCOKNNI"/>
    <x v="2"/>
    <x v="6"/>
    <x v="10"/>
    <x v="0"/>
    <x v="85"/>
    <x v="38"/>
    <x v="197"/>
    <x v="2"/>
    <x v="1"/>
    <x v="6"/>
    <x v="7"/>
    <x v="0"/>
    <n v="922"/>
    <x v="19"/>
  </r>
  <r>
    <s v="W5ADQ9SH"/>
    <x v="1"/>
    <x v="6"/>
    <x v="55"/>
    <x v="2"/>
    <x v="86"/>
    <x v="64"/>
    <x v="13"/>
    <x v="1"/>
    <x v="0"/>
    <x v="6"/>
    <x v="4"/>
    <x v="0"/>
    <n v="-4821"/>
    <x v="26"/>
  </r>
  <r>
    <s v="YR4W59KS"/>
    <x v="1"/>
    <x v="6"/>
    <x v="35"/>
    <x v="2"/>
    <x v="88"/>
    <x v="40"/>
    <x v="13"/>
    <x v="1"/>
    <x v="0"/>
    <x v="6"/>
    <x v="9"/>
    <x v="0"/>
    <n v="-4821"/>
    <x v="16"/>
  </r>
  <r>
    <s v="4NGSQODD"/>
    <x v="7"/>
    <x v="6"/>
    <x v="76"/>
    <x v="1"/>
    <x v="88"/>
    <x v="5"/>
    <x v="8"/>
    <x v="2"/>
    <x v="1"/>
    <x v="6"/>
    <x v="0"/>
    <x v="0"/>
    <m/>
    <x v="7"/>
  </r>
  <r>
    <s v="5BE27MLY"/>
    <x v="8"/>
    <x v="6"/>
    <x v="7"/>
    <x v="1"/>
    <x v="88"/>
    <x v="5"/>
    <x v="8"/>
    <x v="2"/>
    <x v="1"/>
    <x v="6"/>
    <x v="5"/>
    <x v="1"/>
    <m/>
    <x v="7"/>
  </r>
  <r>
    <s v="LQ44KCMI"/>
    <x v="25"/>
    <x v="6"/>
    <x v="49"/>
    <x v="2"/>
    <x v="89"/>
    <x v="22"/>
    <x v="13"/>
    <x v="5"/>
    <x v="2"/>
    <x v="6"/>
    <x v="9"/>
    <x v="0"/>
    <n v="-4821"/>
    <x v="97"/>
  </r>
  <r>
    <s v="G2GU9DYX"/>
    <x v="29"/>
    <x v="6"/>
    <x v="38"/>
    <x v="0"/>
    <x v="89"/>
    <x v="35"/>
    <x v="1617"/>
    <x v="1"/>
    <x v="0"/>
    <x v="6"/>
    <x v="10"/>
    <x v="7"/>
    <n v="-85"/>
    <x v="35"/>
  </r>
  <r>
    <s v="8YIANRVX"/>
    <x v="2"/>
    <x v="6"/>
    <x v="7"/>
    <x v="1"/>
    <x v="89"/>
    <x v="5"/>
    <x v="8"/>
    <x v="2"/>
    <x v="1"/>
    <x v="6"/>
    <x v="5"/>
    <x v="1"/>
    <m/>
    <x v="7"/>
  </r>
  <r>
    <s v="01X8H9SO"/>
    <x v="23"/>
    <x v="6"/>
    <x v="50"/>
    <x v="0"/>
    <x v="90"/>
    <x v="57"/>
    <x v="1618"/>
    <x v="4"/>
    <x v="2"/>
    <x v="6"/>
    <x v="1"/>
    <x v="0"/>
    <n v="214"/>
    <x v="28"/>
  </r>
  <r>
    <s v="VLADQZ43"/>
    <x v="1"/>
    <x v="6"/>
    <x v="55"/>
    <x v="2"/>
    <x v="90"/>
    <x v="81"/>
    <x v="13"/>
    <x v="1"/>
    <x v="0"/>
    <x v="6"/>
    <x v="4"/>
    <x v="0"/>
    <n v="-4821"/>
    <x v="9"/>
  </r>
  <r>
    <s v="N9VYMV3W"/>
    <x v="1"/>
    <x v="6"/>
    <x v="63"/>
    <x v="0"/>
    <x v="90"/>
    <x v="6"/>
    <x v="1619"/>
    <x v="1"/>
    <x v="0"/>
    <x v="6"/>
    <x v="9"/>
    <x v="0"/>
    <n v="-47"/>
    <x v="95"/>
  </r>
  <r>
    <s v="GFV4W89I"/>
    <x v="10"/>
    <x v="6"/>
    <x v="12"/>
    <x v="0"/>
    <x v="90"/>
    <x v="66"/>
    <x v="1620"/>
    <x v="3"/>
    <x v="1"/>
    <x v="6"/>
    <x v="1"/>
    <x v="0"/>
    <n v="112"/>
    <x v="134"/>
  </r>
  <r>
    <s v="NY21X16G"/>
    <x v="1"/>
    <x v="6"/>
    <x v="6"/>
    <x v="0"/>
    <x v="91"/>
    <x v="6"/>
    <x v="1618"/>
    <x v="1"/>
    <x v="0"/>
    <x v="6"/>
    <x v="3"/>
    <x v="0"/>
    <n v="214"/>
    <x v="94"/>
  </r>
  <r>
    <s v="O5BC64NW"/>
    <x v="8"/>
    <x v="6"/>
    <x v="18"/>
    <x v="2"/>
    <x v="91"/>
    <x v="64"/>
    <x v="13"/>
    <x v="2"/>
    <x v="1"/>
    <x v="6"/>
    <x v="4"/>
    <x v="0"/>
    <n v="-4821"/>
    <x v="21"/>
  </r>
  <r>
    <s v="TTY0X4TG"/>
    <x v="1"/>
    <x v="6"/>
    <x v="52"/>
    <x v="0"/>
    <x v="92"/>
    <x v="39"/>
    <x v="1621"/>
    <x v="1"/>
    <x v="0"/>
    <x v="6"/>
    <x v="1"/>
    <x v="0"/>
    <n v="306"/>
    <x v="45"/>
  </r>
  <r>
    <s v="WRBWZRFD"/>
    <x v="6"/>
    <x v="6"/>
    <x v="31"/>
    <x v="2"/>
    <x v="93"/>
    <x v="39"/>
    <x v="13"/>
    <x v="1"/>
    <x v="0"/>
    <x v="6"/>
    <x v="10"/>
    <x v="0"/>
    <n v="-4821"/>
    <x v="43"/>
  </r>
  <r>
    <s v="6AWEAWCM"/>
    <x v="16"/>
    <x v="6"/>
    <x v="53"/>
    <x v="2"/>
    <x v="94"/>
    <x v="41"/>
    <x v="13"/>
    <x v="2"/>
    <x v="1"/>
    <x v="6"/>
    <x v="10"/>
    <x v="0"/>
    <n v="-4821"/>
    <x v="33"/>
  </r>
  <r>
    <s v="3XVY4LEU"/>
    <x v="17"/>
    <x v="6"/>
    <x v="84"/>
    <x v="0"/>
    <x v="94"/>
    <x v="56"/>
    <x v="1622"/>
    <x v="5"/>
    <x v="2"/>
    <x v="6"/>
    <x v="10"/>
    <x v="0"/>
    <n v="-150"/>
    <x v="39"/>
  </r>
  <r>
    <s v="8K1OGB0R"/>
    <x v="13"/>
    <x v="6"/>
    <x v="50"/>
    <x v="0"/>
    <x v="94"/>
    <x v="63"/>
    <x v="1623"/>
    <x v="4"/>
    <x v="2"/>
    <x v="6"/>
    <x v="1"/>
    <x v="0"/>
    <n v="-187"/>
    <x v="31"/>
  </r>
  <r>
    <s v="LSVMMUJ0"/>
    <x v="1"/>
    <x v="6"/>
    <x v="59"/>
    <x v="0"/>
    <x v="96"/>
    <x v="25"/>
    <x v="1129"/>
    <x v="1"/>
    <x v="0"/>
    <x v="6"/>
    <x v="3"/>
    <x v="0"/>
    <n v="738"/>
    <x v="103"/>
  </r>
  <r>
    <s v="30R81VZX"/>
    <x v="14"/>
    <x v="6"/>
    <x v="18"/>
    <x v="1"/>
    <x v="97"/>
    <x v="5"/>
    <x v="8"/>
    <x v="2"/>
    <x v="1"/>
    <x v="6"/>
    <x v="4"/>
    <x v="0"/>
    <m/>
    <x v="7"/>
  </r>
  <r>
    <s v="7VOW7BUJ"/>
    <x v="25"/>
    <x v="6"/>
    <x v="7"/>
    <x v="1"/>
    <x v="98"/>
    <x v="5"/>
    <x v="8"/>
    <x v="5"/>
    <x v="2"/>
    <x v="6"/>
    <x v="5"/>
    <x v="1"/>
    <m/>
    <x v="7"/>
  </r>
  <r>
    <s v="2J5E145N"/>
    <x v="26"/>
    <x v="6"/>
    <x v="7"/>
    <x v="1"/>
    <x v="98"/>
    <x v="5"/>
    <x v="8"/>
    <x v="5"/>
    <x v="2"/>
    <x v="6"/>
    <x v="5"/>
    <x v="1"/>
    <m/>
    <x v="7"/>
  </r>
  <r>
    <s v="B5A1BERF"/>
    <x v="14"/>
    <x v="6"/>
    <x v="49"/>
    <x v="1"/>
    <x v="98"/>
    <x v="5"/>
    <x v="8"/>
    <x v="2"/>
    <x v="1"/>
    <x v="6"/>
    <x v="9"/>
    <x v="0"/>
    <m/>
    <x v="7"/>
  </r>
  <r>
    <s v="H4TBCR80"/>
    <x v="4"/>
    <x v="6"/>
    <x v="79"/>
    <x v="2"/>
    <x v="98"/>
    <x v="52"/>
    <x v="13"/>
    <x v="3"/>
    <x v="1"/>
    <x v="6"/>
    <x v="0"/>
    <x v="0"/>
    <n v="-4821"/>
    <x v="16"/>
  </r>
  <r>
    <s v="ZHXIDZNI"/>
    <x v="16"/>
    <x v="6"/>
    <x v="7"/>
    <x v="1"/>
    <x v="99"/>
    <x v="5"/>
    <x v="8"/>
    <x v="2"/>
    <x v="1"/>
    <x v="6"/>
    <x v="5"/>
    <x v="1"/>
    <m/>
    <x v="7"/>
  </r>
  <r>
    <s v="ZNNBFAKF"/>
    <x v="2"/>
    <x v="6"/>
    <x v="47"/>
    <x v="2"/>
    <x v="99"/>
    <x v="33"/>
    <x v="13"/>
    <x v="2"/>
    <x v="1"/>
    <x v="6"/>
    <x v="8"/>
    <x v="0"/>
    <n v="-4821"/>
    <x v="41"/>
  </r>
  <r>
    <s v="E9DJS1D8"/>
    <x v="1"/>
    <x v="6"/>
    <x v="52"/>
    <x v="2"/>
    <x v="100"/>
    <x v="11"/>
    <x v="13"/>
    <x v="1"/>
    <x v="0"/>
    <x v="6"/>
    <x v="1"/>
    <x v="0"/>
    <n v="-4821"/>
    <x v="96"/>
  </r>
  <r>
    <s v="22ZJM20V"/>
    <x v="1"/>
    <x v="6"/>
    <x v="48"/>
    <x v="2"/>
    <x v="100"/>
    <x v="40"/>
    <x v="13"/>
    <x v="1"/>
    <x v="0"/>
    <x v="6"/>
    <x v="8"/>
    <x v="0"/>
    <n v="-4821"/>
    <x v="34"/>
  </r>
  <r>
    <s v="C47Z92AG"/>
    <x v="1"/>
    <x v="6"/>
    <x v="6"/>
    <x v="2"/>
    <x v="100"/>
    <x v="56"/>
    <x v="13"/>
    <x v="1"/>
    <x v="0"/>
    <x v="6"/>
    <x v="3"/>
    <x v="0"/>
    <n v="-4821"/>
    <x v="44"/>
  </r>
  <r>
    <s v="MSE1UXKU"/>
    <x v="25"/>
    <x v="6"/>
    <x v="44"/>
    <x v="0"/>
    <x v="101"/>
    <x v="19"/>
    <x v="1624"/>
    <x v="5"/>
    <x v="2"/>
    <x v="6"/>
    <x v="8"/>
    <x v="0"/>
    <n v="200"/>
    <x v="94"/>
  </r>
  <r>
    <s v="L4124UJG"/>
    <x v="22"/>
    <x v="6"/>
    <x v="49"/>
    <x v="0"/>
    <x v="101"/>
    <x v="41"/>
    <x v="1625"/>
    <x v="5"/>
    <x v="2"/>
    <x v="6"/>
    <x v="9"/>
    <x v="0"/>
    <n v="652"/>
    <x v="42"/>
  </r>
  <r>
    <s v="9GCJGVY7"/>
    <x v="15"/>
    <x v="6"/>
    <x v="19"/>
    <x v="2"/>
    <x v="102"/>
    <x v="3"/>
    <x v="13"/>
    <x v="4"/>
    <x v="2"/>
    <x v="6"/>
    <x v="0"/>
    <x v="4"/>
    <n v="-4821"/>
    <x v="107"/>
  </r>
  <r>
    <s v="5QBQMEY5"/>
    <x v="4"/>
    <x v="6"/>
    <x v="12"/>
    <x v="0"/>
    <x v="102"/>
    <x v="29"/>
    <x v="1626"/>
    <x v="3"/>
    <x v="1"/>
    <x v="6"/>
    <x v="1"/>
    <x v="0"/>
    <n v="-311"/>
    <x v="85"/>
  </r>
  <r>
    <s v="7R4VL3Q8"/>
    <x v="25"/>
    <x v="6"/>
    <x v="39"/>
    <x v="0"/>
    <x v="103"/>
    <x v="23"/>
    <x v="1627"/>
    <x v="5"/>
    <x v="2"/>
    <x v="6"/>
    <x v="1"/>
    <x v="0"/>
    <n v="-116"/>
    <x v="101"/>
  </r>
  <r>
    <s v="52SANIGE"/>
    <x v="23"/>
    <x v="6"/>
    <x v="19"/>
    <x v="0"/>
    <x v="103"/>
    <x v="37"/>
    <x v="1628"/>
    <x v="4"/>
    <x v="2"/>
    <x v="6"/>
    <x v="0"/>
    <x v="4"/>
    <n v="12"/>
    <x v="49"/>
  </r>
  <r>
    <s v="73SY9EU8"/>
    <x v="26"/>
    <x v="6"/>
    <x v="26"/>
    <x v="0"/>
    <x v="103"/>
    <x v="81"/>
    <x v="1629"/>
    <x v="5"/>
    <x v="2"/>
    <x v="6"/>
    <x v="6"/>
    <x v="5"/>
    <n v="-157"/>
    <x v="25"/>
  </r>
  <r>
    <s v="GVFQXZLL"/>
    <x v="8"/>
    <x v="6"/>
    <x v="47"/>
    <x v="0"/>
    <x v="103"/>
    <x v="58"/>
    <x v="1630"/>
    <x v="2"/>
    <x v="1"/>
    <x v="6"/>
    <x v="8"/>
    <x v="0"/>
    <n v="-225"/>
    <x v="33"/>
  </r>
  <r>
    <s v="B06D1F9M"/>
    <x v="4"/>
    <x v="6"/>
    <x v="51"/>
    <x v="1"/>
    <x v="104"/>
    <x v="5"/>
    <x v="8"/>
    <x v="3"/>
    <x v="1"/>
    <x v="6"/>
    <x v="7"/>
    <x v="0"/>
    <m/>
    <x v="7"/>
  </r>
  <r>
    <s v="P2LY9NFN"/>
    <x v="25"/>
    <x v="6"/>
    <x v="41"/>
    <x v="0"/>
    <x v="105"/>
    <x v="37"/>
    <x v="1461"/>
    <x v="5"/>
    <x v="2"/>
    <x v="6"/>
    <x v="3"/>
    <x v="0"/>
    <n v="121"/>
    <x v="48"/>
  </r>
  <r>
    <s v="94GCWI08"/>
    <x v="1"/>
    <x v="6"/>
    <x v="22"/>
    <x v="0"/>
    <x v="105"/>
    <x v="83"/>
    <x v="1631"/>
    <x v="1"/>
    <x v="0"/>
    <x v="6"/>
    <x v="6"/>
    <x v="0"/>
    <n v="-171"/>
    <x v="8"/>
  </r>
  <r>
    <s v="GUMQTC3J"/>
    <x v="1"/>
    <x v="6"/>
    <x v="29"/>
    <x v="0"/>
    <x v="105"/>
    <x v="87"/>
    <x v="1583"/>
    <x v="1"/>
    <x v="0"/>
    <x v="6"/>
    <x v="6"/>
    <x v="0"/>
    <n v="8"/>
    <x v="6"/>
  </r>
  <r>
    <s v="PQ2VF873"/>
    <x v="2"/>
    <x v="6"/>
    <x v="18"/>
    <x v="2"/>
    <x v="105"/>
    <x v="0"/>
    <x v="13"/>
    <x v="2"/>
    <x v="1"/>
    <x v="6"/>
    <x v="4"/>
    <x v="0"/>
    <n v="-4821"/>
    <x v="118"/>
  </r>
  <r>
    <s v="M1QKPX6R"/>
    <x v="7"/>
    <x v="6"/>
    <x v="24"/>
    <x v="0"/>
    <x v="106"/>
    <x v="72"/>
    <x v="1632"/>
    <x v="2"/>
    <x v="1"/>
    <x v="6"/>
    <x v="2"/>
    <x v="0"/>
    <n v="-279"/>
    <x v="39"/>
  </r>
  <r>
    <s v="R7JI95HZ"/>
    <x v="5"/>
    <x v="6"/>
    <x v="10"/>
    <x v="2"/>
    <x v="106"/>
    <x v="81"/>
    <x v="13"/>
    <x v="3"/>
    <x v="1"/>
    <x v="6"/>
    <x v="7"/>
    <x v="0"/>
    <n v="-4821"/>
    <x v="38"/>
  </r>
  <r>
    <s v="2J16RN99"/>
    <x v="22"/>
    <x v="6"/>
    <x v="26"/>
    <x v="2"/>
    <x v="107"/>
    <x v="72"/>
    <x v="13"/>
    <x v="5"/>
    <x v="2"/>
    <x v="6"/>
    <x v="6"/>
    <x v="5"/>
    <n v="-4821"/>
    <x v="42"/>
  </r>
  <r>
    <s v="INBGKE14"/>
    <x v="16"/>
    <x v="6"/>
    <x v="7"/>
    <x v="1"/>
    <x v="107"/>
    <x v="5"/>
    <x v="8"/>
    <x v="2"/>
    <x v="1"/>
    <x v="6"/>
    <x v="5"/>
    <x v="1"/>
    <m/>
    <x v="7"/>
  </r>
  <r>
    <s v="D54HETSI"/>
    <x v="16"/>
    <x v="6"/>
    <x v="74"/>
    <x v="2"/>
    <x v="107"/>
    <x v="38"/>
    <x v="13"/>
    <x v="2"/>
    <x v="1"/>
    <x v="6"/>
    <x v="10"/>
    <x v="11"/>
    <n v="-4821"/>
    <x v="50"/>
  </r>
  <r>
    <s v="90V75MDV"/>
    <x v="6"/>
    <x v="6"/>
    <x v="57"/>
    <x v="2"/>
    <x v="107"/>
    <x v="36"/>
    <x v="13"/>
    <x v="1"/>
    <x v="0"/>
    <x v="6"/>
    <x v="10"/>
    <x v="9"/>
    <n v="-4821"/>
    <x v="46"/>
  </r>
  <r>
    <s v="F835LA4P"/>
    <x v="1"/>
    <x v="6"/>
    <x v="0"/>
    <x v="0"/>
    <x v="108"/>
    <x v="33"/>
    <x v="1173"/>
    <x v="1"/>
    <x v="0"/>
    <x v="6"/>
    <x v="0"/>
    <x v="0"/>
    <n v="247"/>
    <x v="55"/>
  </r>
  <r>
    <s v="MMKMJ0WC"/>
    <x v="29"/>
    <x v="6"/>
    <x v="70"/>
    <x v="0"/>
    <x v="108"/>
    <x v="51"/>
    <x v="406"/>
    <x v="1"/>
    <x v="0"/>
    <x v="6"/>
    <x v="3"/>
    <x v="0"/>
    <n v="-327"/>
    <x v="16"/>
  </r>
  <r>
    <s v="HV7Y6184"/>
    <x v="14"/>
    <x v="6"/>
    <x v="40"/>
    <x v="2"/>
    <x v="108"/>
    <x v="52"/>
    <x v="13"/>
    <x v="2"/>
    <x v="1"/>
    <x v="6"/>
    <x v="2"/>
    <x v="8"/>
    <n v="-4821"/>
    <x v="30"/>
  </r>
  <r>
    <s v="YO32O3T9"/>
    <x v="2"/>
    <x v="6"/>
    <x v="46"/>
    <x v="2"/>
    <x v="108"/>
    <x v="52"/>
    <x v="13"/>
    <x v="2"/>
    <x v="1"/>
    <x v="6"/>
    <x v="3"/>
    <x v="0"/>
    <n v="-4821"/>
    <x v="30"/>
  </r>
  <r>
    <s v="TTJXSO57"/>
    <x v="1"/>
    <x v="6"/>
    <x v="74"/>
    <x v="2"/>
    <x v="109"/>
    <x v="47"/>
    <x v="13"/>
    <x v="1"/>
    <x v="0"/>
    <x v="6"/>
    <x v="10"/>
    <x v="11"/>
    <n v="-4821"/>
    <x v="41"/>
  </r>
  <r>
    <s v="LR6USOHL"/>
    <x v="17"/>
    <x v="6"/>
    <x v="71"/>
    <x v="0"/>
    <x v="109"/>
    <x v="69"/>
    <x v="1633"/>
    <x v="5"/>
    <x v="2"/>
    <x v="6"/>
    <x v="0"/>
    <x v="0"/>
    <n v="-276"/>
    <x v="34"/>
  </r>
  <r>
    <s v="2BWZLXZ8"/>
    <x v="14"/>
    <x v="6"/>
    <x v="83"/>
    <x v="0"/>
    <x v="110"/>
    <x v="9"/>
    <x v="1634"/>
    <x v="2"/>
    <x v="1"/>
    <x v="6"/>
    <x v="2"/>
    <x v="15"/>
    <n v="-605"/>
    <x v="109"/>
  </r>
  <r>
    <s v="LCW83256"/>
    <x v="15"/>
    <x v="6"/>
    <x v="77"/>
    <x v="0"/>
    <x v="110"/>
    <x v="23"/>
    <x v="1635"/>
    <x v="4"/>
    <x v="2"/>
    <x v="6"/>
    <x v="0"/>
    <x v="12"/>
    <n v="439"/>
    <x v="110"/>
  </r>
  <r>
    <s v="SZQUBIMH"/>
    <x v="25"/>
    <x v="6"/>
    <x v="16"/>
    <x v="0"/>
    <x v="111"/>
    <x v="51"/>
    <x v="1636"/>
    <x v="5"/>
    <x v="2"/>
    <x v="6"/>
    <x v="9"/>
    <x v="0"/>
    <n v="-132"/>
    <x v="52"/>
  </r>
  <r>
    <s v="25A51PWG"/>
    <x v="1"/>
    <x v="6"/>
    <x v="27"/>
    <x v="2"/>
    <x v="111"/>
    <x v="63"/>
    <x v="13"/>
    <x v="1"/>
    <x v="0"/>
    <x v="6"/>
    <x v="7"/>
    <x v="0"/>
    <n v="-4821"/>
    <x v="49"/>
  </r>
  <r>
    <s v="4B4XCPHT"/>
    <x v="22"/>
    <x v="6"/>
    <x v="78"/>
    <x v="0"/>
    <x v="111"/>
    <x v="39"/>
    <x v="1637"/>
    <x v="5"/>
    <x v="2"/>
    <x v="6"/>
    <x v="10"/>
    <x v="13"/>
    <n v="189"/>
    <x v="58"/>
  </r>
  <r>
    <s v="QTNPGKJ7"/>
    <x v="16"/>
    <x v="6"/>
    <x v="2"/>
    <x v="0"/>
    <x v="111"/>
    <x v="85"/>
    <x v="1399"/>
    <x v="2"/>
    <x v="1"/>
    <x v="6"/>
    <x v="2"/>
    <x v="0"/>
    <n v="-1652"/>
    <x v="5"/>
  </r>
  <r>
    <s v="5MZ0O77T"/>
    <x v="17"/>
    <x v="6"/>
    <x v="50"/>
    <x v="0"/>
    <x v="111"/>
    <x v="63"/>
    <x v="1590"/>
    <x v="5"/>
    <x v="2"/>
    <x v="6"/>
    <x v="1"/>
    <x v="0"/>
    <n v="18"/>
    <x v="49"/>
  </r>
  <r>
    <s v="Y7N97FW8"/>
    <x v="4"/>
    <x v="6"/>
    <x v="7"/>
    <x v="1"/>
    <x v="111"/>
    <x v="5"/>
    <x v="8"/>
    <x v="3"/>
    <x v="1"/>
    <x v="6"/>
    <x v="5"/>
    <x v="1"/>
    <m/>
    <x v="7"/>
  </r>
  <r>
    <s v="6HG76L6U"/>
    <x v="28"/>
    <x v="6"/>
    <x v="7"/>
    <x v="1"/>
    <x v="112"/>
    <x v="5"/>
    <x v="8"/>
    <x v="5"/>
    <x v="2"/>
    <x v="6"/>
    <x v="5"/>
    <x v="1"/>
    <m/>
    <x v="7"/>
  </r>
  <r>
    <s v="NOLCZMV6"/>
    <x v="13"/>
    <x v="6"/>
    <x v="37"/>
    <x v="1"/>
    <x v="112"/>
    <x v="5"/>
    <x v="8"/>
    <x v="4"/>
    <x v="2"/>
    <x v="6"/>
    <x v="6"/>
    <x v="0"/>
    <m/>
    <x v="7"/>
  </r>
  <r>
    <s v="NHDTSMX2"/>
    <x v="25"/>
    <x v="6"/>
    <x v="77"/>
    <x v="0"/>
    <x v="113"/>
    <x v="3"/>
    <x v="157"/>
    <x v="5"/>
    <x v="2"/>
    <x v="6"/>
    <x v="0"/>
    <x v="12"/>
    <n v="-110"/>
    <x v="116"/>
  </r>
  <r>
    <s v="PNL17RE9"/>
    <x v="23"/>
    <x v="6"/>
    <x v="78"/>
    <x v="0"/>
    <x v="113"/>
    <x v="90"/>
    <x v="1638"/>
    <x v="4"/>
    <x v="2"/>
    <x v="6"/>
    <x v="10"/>
    <x v="13"/>
    <n v="312"/>
    <x v="5"/>
  </r>
  <r>
    <s v="R4LH95QS"/>
    <x v="26"/>
    <x v="6"/>
    <x v="26"/>
    <x v="0"/>
    <x v="113"/>
    <x v="4"/>
    <x v="1639"/>
    <x v="5"/>
    <x v="2"/>
    <x v="6"/>
    <x v="6"/>
    <x v="5"/>
    <n v="-346"/>
    <x v="114"/>
  </r>
  <r>
    <s v="REDGEUCP"/>
    <x v="1"/>
    <x v="6"/>
    <x v="30"/>
    <x v="0"/>
    <x v="113"/>
    <x v="6"/>
    <x v="376"/>
    <x v="1"/>
    <x v="0"/>
    <x v="6"/>
    <x v="0"/>
    <x v="6"/>
    <n v="-1058"/>
    <x v="105"/>
  </r>
  <r>
    <s v="6KT5HAR6"/>
    <x v="1"/>
    <x v="6"/>
    <x v="3"/>
    <x v="0"/>
    <x v="113"/>
    <x v="9"/>
    <x v="1640"/>
    <x v="1"/>
    <x v="0"/>
    <x v="6"/>
    <x v="3"/>
    <x v="0"/>
    <n v="185"/>
    <x v="112"/>
  </r>
  <r>
    <s v="48AJ0X9E"/>
    <x v="24"/>
    <x v="6"/>
    <x v="43"/>
    <x v="0"/>
    <x v="113"/>
    <x v="73"/>
    <x v="1641"/>
    <x v="1"/>
    <x v="0"/>
    <x v="6"/>
    <x v="0"/>
    <x v="0"/>
    <n v="-323"/>
    <x v="89"/>
  </r>
  <r>
    <s v="RA1UBXY9"/>
    <x v="24"/>
    <x v="6"/>
    <x v="17"/>
    <x v="0"/>
    <x v="113"/>
    <x v="29"/>
    <x v="1609"/>
    <x v="1"/>
    <x v="0"/>
    <x v="6"/>
    <x v="2"/>
    <x v="0"/>
    <n v="-446"/>
    <x v="108"/>
  </r>
  <r>
    <s v="S50A0C2S"/>
    <x v="14"/>
    <x v="6"/>
    <x v="4"/>
    <x v="2"/>
    <x v="113"/>
    <x v="17"/>
    <x v="13"/>
    <x v="2"/>
    <x v="1"/>
    <x v="6"/>
    <x v="0"/>
    <x v="0"/>
    <n v="-4821"/>
    <x v="101"/>
  </r>
  <r>
    <s v="8477482V"/>
    <x v="1"/>
    <x v="6"/>
    <x v="27"/>
    <x v="0"/>
    <x v="114"/>
    <x v="90"/>
    <x v="1642"/>
    <x v="1"/>
    <x v="0"/>
    <x v="6"/>
    <x v="7"/>
    <x v="0"/>
    <n v="822"/>
    <x v="24"/>
  </r>
  <r>
    <s v="C5IWM5VJ"/>
    <x v="17"/>
    <x v="6"/>
    <x v="25"/>
    <x v="0"/>
    <x v="114"/>
    <x v="74"/>
    <x v="1643"/>
    <x v="5"/>
    <x v="2"/>
    <x v="6"/>
    <x v="3"/>
    <x v="0"/>
    <n v="797"/>
    <x v="52"/>
  </r>
  <r>
    <s v="9WZ3I1TF"/>
    <x v="15"/>
    <x v="6"/>
    <x v="49"/>
    <x v="0"/>
    <x v="114"/>
    <x v="56"/>
    <x v="1644"/>
    <x v="4"/>
    <x v="2"/>
    <x v="6"/>
    <x v="9"/>
    <x v="0"/>
    <n v="46"/>
    <x v="57"/>
  </r>
  <r>
    <s v="U185INDA"/>
    <x v="1"/>
    <x v="6"/>
    <x v="43"/>
    <x v="0"/>
    <x v="115"/>
    <x v="39"/>
    <x v="1637"/>
    <x v="1"/>
    <x v="0"/>
    <x v="6"/>
    <x v="0"/>
    <x v="0"/>
    <n v="189"/>
    <x v="65"/>
  </r>
  <r>
    <s v="2AGLONC4"/>
    <x v="22"/>
    <x v="6"/>
    <x v="84"/>
    <x v="0"/>
    <x v="115"/>
    <x v="41"/>
    <x v="1645"/>
    <x v="5"/>
    <x v="2"/>
    <x v="6"/>
    <x v="10"/>
    <x v="0"/>
    <n v="800"/>
    <x v="64"/>
  </r>
  <r>
    <s v="NR947OAB"/>
    <x v="14"/>
    <x v="6"/>
    <x v="7"/>
    <x v="1"/>
    <x v="115"/>
    <x v="5"/>
    <x v="8"/>
    <x v="2"/>
    <x v="1"/>
    <x v="6"/>
    <x v="5"/>
    <x v="1"/>
    <m/>
    <x v="7"/>
  </r>
  <r>
    <s v="LMKNU8IZ"/>
    <x v="5"/>
    <x v="6"/>
    <x v="7"/>
    <x v="1"/>
    <x v="115"/>
    <x v="5"/>
    <x v="8"/>
    <x v="3"/>
    <x v="1"/>
    <x v="6"/>
    <x v="5"/>
    <x v="1"/>
    <m/>
    <x v="7"/>
  </r>
  <r>
    <s v="KIP060D0"/>
    <x v="25"/>
    <x v="6"/>
    <x v="44"/>
    <x v="0"/>
    <x v="116"/>
    <x v="10"/>
    <x v="1598"/>
    <x v="5"/>
    <x v="2"/>
    <x v="6"/>
    <x v="8"/>
    <x v="0"/>
    <n v="219"/>
    <x v="112"/>
  </r>
  <r>
    <s v="QU4FNKZL"/>
    <x v="1"/>
    <x v="6"/>
    <x v="48"/>
    <x v="0"/>
    <x v="116"/>
    <x v="56"/>
    <x v="1646"/>
    <x v="1"/>
    <x v="0"/>
    <x v="6"/>
    <x v="8"/>
    <x v="0"/>
    <n v="602"/>
    <x v="75"/>
  </r>
  <r>
    <s v="MCWDHOBT"/>
    <x v="12"/>
    <x v="6"/>
    <x v="42"/>
    <x v="0"/>
    <x v="116"/>
    <x v="62"/>
    <x v="1647"/>
    <x v="3"/>
    <x v="1"/>
    <x v="6"/>
    <x v="4"/>
    <x v="0"/>
    <n v="-209"/>
    <x v="48"/>
  </r>
  <r>
    <s v="GDZV8N5W"/>
    <x v="24"/>
    <x v="6"/>
    <x v="55"/>
    <x v="2"/>
    <x v="116"/>
    <x v="64"/>
    <x v="13"/>
    <x v="1"/>
    <x v="0"/>
    <x v="6"/>
    <x v="4"/>
    <x v="0"/>
    <n v="-4821"/>
    <x v="46"/>
  </r>
  <r>
    <s v="CGEHFK9N"/>
    <x v="24"/>
    <x v="6"/>
    <x v="13"/>
    <x v="2"/>
    <x v="117"/>
    <x v="78"/>
    <x v="13"/>
    <x v="1"/>
    <x v="0"/>
    <x v="6"/>
    <x v="7"/>
    <x v="0"/>
    <n v="-4821"/>
    <x v="43"/>
  </r>
  <r>
    <s v="4A189ZAB"/>
    <x v="24"/>
    <x v="6"/>
    <x v="52"/>
    <x v="0"/>
    <x v="117"/>
    <x v="84"/>
    <x v="1648"/>
    <x v="1"/>
    <x v="0"/>
    <x v="6"/>
    <x v="1"/>
    <x v="0"/>
    <n v="321"/>
    <x v="31"/>
  </r>
  <r>
    <s v="4U5VTUJL"/>
    <x v="25"/>
    <x v="6"/>
    <x v="77"/>
    <x v="2"/>
    <x v="118"/>
    <x v="55"/>
    <x v="13"/>
    <x v="5"/>
    <x v="2"/>
    <x v="6"/>
    <x v="0"/>
    <x v="12"/>
    <n v="-4821"/>
    <x v="68"/>
  </r>
  <r>
    <s v="87MEZS8G"/>
    <x v="1"/>
    <x v="6"/>
    <x v="31"/>
    <x v="0"/>
    <x v="118"/>
    <x v="57"/>
    <x v="1649"/>
    <x v="1"/>
    <x v="0"/>
    <x v="6"/>
    <x v="10"/>
    <x v="0"/>
    <n v="-510"/>
    <x v="57"/>
  </r>
  <r>
    <s v="7B3J333S"/>
    <x v="24"/>
    <x v="6"/>
    <x v="6"/>
    <x v="0"/>
    <x v="118"/>
    <x v="80"/>
    <x v="1650"/>
    <x v="1"/>
    <x v="0"/>
    <x v="6"/>
    <x v="3"/>
    <x v="0"/>
    <n v="-363"/>
    <x v="21"/>
  </r>
  <r>
    <s v="GIW1PN4L"/>
    <x v="16"/>
    <x v="6"/>
    <x v="39"/>
    <x v="0"/>
    <x v="118"/>
    <x v="82"/>
    <x v="1651"/>
    <x v="2"/>
    <x v="1"/>
    <x v="6"/>
    <x v="1"/>
    <x v="0"/>
    <n v="-928"/>
    <x v="17"/>
  </r>
  <r>
    <s v="E57F5Z2K"/>
    <x v="16"/>
    <x v="6"/>
    <x v="10"/>
    <x v="0"/>
    <x v="118"/>
    <x v="24"/>
    <x v="1652"/>
    <x v="2"/>
    <x v="1"/>
    <x v="6"/>
    <x v="7"/>
    <x v="0"/>
    <n v="-143"/>
    <x v="105"/>
  </r>
  <r>
    <s v="M3WTE943"/>
    <x v="26"/>
    <x v="6"/>
    <x v="56"/>
    <x v="0"/>
    <x v="119"/>
    <x v="48"/>
    <x v="1653"/>
    <x v="5"/>
    <x v="2"/>
    <x v="6"/>
    <x v="10"/>
    <x v="0"/>
    <n v="284"/>
    <x v="35"/>
  </r>
  <r>
    <s v="1MCE2AOV"/>
    <x v="1"/>
    <x v="6"/>
    <x v="34"/>
    <x v="0"/>
    <x v="119"/>
    <x v="42"/>
    <x v="1654"/>
    <x v="1"/>
    <x v="0"/>
    <x v="6"/>
    <x v="10"/>
    <x v="0"/>
    <n v="-414"/>
    <x v="42"/>
  </r>
  <r>
    <s v="6B6Q8C5S"/>
    <x v="25"/>
    <x v="6"/>
    <x v="56"/>
    <x v="0"/>
    <x v="120"/>
    <x v="24"/>
    <x v="1173"/>
    <x v="5"/>
    <x v="2"/>
    <x v="6"/>
    <x v="10"/>
    <x v="0"/>
    <n v="247"/>
    <x v="109"/>
  </r>
  <r>
    <s v="DF4KYH5H"/>
    <x v="25"/>
    <x v="6"/>
    <x v="85"/>
    <x v="0"/>
    <x v="120"/>
    <x v="88"/>
    <x v="1655"/>
    <x v="5"/>
    <x v="2"/>
    <x v="6"/>
    <x v="4"/>
    <x v="0"/>
    <n v="-565"/>
    <x v="9"/>
  </r>
  <r>
    <s v="KVR52YDI"/>
    <x v="23"/>
    <x v="6"/>
    <x v="7"/>
    <x v="1"/>
    <x v="120"/>
    <x v="5"/>
    <x v="8"/>
    <x v="4"/>
    <x v="2"/>
    <x v="6"/>
    <x v="5"/>
    <x v="1"/>
    <m/>
    <x v="7"/>
  </r>
  <r>
    <s v="DHGLWIDZ"/>
    <x v="13"/>
    <x v="6"/>
    <x v="49"/>
    <x v="0"/>
    <x v="120"/>
    <x v="89"/>
    <x v="1656"/>
    <x v="4"/>
    <x v="2"/>
    <x v="6"/>
    <x v="9"/>
    <x v="0"/>
    <n v="-65"/>
    <x v="21"/>
  </r>
  <r>
    <s v="XRDF1NAB"/>
    <x v="2"/>
    <x v="6"/>
    <x v="7"/>
    <x v="1"/>
    <x v="120"/>
    <x v="5"/>
    <x v="8"/>
    <x v="2"/>
    <x v="1"/>
    <x v="6"/>
    <x v="5"/>
    <x v="1"/>
    <m/>
    <x v="7"/>
  </r>
  <r>
    <s v="AAEUN73V"/>
    <x v="1"/>
    <x v="6"/>
    <x v="0"/>
    <x v="0"/>
    <x v="121"/>
    <x v="64"/>
    <x v="1657"/>
    <x v="1"/>
    <x v="0"/>
    <x v="6"/>
    <x v="0"/>
    <x v="0"/>
    <n v="749"/>
    <x v="49"/>
  </r>
  <r>
    <s v="VFKKSJT2"/>
    <x v="16"/>
    <x v="6"/>
    <x v="39"/>
    <x v="0"/>
    <x v="121"/>
    <x v="41"/>
    <x v="1658"/>
    <x v="2"/>
    <x v="1"/>
    <x v="6"/>
    <x v="1"/>
    <x v="0"/>
    <n v="-315"/>
    <x v="58"/>
  </r>
  <r>
    <s v="FJMFXCTD"/>
    <x v="16"/>
    <x v="6"/>
    <x v="9"/>
    <x v="0"/>
    <x v="121"/>
    <x v="35"/>
    <x v="1659"/>
    <x v="2"/>
    <x v="1"/>
    <x v="6"/>
    <x v="6"/>
    <x v="3"/>
    <n v="-309"/>
    <x v="79"/>
  </r>
  <r>
    <s v="CVFJUYPM"/>
    <x v="2"/>
    <x v="6"/>
    <x v="67"/>
    <x v="2"/>
    <x v="121"/>
    <x v="54"/>
    <x v="13"/>
    <x v="2"/>
    <x v="1"/>
    <x v="6"/>
    <x v="0"/>
    <x v="0"/>
    <n v="-4821"/>
    <x v="55"/>
  </r>
  <r>
    <s v="L5807I4N"/>
    <x v="2"/>
    <x v="6"/>
    <x v="69"/>
    <x v="0"/>
    <x v="121"/>
    <x v="28"/>
    <x v="1660"/>
    <x v="2"/>
    <x v="1"/>
    <x v="6"/>
    <x v="3"/>
    <x v="0"/>
    <n v="-544"/>
    <x v="109"/>
  </r>
  <r>
    <s v="QRQ8C6MQ"/>
    <x v="25"/>
    <x v="6"/>
    <x v="57"/>
    <x v="1"/>
    <x v="122"/>
    <x v="5"/>
    <x v="8"/>
    <x v="5"/>
    <x v="2"/>
    <x v="6"/>
    <x v="10"/>
    <x v="9"/>
    <m/>
    <x v="7"/>
  </r>
  <r>
    <s v="5HMZH1Z9"/>
    <x v="26"/>
    <x v="6"/>
    <x v="77"/>
    <x v="2"/>
    <x v="122"/>
    <x v="79"/>
    <x v="13"/>
    <x v="5"/>
    <x v="2"/>
    <x v="6"/>
    <x v="0"/>
    <x v="12"/>
    <n v="-4821"/>
    <x v="30"/>
  </r>
  <r>
    <s v="05QMFSF0"/>
    <x v="1"/>
    <x v="6"/>
    <x v="43"/>
    <x v="2"/>
    <x v="122"/>
    <x v="63"/>
    <x v="13"/>
    <x v="1"/>
    <x v="0"/>
    <x v="6"/>
    <x v="0"/>
    <x v="0"/>
    <n v="-4821"/>
    <x v="58"/>
  </r>
  <r>
    <s v="ZG8WPG99"/>
    <x v="16"/>
    <x v="6"/>
    <x v="7"/>
    <x v="1"/>
    <x v="122"/>
    <x v="5"/>
    <x v="8"/>
    <x v="2"/>
    <x v="1"/>
    <x v="6"/>
    <x v="5"/>
    <x v="1"/>
    <m/>
    <x v="7"/>
  </r>
  <r>
    <s v="HKBAON9X"/>
    <x v="14"/>
    <x v="6"/>
    <x v="32"/>
    <x v="0"/>
    <x v="123"/>
    <x v="40"/>
    <x v="1661"/>
    <x v="2"/>
    <x v="1"/>
    <x v="6"/>
    <x v="9"/>
    <x v="0"/>
    <n v="-824"/>
    <x v="57"/>
  </r>
  <r>
    <s v="AJJ7VJWA"/>
    <x v="6"/>
    <x v="6"/>
    <x v="8"/>
    <x v="2"/>
    <x v="123"/>
    <x v="34"/>
    <x v="13"/>
    <x v="1"/>
    <x v="0"/>
    <x v="6"/>
    <x v="3"/>
    <x v="2"/>
    <n v="-4821"/>
    <x v="70"/>
  </r>
  <r>
    <s v="8BR6E4S6"/>
    <x v="6"/>
    <x v="6"/>
    <x v="13"/>
    <x v="2"/>
    <x v="123"/>
    <x v="69"/>
    <x v="13"/>
    <x v="1"/>
    <x v="0"/>
    <x v="6"/>
    <x v="7"/>
    <x v="0"/>
    <n v="-4821"/>
    <x v="68"/>
  </r>
  <r>
    <s v="TCSQO748"/>
    <x v="4"/>
    <x v="6"/>
    <x v="5"/>
    <x v="2"/>
    <x v="123"/>
    <x v="53"/>
    <x v="13"/>
    <x v="3"/>
    <x v="1"/>
    <x v="6"/>
    <x v="4"/>
    <x v="0"/>
    <n v="-4821"/>
    <x v="73"/>
  </r>
  <r>
    <s v="7TI1WTV9"/>
    <x v="2"/>
    <x v="6"/>
    <x v="23"/>
    <x v="1"/>
    <x v="123"/>
    <x v="5"/>
    <x v="8"/>
    <x v="2"/>
    <x v="1"/>
    <x v="6"/>
    <x v="10"/>
    <x v="0"/>
    <m/>
    <x v="7"/>
  </r>
  <r>
    <s v="01EH41WA"/>
    <x v="2"/>
    <x v="6"/>
    <x v="7"/>
    <x v="1"/>
    <x v="123"/>
    <x v="5"/>
    <x v="8"/>
    <x v="2"/>
    <x v="1"/>
    <x v="6"/>
    <x v="5"/>
    <x v="1"/>
    <m/>
    <x v="7"/>
  </r>
  <r>
    <s v="ITCY8YV0"/>
    <x v="2"/>
    <x v="6"/>
    <x v="76"/>
    <x v="0"/>
    <x v="123"/>
    <x v="79"/>
    <x v="1662"/>
    <x v="2"/>
    <x v="1"/>
    <x v="6"/>
    <x v="0"/>
    <x v="0"/>
    <n v="1055"/>
    <x v="37"/>
  </r>
  <r>
    <s v="QWJ2TRQM"/>
    <x v="1"/>
    <x v="6"/>
    <x v="81"/>
    <x v="2"/>
    <x v="124"/>
    <x v="58"/>
    <x v="13"/>
    <x v="1"/>
    <x v="0"/>
    <x v="6"/>
    <x v="0"/>
    <x v="14"/>
    <n v="-4821"/>
    <x v="64"/>
  </r>
  <r>
    <s v="3AU5SZ3V"/>
    <x v="22"/>
    <x v="6"/>
    <x v="56"/>
    <x v="0"/>
    <x v="124"/>
    <x v="14"/>
    <x v="1663"/>
    <x v="5"/>
    <x v="2"/>
    <x v="6"/>
    <x v="10"/>
    <x v="0"/>
    <n v="-378"/>
    <x v="120"/>
  </r>
  <r>
    <s v="AZH0INTS"/>
    <x v="12"/>
    <x v="6"/>
    <x v="67"/>
    <x v="0"/>
    <x v="125"/>
    <x v="22"/>
    <x v="1664"/>
    <x v="3"/>
    <x v="1"/>
    <x v="6"/>
    <x v="0"/>
    <x v="0"/>
    <n v="166"/>
    <x v="117"/>
  </r>
  <r>
    <s v="JDFN8AZI"/>
    <x v="23"/>
    <x v="6"/>
    <x v="20"/>
    <x v="0"/>
    <x v="126"/>
    <x v="28"/>
    <x v="1665"/>
    <x v="4"/>
    <x v="2"/>
    <x v="6"/>
    <x v="4"/>
    <x v="0"/>
    <n v="159"/>
    <x v="114"/>
  </r>
  <r>
    <s v="11EK1VP7"/>
    <x v="1"/>
    <x v="6"/>
    <x v="63"/>
    <x v="0"/>
    <x v="126"/>
    <x v="52"/>
    <x v="1666"/>
    <x v="1"/>
    <x v="0"/>
    <x v="6"/>
    <x v="9"/>
    <x v="0"/>
    <n v="157"/>
    <x v="55"/>
  </r>
  <r>
    <s v="50HQRWGJ"/>
    <x v="22"/>
    <x v="6"/>
    <x v="16"/>
    <x v="0"/>
    <x v="126"/>
    <x v="74"/>
    <x v="162"/>
    <x v="5"/>
    <x v="2"/>
    <x v="6"/>
    <x v="9"/>
    <x v="0"/>
    <n v="435"/>
    <x v="39"/>
  </r>
  <r>
    <s v="N90VSHI2"/>
    <x v="12"/>
    <x v="6"/>
    <x v="74"/>
    <x v="0"/>
    <x v="126"/>
    <x v="51"/>
    <x v="1667"/>
    <x v="3"/>
    <x v="1"/>
    <x v="6"/>
    <x v="10"/>
    <x v="11"/>
    <n v="-494"/>
    <x v="43"/>
  </r>
  <r>
    <s v="21PRD9FN"/>
    <x v="19"/>
    <x v="6"/>
    <x v="80"/>
    <x v="0"/>
    <x v="126"/>
    <x v="41"/>
    <x v="1668"/>
    <x v="4"/>
    <x v="2"/>
    <x v="6"/>
    <x v="6"/>
    <x v="0"/>
    <n v="201"/>
    <x v="62"/>
  </r>
  <r>
    <s v="MDRX39D8"/>
    <x v="16"/>
    <x v="6"/>
    <x v="83"/>
    <x v="0"/>
    <x v="127"/>
    <x v="53"/>
    <x v="1669"/>
    <x v="2"/>
    <x v="1"/>
    <x v="6"/>
    <x v="2"/>
    <x v="15"/>
    <n v="97"/>
    <x v="69"/>
  </r>
  <r>
    <s v="7GRFWF1U"/>
    <x v="16"/>
    <x v="6"/>
    <x v="12"/>
    <x v="0"/>
    <x v="127"/>
    <x v="16"/>
    <x v="1670"/>
    <x v="2"/>
    <x v="1"/>
    <x v="6"/>
    <x v="1"/>
    <x v="0"/>
    <n v="445"/>
    <x v="112"/>
  </r>
  <r>
    <s v="MK57PHV1"/>
    <x v="25"/>
    <x v="6"/>
    <x v="39"/>
    <x v="0"/>
    <x v="128"/>
    <x v="60"/>
    <x v="1671"/>
    <x v="5"/>
    <x v="2"/>
    <x v="6"/>
    <x v="1"/>
    <x v="0"/>
    <n v="-197"/>
    <x v="56"/>
  </r>
  <r>
    <s v="GMVW87C4"/>
    <x v="14"/>
    <x v="6"/>
    <x v="5"/>
    <x v="0"/>
    <x v="128"/>
    <x v="65"/>
    <x v="1618"/>
    <x v="2"/>
    <x v="1"/>
    <x v="6"/>
    <x v="4"/>
    <x v="0"/>
    <n v="214"/>
    <x v="30"/>
  </r>
  <r>
    <s v="XO3XXR9X"/>
    <x v="8"/>
    <x v="6"/>
    <x v="73"/>
    <x v="0"/>
    <x v="128"/>
    <x v="71"/>
    <x v="1672"/>
    <x v="2"/>
    <x v="1"/>
    <x v="6"/>
    <x v="1"/>
    <x v="0"/>
    <n v="-479"/>
    <x v="43"/>
  </r>
  <r>
    <s v="8VG88HMH"/>
    <x v="26"/>
    <x v="6"/>
    <x v="53"/>
    <x v="0"/>
    <x v="129"/>
    <x v="90"/>
    <x v="1673"/>
    <x v="5"/>
    <x v="2"/>
    <x v="6"/>
    <x v="10"/>
    <x v="0"/>
    <n v="-59"/>
    <x v="16"/>
  </r>
  <r>
    <s v="I0CYLPNE"/>
    <x v="7"/>
    <x v="6"/>
    <x v="53"/>
    <x v="0"/>
    <x v="130"/>
    <x v="55"/>
    <x v="1601"/>
    <x v="2"/>
    <x v="1"/>
    <x v="6"/>
    <x v="10"/>
    <x v="0"/>
    <n v="-696"/>
    <x v="63"/>
  </r>
  <r>
    <s v="G3KFZ8KX"/>
    <x v="16"/>
    <x v="6"/>
    <x v="24"/>
    <x v="2"/>
    <x v="130"/>
    <x v="49"/>
    <x v="13"/>
    <x v="2"/>
    <x v="1"/>
    <x v="6"/>
    <x v="2"/>
    <x v="0"/>
    <n v="-4821"/>
    <x v="78"/>
  </r>
  <r>
    <s v="Q949MQ5W"/>
    <x v="8"/>
    <x v="6"/>
    <x v="9"/>
    <x v="0"/>
    <x v="130"/>
    <x v="55"/>
    <x v="1674"/>
    <x v="2"/>
    <x v="1"/>
    <x v="6"/>
    <x v="6"/>
    <x v="3"/>
    <n v="316"/>
    <x v="63"/>
  </r>
  <r>
    <s v="FM4LX5O0"/>
    <x v="1"/>
    <x v="6"/>
    <x v="13"/>
    <x v="2"/>
    <x v="131"/>
    <x v="64"/>
    <x v="13"/>
    <x v="1"/>
    <x v="0"/>
    <x v="6"/>
    <x v="7"/>
    <x v="0"/>
    <n v="-4821"/>
    <x v="57"/>
  </r>
  <r>
    <s v="QHJ3W8FW"/>
    <x v="14"/>
    <x v="6"/>
    <x v="7"/>
    <x v="1"/>
    <x v="131"/>
    <x v="5"/>
    <x v="8"/>
    <x v="2"/>
    <x v="1"/>
    <x v="6"/>
    <x v="5"/>
    <x v="1"/>
    <m/>
    <x v="7"/>
  </r>
  <r>
    <s v="N3H82NHO"/>
    <x v="14"/>
    <x v="6"/>
    <x v="83"/>
    <x v="0"/>
    <x v="131"/>
    <x v="42"/>
    <x v="1675"/>
    <x v="2"/>
    <x v="1"/>
    <x v="6"/>
    <x v="2"/>
    <x v="15"/>
    <n v="44"/>
    <x v="55"/>
  </r>
  <r>
    <s v="RRKQ0P07"/>
    <x v="5"/>
    <x v="6"/>
    <x v="40"/>
    <x v="0"/>
    <x v="131"/>
    <x v="43"/>
    <x v="10"/>
    <x v="3"/>
    <x v="1"/>
    <x v="6"/>
    <x v="2"/>
    <x v="8"/>
    <n v="348"/>
    <x v="82"/>
  </r>
  <r>
    <s v="17U8549G"/>
    <x v="8"/>
    <x v="6"/>
    <x v="69"/>
    <x v="0"/>
    <x v="131"/>
    <x v="73"/>
    <x v="1676"/>
    <x v="2"/>
    <x v="1"/>
    <x v="6"/>
    <x v="3"/>
    <x v="0"/>
    <n v="-540"/>
    <x v="39"/>
  </r>
  <r>
    <s v="8L5WBK75"/>
    <x v="16"/>
    <x v="6"/>
    <x v="73"/>
    <x v="0"/>
    <x v="132"/>
    <x v="18"/>
    <x v="683"/>
    <x v="2"/>
    <x v="1"/>
    <x v="6"/>
    <x v="1"/>
    <x v="0"/>
    <n v="134"/>
    <x v="106"/>
  </r>
  <r>
    <s v="Z1RN8D42"/>
    <x v="16"/>
    <x v="6"/>
    <x v="67"/>
    <x v="0"/>
    <x v="132"/>
    <x v="42"/>
    <x v="1677"/>
    <x v="2"/>
    <x v="1"/>
    <x v="6"/>
    <x v="0"/>
    <x v="0"/>
    <n v="785"/>
    <x v="53"/>
  </r>
  <r>
    <s v="A3GVFKYP"/>
    <x v="2"/>
    <x v="6"/>
    <x v="73"/>
    <x v="0"/>
    <x v="132"/>
    <x v="86"/>
    <x v="1678"/>
    <x v="2"/>
    <x v="1"/>
    <x v="6"/>
    <x v="1"/>
    <x v="0"/>
    <n v="292"/>
    <x v="27"/>
  </r>
  <r>
    <s v="COTHR6F7"/>
    <x v="2"/>
    <x v="6"/>
    <x v="9"/>
    <x v="0"/>
    <x v="132"/>
    <x v="55"/>
    <x v="1679"/>
    <x v="2"/>
    <x v="1"/>
    <x v="6"/>
    <x v="6"/>
    <x v="3"/>
    <n v="-226"/>
    <x v="65"/>
  </r>
  <r>
    <s v="V74O6XQT"/>
    <x v="26"/>
    <x v="6"/>
    <x v="7"/>
    <x v="1"/>
    <x v="133"/>
    <x v="5"/>
    <x v="8"/>
    <x v="5"/>
    <x v="2"/>
    <x v="6"/>
    <x v="5"/>
    <x v="1"/>
    <m/>
    <x v="7"/>
  </r>
  <r>
    <s v="GVNI96XB"/>
    <x v="1"/>
    <x v="6"/>
    <x v="52"/>
    <x v="0"/>
    <x v="133"/>
    <x v="70"/>
    <x v="1680"/>
    <x v="1"/>
    <x v="0"/>
    <x v="6"/>
    <x v="1"/>
    <x v="0"/>
    <n v="-256"/>
    <x v="34"/>
  </r>
  <r>
    <s v="KC324LPK"/>
    <x v="1"/>
    <x v="6"/>
    <x v="3"/>
    <x v="0"/>
    <x v="133"/>
    <x v="55"/>
    <x v="1681"/>
    <x v="1"/>
    <x v="0"/>
    <x v="6"/>
    <x v="3"/>
    <x v="0"/>
    <n v="-67"/>
    <x v="62"/>
  </r>
  <r>
    <s v="HALGOQ5D"/>
    <x v="22"/>
    <x v="6"/>
    <x v="54"/>
    <x v="0"/>
    <x v="133"/>
    <x v="75"/>
    <x v="1682"/>
    <x v="5"/>
    <x v="2"/>
    <x v="6"/>
    <x v="3"/>
    <x v="0"/>
    <n v="-133"/>
    <x v="56"/>
  </r>
  <r>
    <s v="3QQW8VJ2"/>
    <x v="19"/>
    <x v="6"/>
    <x v="20"/>
    <x v="0"/>
    <x v="133"/>
    <x v="46"/>
    <x v="1683"/>
    <x v="4"/>
    <x v="2"/>
    <x v="6"/>
    <x v="4"/>
    <x v="0"/>
    <n v="-952"/>
    <x v="68"/>
  </r>
  <r>
    <s v="RZ08GKZY"/>
    <x v="2"/>
    <x v="6"/>
    <x v="51"/>
    <x v="0"/>
    <x v="133"/>
    <x v="55"/>
    <x v="1555"/>
    <x v="2"/>
    <x v="1"/>
    <x v="6"/>
    <x v="7"/>
    <x v="0"/>
    <n v="351"/>
    <x v="62"/>
  </r>
  <r>
    <s v="3S31RHE5"/>
    <x v="25"/>
    <x v="6"/>
    <x v="54"/>
    <x v="0"/>
    <x v="134"/>
    <x v="40"/>
    <x v="1684"/>
    <x v="5"/>
    <x v="2"/>
    <x v="6"/>
    <x v="3"/>
    <x v="0"/>
    <n v="-324"/>
    <x v="69"/>
  </r>
  <r>
    <s v="7Z5AVSH6"/>
    <x v="1"/>
    <x v="6"/>
    <x v="13"/>
    <x v="0"/>
    <x v="134"/>
    <x v="92"/>
    <x v="1685"/>
    <x v="1"/>
    <x v="0"/>
    <x v="6"/>
    <x v="7"/>
    <x v="0"/>
    <n v="148"/>
    <x v="34"/>
  </r>
  <r>
    <s v="7PXJ92C5"/>
    <x v="16"/>
    <x v="6"/>
    <x v="7"/>
    <x v="1"/>
    <x v="134"/>
    <x v="5"/>
    <x v="8"/>
    <x v="2"/>
    <x v="1"/>
    <x v="6"/>
    <x v="5"/>
    <x v="1"/>
    <m/>
    <x v="7"/>
  </r>
  <r>
    <s v="BAXENBTS"/>
    <x v="16"/>
    <x v="6"/>
    <x v="11"/>
    <x v="2"/>
    <x v="134"/>
    <x v="35"/>
    <x v="13"/>
    <x v="2"/>
    <x v="1"/>
    <x v="6"/>
    <x v="8"/>
    <x v="0"/>
    <n v="-4821"/>
    <x v="82"/>
  </r>
  <r>
    <s v="086279IX"/>
    <x v="16"/>
    <x v="6"/>
    <x v="39"/>
    <x v="0"/>
    <x v="134"/>
    <x v="61"/>
    <x v="1686"/>
    <x v="2"/>
    <x v="1"/>
    <x v="6"/>
    <x v="1"/>
    <x v="0"/>
    <n v="-452"/>
    <x v="41"/>
  </r>
  <r>
    <s v="6EEC9HQQ"/>
    <x v="16"/>
    <x v="6"/>
    <x v="47"/>
    <x v="0"/>
    <x v="134"/>
    <x v="72"/>
    <x v="731"/>
    <x v="2"/>
    <x v="1"/>
    <x v="6"/>
    <x v="8"/>
    <x v="0"/>
    <n v="57"/>
    <x v="72"/>
  </r>
  <r>
    <s v="I8A9OXP2"/>
    <x v="13"/>
    <x v="6"/>
    <x v="64"/>
    <x v="0"/>
    <x v="134"/>
    <x v="77"/>
    <x v="1513"/>
    <x v="4"/>
    <x v="2"/>
    <x v="6"/>
    <x v="0"/>
    <x v="0"/>
    <n v="210"/>
    <x v="31"/>
  </r>
  <r>
    <s v="8SIG4C8X"/>
    <x v="28"/>
    <x v="6"/>
    <x v="56"/>
    <x v="0"/>
    <x v="135"/>
    <x v="46"/>
    <x v="1687"/>
    <x v="5"/>
    <x v="2"/>
    <x v="6"/>
    <x v="10"/>
    <x v="0"/>
    <n v="402"/>
    <x v="55"/>
  </r>
  <r>
    <s v="YA2NDY1H"/>
    <x v="25"/>
    <x v="6"/>
    <x v="84"/>
    <x v="0"/>
    <x v="135"/>
    <x v="36"/>
    <x v="314"/>
    <x v="5"/>
    <x v="2"/>
    <x v="6"/>
    <x v="10"/>
    <x v="0"/>
    <n v="-302"/>
    <x v="74"/>
  </r>
  <r>
    <s v="G6DYTQQE"/>
    <x v="23"/>
    <x v="6"/>
    <x v="16"/>
    <x v="0"/>
    <x v="135"/>
    <x v="59"/>
    <x v="1628"/>
    <x v="4"/>
    <x v="2"/>
    <x v="6"/>
    <x v="9"/>
    <x v="0"/>
    <n v="12"/>
    <x v="56"/>
  </r>
  <r>
    <s v="WFCEPHD3"/>
    <x v="5"/>
    <x v="6"/>
    <x v="7"/>
    <x v="1"/>
    <x v="135"/>
    <x v="5"/>
    <x v="8"/>
    <x v="3"/>
    <x v="1"/>
    <x v="6"/>
    <x v="5"/>
    <x v="1"/>
    <m/>
    <x v="7"/>
  </r>
  <r>
    <s v="CG65AS6X"/>
    <x v="4"/>
    <x v="6"/>
    <x v="66"/>
    <x v="0"/>
    <x v="135"/>
    <x v="31"/>
    <x v="1688"/>
    <x v="3"/>
    <x v="1"/>
    <x v="6"/>
    <x v="9"/>
    <x v="0"/>
    <n v="-413"/>
    <x v="110"/>
  </r>
  <r>
    <s v="7V1FQBL9"/>
    <x v="23"/>
    <x v="6"/>
    <x v="58"/>
    <x v="2"/>
    <x v="136"/>
    <x v="43"/>
    <x v="13"/>
    <x v="4"/>
    <x v="2"/>
    <x v="6"/>
    <x v="0"/>
    <x v="0"/>
    <n v="-4821"/>
    <x v="88"/>
  </r>
  <r>
    <s v="PEVJ6O6R"/>
    <x v="17"/>
    <x v="6"/>
    <x v="36"/>
    <x v="0"/>
    <x v="136"/>
    <x v="27"/>
    <x v="1689"/>
    <x v="5"/>
    <x v="2"/>
    <x v="6"/>
    <x v="3"/>
    <x v="0"/>
    <n v="-757"/>
    <x v="113"/>
  </r>
  <r>
    <s v="IAVMELUO"/>
    <x v="18"/>
    <x v="6"/>
    <x v="64"/>
    <x v="0"/>
    <x v="136"/>
    <x v="75"/>
    <x v="1690"/>
    <x v="4"/>
    <x v="2"/>
    <x v="6"/>
    <x v="0"/>
    <x v="0"/>
    <n v="1314"/>
    <x v="58"/>
  </r>
  <r>
    <s v="CQVDJR45"/>
    <x v="1"/>
    <x v="6"/>
    <x v="62"/>
    <x v="0"/>
    <x v="137"/>
    <x v="83"/>
    <x v="1691"/>
    <x v="1"/>
    <x v="0"/>
    <x v="6"/>
    <x v="6"/>
    <x v="0"/>
    <n v="595"/>
    <x v="47"/>
  </r>
  <r>
    <s v="EVVX3PQ5"/>
    <x v="14"/>
    <x v="6"/>
    <x v="67"/>
    <x v="0"/>
    <x v="137"/>
    <x v="32"/>
    <x v="1692"/>
    <x v="2"/>
    <x v="1"/>
    <x v="6"/>
    <x v="0"/>
    <x v="0"/>
    <n v="-448"/>
    <x v="88"/>
  </r>
  <r>
    <s v="ACB3QZAY"/>
    <x v="16"/>
    <x v="6"/>
    <x v="67"/>
    <x v="2"/>
    <x v="137"/>
    <x v="44"/>
    <x v="13"/>
    <x v="2"/>
    <x v="1"/>
    <x v="6"/>
    <x v="0"/>
    <x v="0"/>
    <n v="-4821"/>
    <x v="54"/>
  </r>
  <r>
    <s v="GK86H0SK"/>
    <x v="25"/>
    <x v="6"/>
    <x v="49"/>
    <x v="0"/>
    <x v="138"/>
    <x v="26"/>
    <x v="1693"/>
    <x v="5"/>
    <x v="2"/>
    <x v="6"/>
    <x v="9"/>
    <x v="0"/>
    <n v="154"/>
    <x v="114"/>
  </r>
  <r>
    <s v="8T8J06EL"/>
    <x v="24"/>
    <x v="6"/>
    <x v="59"/>
    <x v="2"/>
    <x v="138"/>
    <x v="85"/>
    <x v="13"/>
    <x v="1"/>
    <x v="0"/>
    <x v="6"/>
    <x v="3"/>
    <x v="0"/>
    <n v="-4821"/>
    <x v="37"/>
  </r>
  <r>
    <s v="3AE6GW2D"/>
    <x v="24"/>
    <x v="6"/>
    <x v="81"/>
    <x v="2"/>
    <x v="138"/>
    <x v="56"/>
    <x v="13"/>
    <x v="1"/>
    <x v="0"/>
    <x v="6"/>
    <x v="0"/>
    <x v="14"/>
    <n v="-4821"/>
    <x v="80"/>
  </r>
  <r>
    <s v="PD2198ZH"/>
    <x v="2"/>
    <x v="6"/>
    <x v="7"/>
    <x v="1"/>
    <x v="138"/>
    <x v="5"/>
    <x v="8"/>
    <x v="2"/>
    <x v="1"/>
    <x v="6"/>
    <x v="5"/>
    <x v="1"/>
    <m/>
    <x v="7"/>
  </r>
  <r>
    <s v="IEOMRMWW"/>
    <x v="17"/>
    <x v="6"/>
    <x v="21"/>
    <x v="2"/>
    <x v="139"/>
    <x v="90"/>
    <x v="13"/>
    <x v="5"/>
    <x v="2"/>
    <x v="6"/>
    <x v="1"/>
    <x v="0"/>
    <n v="-4821"/>
    <x v="30"/>
  </r>
  <r>
    <s v="ZW7N89K3"/>
    <x v="10"/>
    <x v="6"/>
    <x v="51"/>
    <x v="2"/>
    <x v="139"/>
    <x v="40"/>
    <x v="13"/>
    <x v="3"/>
    <x v="1"/>
    <x v="6"/>
    <x v="7"/>
    <x v="0"/>
    <n v="-4821"/>
    <x v="70"/>
  </r>
  <r>
    <s v="H91G4MYP"/>
    <x v="2"/>
    <x v="6"/>
    <x v="4"/>
    <x v="0"/>
    <x v="139"/>
    <x v="55"/>
    <x v="1694"/>
    <x v="2"/>
    <x v="1"/>
    <x v="6"/>
    <x v="0"/>
    <x v="0"/>
    <n v="622"/>
    <x v="67"/>
  </r>
  <r>
    <s v="9FPDDSIJ"/>
    <x v="25"/>
    <x v="6"/>
    <x v="7"/>
    <x v="1"/>
    <x v="141"/>
    <x v="5"/>
    <x v="8"/>
    <x v="5"/>
    <x v="2"/>
    <x v="6"/>
    <x v="5"/>
    <x v="1"/>
    <m/>
    <x v="7"/>
  </r>
  <r>
    <s v="OTDDPHWJ"/>
    <x v="1"/>
    <x v="6"/>
    <x v="30"/>
    <x v="2"/>
    <x v="141"/>
    <x v="52"/>
    <x v="13"/>
    <x v="1"/>
    <x v="0"/>
    <x v="6"/>
    <x v="0"/>
    <x v="6"/>
    <n v="-4821"/>
    <x v="72"/>
  </r>
  <r>
    <s v="20N9WSRC"/>
    <x v="1"/>
    <x v="6"/>
    <x v="57"/>
    <x v="2"/>
    <x v="141"/>
    <x v="54"/>
    <x v="13"/>
    <x v="1"/>
    <x v="0"/>
    <x v="6"/>
    <x v="10"/>
    <x v="9"/>
    <n v="-4821"/>
    <x v="74"/>
  </r>
  <r>
    <s v="IJ4GXGCU"/>
    <x v="1"/>
    <x v="6"/>
    <x v="70"/>
    <x v="0"/>
    <x v="141"/>
    <x v="18"/>
    <x v="1695"/>
    <x v="1"/>
    <x v="0"/>
    <x v="6"/>
    <x v="3"/>
    <x v="0"/>
    <n v="288"/>
    <x v="116"/>
  </r>
  <r>
    <s v="8GE7FY98"/>
    <x v="13"/>
    <x v="6"/>
    <x v="7"/>
    <x v="1"/>
    <x v="141"/>
    <x v="5"/>
    <x v="8"/>
    <x v="4"/>
    <x v="2"/>
    <x v="6"/>
    <x v="5"/>
    <x v="1"/>
    <m/>
    <x v="7"/>
  </r>
  <r>
    <s v="AVD2WQZY"/>
    <x v="23"/>
    <x v="6"/>
    <x v="77"/>
    <x v="2"/>
    <x v="142"/>
    <x v="79"/>
    <x v="13"/>
    <x v="4"/>
    <x v="2"/>
    <x v="6"/>
    <x v="0"/>
    <x v="12"/>
    <n v="-4821"/>
    <x v="64"/>
  </r>
  <r>
    <s v="UD9V38LV"/>
    <x v="22"/>
    <x v="6"/>
    <x v="54"/>
    <x v="2"/>
    <x v="142"/>
    <x v="62"/>
    <x v="13"/>
    <x v="5"/>
    <x v="2"/>
    <x v="6"/>
    <x v="3"/>
    <x v="0"/>
    <n v="-4821"/>
    <x v="78"/>
  </r>
  <r>
    <s v="JMTO8BPQ"/>
    <x v="24"/>
    <x v="6"/>
    <x v="74"/>
    <x v="2"/>
    <x v="142"/>
    <x v="93"/>
    <x v="13"/>
    <x v="1"/>
    <x v="0"/>
    <x v="6"/>
    <x v="10"/>
    <x v="11"/>
    <n v="-4821"/>
    <x v="112"/>
  </r>
  <r>
    <s v="06YBVWXZ"/>
    <x v="14"/>
    <x v="6"/>
    <x v="59"/>
    <x v="2"/>
    <x v="142"/>
    <x v="93"/>
    <x v="13"/>
    <x v="2"/>
    <x v="1"/>
    <x v="6"/>
    <x v="3"/>
    <x v="0"/>
    <n v="-4821"/>
    <x v="112"/>
  </r>
  <r>
    <s v="ODGKZEVV"/>
    <x v="16"/>
    <x v="6"/>
    <x v="7"/>
    <x v="1"/>
    <x v="142"/>
    <x v="5"/>
    <x v="8"/>
    <x v="2"/>
    <x v="1"/>
    <x v="6"/>
    <x v="5"/>
    <x v="1"/>
    <m/>
    <x v="7"/>
  </r>
  <r>
    <s v="65B8HSTW"/>
    <x v="26"/>
    <x v="6"/>
    <x v="64"/>
    <x v="0"/>
    <x v="143"/>
    <x v="97"/>
    <x v="1696"/>
    <x v="5"/>
    <x v="2"/>
    <x v="6"/>
    <x v="0"/>
    <x v="0"/>
    <n v="165"/>
    <x v="114"/>
  </r>
  <r>
    <s v="EDAJ0YEW"/>
    <x v="1"/>
    <x v="6"/>
    <x v="70"/>
    <x v="0"/>
    <x v="143"/>
    <x v="18"/>
    <x v="1697"/>
    <x v="1"/>
    <x v="0"/>
    <x v="6"/>
    <x v="3"/>
    <x v="0"/>
    <n v="-27"/>
    <x v="121"/>
  </r>
  <r>
    <s v="YYAZ4JBY"/>
    <x v="17"/>
    <x v="6"/>
    <x v="19"/>
    <x v="0"/>
    <x v="143"/>
    <x v="93"/>
    <x v="1698"/>
    <x v="5"/>
    <x v="2"/>
    <x v="6"/>
    <x v="0"/>
    <x v="4"/>
    <n v="-381"/>
    <x v="113"/>
  </r>
  <r>
    <s v="VH78FLDN"/>
    <x v="2"/>
    <x v="6"/>
    <x v="5"/>
    <x v="2"/>
    <x v="143"/>
    <x v="93"/>
    <x v="13"/>
    <x v="2"/>
    <x v="1"/>
    <x v="6"/>
    <x v="4"/>
    <x v="0"/>
    <n v="-4821"/>
    <x v="113"/>
  </r>
  <r>
    <s v="6R6S91WE"/>
    <x v="26"/>
    <x v="6"/>
    <x v="7"/>
    <x v="1"/>
    <x v="144"/>
    <x v="5"/>
    <x v="8"/>
    <x v="5"/>
    <x v="2"/>
    <x v="6"/>
    <x v="5"/>
    <x v="1"/>
    <m/>
    <x v="7"/>
  </r>
  <r>
    <s v="L69Q015M"/>
    <x v="26"/>
    <x v="6"/>
    <x v="21"/>
    <x v="0"/>
    <x v="144"/>
    <x v="62"/>
    <x v="1699"/>
    <x v="5"/>
    <x v="2"/>
    <x v="6"/>
    <x v="1"/>
    <x v="0"/>
    <n v="-266"/>
    <x v="90"/>
  </r>
  <r>
    <s v="UB8M6I5R"/>
    <x v="8"/>
    <x v="6"/>
    <x v="67"/>
    <x v="0"/>
    <x v="144"/>
    <x v="88"/>
    <x v="438"/>
    <x v="2"/>
    <x v="1"/>
    <x v="6"/>
    <x v="0"/>
    <x v="0"/>
    <n v="-862"/>
    <x v="35"/>
  </r>
  <r>
    <s v="ATW70WX1"/>
    <x v="17"/>
    <x v="6"/>
    <x v="56"/>
    <x v="2"/>
    <x v="144"/>
    <x v="95"/>
    <x v="13"/>
    <x v="5"/>
    <x v="2"/>
    <x v="6"/>
    <x v="10"/>
    <x v="0"/>
    <n v="-4821"/>
    <x v="112"/>
  </r>
  <r>
    <s v="XBFTCRLN"/>
    <x v="1"/>
    <x v="6"/>
    <x v="28"/>
    <x v="0"/>
    <x v="145"/>
    <x v="96"/>
    <x v="1700"/>
    <x v="1"/>
    <x v="0"/>
    <x v="6"/>
    <x v="9"/>
    <x v="0"/>
    <n v="-1"/>
    <x v="114"/>
  </r>
  <r>
    <s v="FZ72CGOI"/>
    <x v="19"/>
    <x v="6"/>
    <x v="58"/>
    <x v="2"/>
    <x v="145"/>
    <x v="77"/>
    <x v="13"/>
    <x v="4"/>
    <x v="2"/>
    <x v="6"/>
    <x v="0"/>
    <x v="0"/>
    <n v="-4821"/>
    <x v="41"/>
  </r>
  <r>
    <s v="97PFKCPG"/>
    <x v="7"/>
    <x v="6"/>
    <x v="7"/>
    <x v="1"/>
    <x v="145"/>
    <x v="5"/>
    <x v="8"/>
    <x v="2"/>
    <x v="1"/>
    <x v="6"/>
    <x v="5"/>
    <x v="1"/>
    <m/>
    <x v="7"/>
  </r>
  <r>
    <s v="A3D8MRDX"/>
    <x v="6"/>
    <x v="6"/>
    <x v="52"/>
    <x v="0"/>
    <x v="145"/>
    <x v="50"/>
    <x v="1701"/>
    <x v="1"/>
    <x v="0"/>
    <x v="6"/>
    <x v="1"/>
    <x v="0"/>
    <n v="-541"/>
    <x v="88"/>
  </r>
  <r>
    <s v="5OVTFUNQ"/>
    <x v="1"/>
    <x v="6"/>
    <x v="0"/>
    <x v="2"/>
    <x v="146"/>
    <x v="95"/>
    <x v="13"/>
    <x v="1"/>
    <x v="0"/>
    <x v="6"/>
    <x v="0"/>
    <x v="0"/>
    <n v="-4821"/>
    <x v="114"/>
  </r>
  <r>
    <s v="NSI9TMQ1"/>
    <x v="19"/>
    <x v="6"/>
    <x v="78"/>
    <x v="2"/>
    <x v="146"/>
    <x v="81"/>
    <x v="13"/>
    <x v="4"/>
    <x v="2"/>
    <x v="6"/>
    <x v="10"/>
    <x v="13"/>
    <n v="-4821"/>
    <x v="79"/>
  </r>
  <r>
    <s v="CVPH0J04"/>
    <x v="5"/>
    <x v="6"/>
    <x v="9"/>
    <x v="0"/>
    <x v="146"/>
    <x v="85"/>
    <x v="1702"/>
    <x v="3"/>
    <x v="1"/>
    <x v="6"/>
    <x v="6"/>
    <x v="3"/>
    <n v="147"/>
    <x v="41"/>
  </r>
  <r>
    <s v="H8CLNRM2"/>
    <x v="8"/>
    <x v="6"/>
    <x v="53"/>
    <x v="0"/>
    <x v="146"/>
    <x v="64"/>
    <x v="1640"/>
    <x v="2"/>
    <x v="1"/>
    <x v="6"/>
    <x v="10"/>
    <x v="0"/>
    <n v="185"/>
    <x v="77"/>
  </r>
  <r>
    <s v="B85LVFR1"/>
    <x v="17"/>
    <x v="6"/>
    <x v="26"/>
    <x v="0"/>
    <x v="146"/>
    <x v="95"/>
    <x v="1703"/>
    <x v="5"/>
    <x v="2"/>
    <x v="6"/>
    <x v="6"/>
    <x v="5"/>
    <n v="542"/>
    <x v="114"/>
  </r>
  <r>
    <s v="YIGSYPWD"/>
    <x v="23"/>
    <x v="6"/>
    <x v="41"/>
    <x v="2"/>
    <x v="147"/>
    <x v="99"/>
    <x v="13"/>
    <x v="4"/>
    <x v="2"/>
    <x v="6"/>
    <x v="3"/>
    <x v="0"/>
    <n v="-4821"/>
    <x v="113"/>
  </r>
  <r>
    <s v="9IP0C0IR"/>
    <x v="23"/>
    <x v="6"/>
    <x v="19"/>
    <x v="2"/>
    <x v="147"/>
    <x v="52"/>
    <x v="13"/>
    <x v="4"/>
    <x v="2"/>
    <x v="6"/>
    <x v="0"/>
    <x v="4"/>
    <n v="-4821"/>
    <x v="76"/>
  </r>
  <r>
    <s v="E06J9PDT"/>
    <x v="1"/>
    <x v="6"/>
    <x v="52"/>
    <x v="2"/>
    <x v="147"/>
    <x v="98"/>
    <x v="13"/>
    <x v="1"/>
    <x v="0"/>
    <x v="6"/>
    <x v="1"/>
    <x v="0"/>
    <n v="-4821"/>
    <x v="114"/>
  </r>
  <r>
    <s v="FAV4HHP4"/>
    <x v="22"/>
    <x v="6"/>
    <x v="56"/>
    <x v="0"/>
    <x v="147"/>
    <x v="68"/>
    <x v="1704"/>
    <x v="5"/>
    <x v="2"/>
    <x v="6"/>
    <x v="10"/>
    <x v="0"/>
    <n v="-492"/>
    <x v="72"/>
  </r>
  <r>
    <s v="EP81D4IN"/>
    <x v="7"/>
    <x v="6"/>
    <x v="15"/>
    <x v="0"/>
    <x v="147"/>
    <x v="77"/>
    <x v="359"/>
    <x v="2"/>
    <x v="1"/>
    <x v="6"/>
    <x v="0"/>
    <x v="0"/>
    <n v="-755"/>
    <x v="44"/>
  </r>
  <r>
    <s v="CR20TBUT"/>
    <x v="10"/>
    <x v="6"/>
    <x v="5"/>
    <x v="0"/>
    <x v="147"/>
    <x v="97"/>
    <x v="1705"/>
    <x v="3"/>
    <x v="1"/>
    <x v="6"/>
    <x v="4"/>
    <x v="0"/>
    <n v="34"/>
    <x v="119"/>
  </r>
  <r>
    <s v="FRIVBOOA"/>
    <x v="1"/>
    <x v="6"/>
    <x v="31"/>
    <x v="0"/>
    <x v="148"/>
    <x v="87"/>
    <x v="755"/>
    <x v="1"/>
    <x v="0"/>
    <x v="6"/>
    <x v="10"/>
    <x v="0"/>
    <n v="-977"/>
    <x v="61"/>
  </r>
  <r>
    <s v="0HB6OUIN"/>
    <x v="24"/>
    <x v="6"/>
    <x v="59"/>
    <x v="2"/>
    <x v="148"/>
    <x v="47"/>
    <x v="13"/>
    <x v="1"/>
    <x v="0"/>
    <x v="6"/>
    <x v="3"/>
    <x v="0"/>
    <n v="-4821"/>
    <x v="82"/>
  </r>
  <r>
    <s v="EB89ONZN"/>
    <x v="16"/>
    <x v="6"/>
    <x v="63"/>
    <x v="1"/>
    <x v="148"/>
    <x v="5"/>
    <x v="8"/>
    <x v="2"/>
    <x v="1"/>
    <x v="6"/>
    <x v="9"/>
    <x v="0"/>
    <m/>
    <x v="7"/>
  </r>
  <r>
    <s v="9B5T5QTA"/>
    <x v="8"/>
    <x v="6"/>
    <x v="53"/>
    <x v="2"/>
    <x v="148"/>
    <x v="96"/>
    <x v="13"/>
    <x v="2"/>
    <x v="1"/>
    <x v="6"/>
    <x v="10"/>
    <x v="0"/>
    <n v="-4821"/>
    <x v="121"/>
  </r>
  <r>
    <s v="DF19VWL4"/>
    <x v="25"/>
    <x v="6"/>
    <x v="25"/>
    <x v="0"/>
    <x v="149"/>
    <x v="98"/>
    <x v="1706"/>
    <x v="5"/>
    <x v="2"/>
    <x v="6"/>
    <x v="3"/>
    <x v="0"/>
    <n v="-545"/>
    <x v="117"/>
  </r>
  <r>
    <s v="PMQ4M2UX"/>
    <x v="26"/>
    <x v="6"/>
    <x v="19"/>
    <x v="2"/>
    <x v="149"/>
    <x v="99"/>
    <x v="13"/>
    <x v="5"/>
    <x v="2"/>
    <x v="6"/>
    <x v="0"/>
    <x v="4"/>
    <n v="-4821"/>
    <x v="116"/>
  </r>
  <r>
    <s v="2AV40FHB"/>
    <x v="22"/>
    <x v="6"/>
    <x v="53"/>
    <x v="2"/>
    <x v="149"/>
    <x v="94"/>
    <x v="13"/>
    <x v="5"/>
    <x v="2"/>
    <x v="6"/>
    <x v="10"/>
    <x v="0"/>
    <n v="-4821"/>
    <x v="126"/>
  </r>
  <r>
    <s v="HPSSENGT"/>
    <x v="20"/>
    <x v="6"/>
    <x v="48"/>
    <x v="2"/>
    <x v="149"/>
    <x v="98"/>
    <x v="13"/>
    <x v="1"/>
    <x v="0"/>
    <x v="6"/>
    <x v="8"/>
    <x v="0"/>
    <n v="-4821"/>
    <x v="117"/>
  </r>
  <r>
    <s v="HOG5OE78"/>
    <x v="4"/>
    <x v="6"/>
    <x v="15"/>
    <x v="2"/>
    <x v="149"/>
    <x v="100"/>
    <x v="13"/>
    <x v="3"/>
    <x v="1"/>
    <x v="6"/>
    <x v="0"/>
    <x v="0"/>
    <n v="-4821"/>
    <x v="114"/>
  </r>
  <r>
    <s v="WW1WV7IT"/>
    <x v="25"/>
    <x v="6"/>
    <x v="0"/>
    <x v="1"/>
    <x v="150"/>
    <x v="5"/>
    <x v="8"/>
    <x v="5"/>
    <x v="2"/>
    <x v="6"/>
    <x v="0"/>
    <x v="0"/>
    <m/>
    <x v="7"/>
  </r>
  <r>
    <s v="0WVCRCOU"/>
    <x v="25"/>
    <x v="6"/>
    <x v="20"/>
    <x v="2"/>
    <x v="150"/>
    <x v="94"/>
    <x v="13"/>
    <x v="5"/>
    <x v="2"/>
    <x v="6"/>
    <x v="4"/>
    <x v="0"/>
    <n v="-4821"/>
    <x v="127"/>
  </r>
  <r>
    <s v="V5QIL0HU"/>
    <x v="25"/>
    <x v="6"/>
    <x v="78"/>
    <x v="2"/>
    <x v="150"/>
    <x v="99"/>
    <x v="13"/>
    <x v="5"/>
    <x v="2"/>
    <x v="6"/>
    <x v="10"/>
    <x v="13"/>
    <n v="-4821"/>
    <x v="117"/>
  </r>
  <r>
    <s v="W7F056RK"/>
    <x v="14"/>
    <x v="6"/>
    <x v="9"/>
    <x v="0"/>
    <x v="150"/>
    <x v="94"/>
    <x v="1707"/>
    <x v="2"/>
    <x v="1"/>
    <x v="6"/>
    <x v="6"/>
    <x v="3"/>
    <n v="252"/>
    <x v="127"/>
  </r>
  <r>
    <s v="DOGKQHQP"/>
    <x v="4"/>
    <x v="6"/>
    <x v="7"/>
    <x v="1"/>
    <x v="150"/>
    <x v="5"/>
    <x v="8"/>
    <x v="3"/>
    <x v="1"/>
    <x v="6"/>
    <x v="5"/>
    <x v="1"/>
    <m/>
    <x v="7"/>
  </r>
  <r>
    <s v="KKRJ6TBY"/>
    <x v="26"/>
    <x v="6"/>
    <x v="12"/>
    <x v="1"/>
    <x v="151"/>
    <x v="5"/>
    <x v="8"/>
    <x v="5"/>
    <x v="2"/>
    <x v="6"/>
    <x v="1"/>
    <x v="0"/>
    <m/>
    <x v="7"/>
  </r>
  <r>
    <s v="TNUCQKW6"/>
    <x v="26"/>
    <x v="6"/>
    <x v="85"/>
    <x v="2"/>
    <x v="151"/>
    <x v="93"/>
    <x v="13"/>
    <x v="5"/>
    <x v="2"/>
    <x v="6"/>
    <x v="4"/>
    <x v="0"/>
    <n v="-4821"/>
    <x v="126"/>
  </r>
  <r>
    <s v="5PA21ZHE"/>
    <x v="1"/>
    <x v="6"/>
    <x v="72"/>
    <x v="0"/>
    <x v="151"/>
    <x v="102"/>
    <x v="1708"/>
    <x v="1"/>
    <x v="0"/>
    <x v="6"/>
    <x v="3"/>
    <x v="10"/>
    <n v="-136"/>
    <x v="114"/>
  </r>
  <r>
    <s v="KJBYGG1S"/>
    <x v="15"/>
    <x v="6"/>
    <x v="26"/>
    <x v="0"/>
    <x v="151"/>
    <x v="50"/>
    <x v="1709"/>
    <x v="4"/>
    <x v="2"/>
    <x v="6"/>
    <x v="6"/>
    <x v="5"/>
    <n v="285"/>
    <x v="85"/>
  </r>
  <r>
    <s v="20CVXRTX"/>
    <x v="4"/>
    <x v="6"/>
    <x v="45"/>
    <x v="1"/>
    <x v="151"/>
    <x v="5"/>
    <x v="8"/>
    <x v="3"/>
    <x v="1"/>
    <x v="6"/>
    <x v="0"/>
    <x v="0"/>
    <m/>
    <x v="7"/>
  </r>
  <r>
    <s v="FJ6QV5XK"/>
    <x v="4"/>
    <x v="6"/>
    <x v="47"/>
    <x v="2"/>
    <x v="151"/>
    <x v="101"/>
    <x v="13"/>
    <x v="3"/>
    <x v="1"/>
    <x v="6"/>
    <x v="8"/>
    <x v="0"/>
    <n v="-4821"/>
    <x v="116"/>
  </r>
  <r>
    <s v="RH805ELL"/>
    <x v="2"/>
    <x v="6"/>
    <x v="2"/>
    <x v="0"/>
    <x v="151"/>
    <x v="91"/>
    <x v="1710"/>
    <x v="2"/>
    <x v="1"/>
    <x v="6"/>
    <x v="2"/>
    <x v="0"/>
    <n v="258"/>
    <x v="44"/>
  </r>
  <r>
    <s v="X2QRD0DC"/>
    <x v="19"/>
    <x v="6"/>
    <x v="58"/>
    <x v="0"/>
    <x v="152"/>
    <x v="101"/>
    <x v="1711"/>
    <x v="4"/>
    <x v="2"/>
    <x v="6"/>
    <x v="0"/>
    <x v="0"/>
    <n v="-75"/>
    <x v="117"/>
  </r>
  <r>
    <s v="HO6M5P37"/>
    <x v="7"/>
    <x v="6"/>
    <x v="15"/>
    <x v="0"/>
    <x v="152"/>
    <x v="101"/>
    <x v="1712"/>
    <x v="2"/>
    <x v="1"/>
    <x v="6"/>
    <x v="0"/>
    <x v="0"/>
    <n v="872"/>
    <x v="117"/>
  </r>
  <r>
    <s v="D5VY17OP"/>
    <x v="14"/>
    <x v="6"/>
    <x v="7"/>
    <x v="1"/>
    <x v="152"/>
    <x v="5"/>
    <x v="8"/>
    <x v="2"/>
    <x v="1"/>
    <x v="6"/>
    <x v="5"/>
    <x v="1"/>
    <m/>
    <x v="7"/>
  </r>
  <r>
    <s v="BED55OSG"/>
    <x v="5"/>
    <x v="6"/>
    <x v="7"/>
    <x v="1"/>
    <x v="152"/>
    <x v="5"/>
    <x v="8"/>
    <x v="3"/>
    <x v="1"/>
    <x v="6"/>
    <x v="5"/>
    <x v="1"/>
    <m/>
    <x v="7"/>
  </r>
  <r>
    <s v="V7YVW4U0"/>
    <x v="15"/>
    <x v="6"/>
    <x v="45"/>
    <x v="0"/>
    <x v="152"/>
    <x v="104"/>
    <x v="1713"/>
    <x v="4"/>
    <x v="2"/>
    <x v="6"/>
    <x v="0"/>
    <x v="0"/>
    <n v="-1090"/>
    <x v="113"/>
  </r>
  <r>
    <s v="JZTX4MXK"/>
    <x v="2"/>
    <x v="6"/>
    <x v="9"/>
    <x v="0"/>
    <x v="152"/>
    <x v="93"/>
    <x v="1714"/>
    <x v="2"/>
    <x v="1"/>
    <x v="6"/>
    <x v="6"/>
    <x v="3"/>
    <n v="-377"/>
    <x v="127"/>
  </r>
  <r>
    <s v="2HS1C21I"/>
    <x v="12"/>
    <x v="6"/>
    <x v="7"/>
    <x v="1"/>
    <x v="153"/>
    <x v="5"/>
    <x v="8"/>
    <x v="3"/>
    <x v="1"/>
    <x v="6"/>
    <x v="5"/>
    <x v="1"/>
    <m/>
    <x v="7"/>
  </r>
  <r>
    <s v="QODSAVWU"/>
    <x v="24"/>
    <x v="6"/>
    <x v="70"/>
    <x v="0"/>
    <x v="153"/>
    <x v="96"/>
    <x v="1715"/>
    <x v="1"/>
    <x v="0"/>
    <x v="6"/>
    <x v="3"/>
    <x v="0"/>
    <n v="794"/>
    <x v="127"/>
  </r>
  <r>
    <s v="3BQTRX5Y"/>
    <x v="14"/>
    <x v="6"/>
    <x v="51"/>
    <x v="2"/>
    <x v="153"/>
    <x v="64"/>
    <x v="13"/>
    <x v="2"/>
    <x v="1"/>
    <x v="6"/>
    <x v="7"/>
    <x v="0"/>
    <n v="-4821"/>
    <x v="81"/>
  </r>
  <r>
    <s v="W355HYRD"/>
    <x v="17"/>
    <x v="6"/>
    <x v="64"/>
    <x v="2"/>
    <x v="153"/>
    <x v="95"/>
    <x v="13"/>
    <x v="5"/>
    <x v="2"/>
    <x v="6"/>
    <x v="0"/>
    <x v="0"/>
    <n v="-4821"/>
    <x v="126"/>
  </r>
  <r>
    <s v="5UE0TE1R"/>
    <x v="17"/>
    <x v="6"/>
    <x v="68"/>
    <x v="0"/>
    <x v="153"/>
    <x v="106"/>
    <x v="1716"/>
    <x v="5"/>
    <x v="2"/>
    <x v="6"/>
    <x v="0"/>
    <x v="0"/>
    <n v="-830"/>
    <x v="112"/>
  </r>
  <r>
    <s v="RFNRVNXJ"/>
    <x v="15"/>
    <x v="6"/>
    <x v="45"/>
    <x v="0"/>
    <x v="153"/>
    <x v="47"/>
    <x v="1717"/>
    <x v="4"/>
    <x v="2"/>
    <x v="6"/>
    <x v="0"/>
    <x v="0"/>
    <n v="942"/>
    <x v="88"/>
  </r>
  <r>
    <s v="O2CPAAF0"/>
    <x v="23"/>
    <x v="6"/>
    <x v="58"/>
    <x v="0"/>
    <x v="154"/>
    <x v="85"/>
    <x v="1718"/>
    <x v="4"/>
    <x v="2"/>
    <x v="6"/>
    <x v="0"/>
    <x v="0"/>
    <n v="376"/>
    <x v="48"/>
  </r>
  <r>
    <s v="CEOTU8PX"/>
    <x v="1"/>
    <x v="6"/>
    <x v="22"/>
    <x v="2"/>
    <x v="154"/>
    <x v="108"/>
    <x v="13"/>
    <x v="1"/>
    <x v="0"/>
    <x v="6"/>
    <x v="6"/>
    <x v="0"/>
    <n v="-4821"/>
    <x v="112"/>
  </r>
  <r>
    <s v="2S3DHZFO"/>
    <x v="1"/>
    <x v="6"/>
    <x v="29"/>
    <x v="2"/>
    <x v="154"/>
    <x v="92"/>
    <x v="13"/>
    <x v="1"/>
    <x v="0"/>
    <x v="6"/>
    <x v="6"/>
    <x v="0"/>
    <n v="-4821"/>
    <x v="54"/>
  </r>
  <r>
    <s v="5FIGO7XN"/>
    <x v="22"/>
    <x v="6"/>
    <x v="64"/>
    <x v="2"/>
    <x v="154"/>
    <x v="108"/>
    <x v="13"/>
    <x v="5"/>
    <x v="2"/>
    <x v="6"/>
    <x v="0"/>
    <x v="0"/>
    <n v="-4821"/>
    <x v="112"/>
  </r>
  <r>
    <s v="EFO8XWXE"/>
    <x v="22"/>
    <x v="6"/>
    <x v="78"/>
    <x v="0"/>
    <x v="154"/>
    <x v="60"/>
    <x v="1719"/>
    <x v="5"/>
    <x v="2"/>
    <x v="6"/>
    <x v="10"/>
    <x v="13"/>
    <n v="423"/>
    <x v="80"/>
  </r>
  <r>
    <s v="LUT9KYJA"/>
    <x v="7"/>
    <x v="6"/>
    <x v="67"/>
    <x v="0"/>
    <x v="154"/>
    <x v="46"/>
    <x v="1720"/>
    <x v="2"/>
    <x v="1"/>
    <x v="6"/>
    <x v="0"/>
    <x v="0"/>
    <n v="-486"/>
    <x v="67"/>
  </r>
  <r>
    <s v="ILYP3YGW"/>
    <x v="29"/>
    <x v="6"/>
    <x v="29"/>
    <x v="0"/>
    <x v="154"/>
    <x v="98"/>
    <x v="1721"/>
    <x v="1"/>
    <x v="0"/>
    <x v="6"/>
    <x v="6"/>
    <x v="0"/>
    <n v="242"/>
    <x v="126"/>
  </r>
  <r>
    <s v="0XC4DR3F"/>
    <x v="29"/>
    <x v="6"/>
    <x v="81"/>
    <x v="0"/>
    <x v="154"/>
    <x v="102"/>
    <x v="1722"/>
    <x v="1"/>
    <x v="0"/>
    <x v="6"/>
    <x v="0"/>
    <x v="14"/>
    <n v="211"/>
    <x v="121"/>
  </r>
  <r>
    <s v="3ZM8BJQO"/>
    <x v="14"/>
    <x v="6"/>
    <x v="69"/>
    <x v="0"/>
    <x v="154"/>
    <x v="81"/>
    <x v="1723"/>
    <x v="2"/>
    <x v="1"/>
    <x v="6"/>
    <x v="3"/>
    <x v="0"/>
    <n v="-423"/>
    <x v="78"/>
  </r>
  <r>
    <s v="AM5J5QPK"/>
    <x v="14"/>
    <x v="6"/>
    <x v="12"/>
    <x v="0"/>
    <x v="154"/>
    <x v="98"/>
    <x v="1724"/>
    <x v="2"/>
    <x v="1"/>
    <x v="6"/>
    <x v="1"/>
    <x v="0"/>
    <n v="-372"/>
    <x v="126"/>
  </r>
  <r>
    <s v="79LGX9EX"/>
    <x v="25"/>
    <x v="6"/>
    <x v="68"/>
    <x v="0"/>
    <x v="155"/>
    <x v="88"/>
    <x v="745"/>
    <x v="5"/>
    <x v="2"/>
    <x v="6"/>
    <x v="0"/>
    <x v="0"/>
    <n v="737"/>
    <x v="47"/>
  </r>
  <r>
    <s v="37FL55S0"/>
    <x v="1"/>
    <x v="6"/>
    <x v="13"/>
    <x v="0"/>
    <x v="155"/>
    <x v="98"/>
    <x v="1725"/>
    <x v="1"/>
    <x v="0"/>
    <x v="6"/>
    <x v="7"/>
    <x v="0"/>
    <n v="826"/>
    <x v="127"/>
  </r>
  <r>
    <s v="5QSU8PQU"/>
    <x v="22"/>
    <x v="6"/>
    <x v="36"/>
    <x v="0"/>
    <x v="155"/>
    <x v="82"/>
    <x v="1203"/>
    <x v="5"/>
    <x v="2"/>
    <x v="6"/>
    <x v="3"/>
    <x v="0"/>
    <n v="-173"/>
    <x v="57"/>
  </r>
  <r>
    <s v="F91QWQ1G"/>
    <x v="7"/>
    <x v="6"/>
    <x v="67"/>
    <x v="2"/>
    <x v="155"/>
    <x v="99"/>
    <x v="13"/>
    <x v="2"/>
    <x v="1"/>
    <x v="6"/>
    <x v="0"/>
    <x v="0"/>
    <n v="-4821"/>
    <x v="126"/>
  </r>
  <r>
    <s v="A0VM9Q5M"/>
    <x v="16"/>
    <x v="6"/>
    <x v="61"/>
    <x v="2"/>
    <x v="155"/>
    <x v="108"/>
    <x v="13"/>
    <x v="2"/>
    <x v="1"/>
    <x v="6"/>
    <x v="10"/>
    <x v="0"/>
    <n v="-4821"/>
    <x v="113"/>
  </r>
  <r>
    <s v="MB3376Q1"/>
    <x v="16"/>
    <x v="6"/>
    <x v="5"/>
    <x v="0"/>
    <x v="156"/>
    <x v="104"/>
    <x v="1656"/>
    <x v="2"/>
    <x v="1"/>
    <x v="6"/>
    <x v="4"/>
    <x v="0"/>
    <n v="-65"/>
    <x v="121"/>
  </r>
  <r>
    <s v="93JCG10L"/>
    <x v="2"/>
    <x v="6"/>
    <x v="73"/>
    <x v="0"/>
    <x v="156"/>
    <x v="104"/>
    <x v="1726"/>
    <x v="2"/>
    <x v="1"/>
    <x v="6"/>
    <x v="1"/>
    <x v="0"/>
    <n v="-653"/>
    <x v="121"/>
  </r>
  <r>
    <s v="9IE6GBXM"/>
    <x v="25"/>
    <x v="6"/>
    <x v="44"/>
    <x v="2"/>
    <x v="157"/>
    <x v="38"/>
    <x v="13"/>
    <x v="5"/>
    <x v="2"/>
    <x v="6"/>
    <x v="8"/>
    <x v="0"/>
    <n v="-4821"/>
    <x v="98"/>
  </r>
  <r>
    <s v="7TJEHAED"/>
    <x v="1"/>
    <x v="6"/>
    <x v="27"/>
    <x v="0"/>
    <x v="157"/>
    <x v="108"/>
    <x v="1727"/>
    <x v="1"/>
    <x v="0"/>
    <x v="6"/>
    <x v="7"/>
    <x v="0"/>
    <n v="-408"/>
    <x v="116"/>
  </r>
  <r>
    <s v="PYY9M6Q4"/>
    <x v="22"/>
    <x v="6"/>
    <x v="26"/>
    <x v="0"/>
    <x v="157"/>
    <x v="105"/>
    <x v="1728"/>
    <x v="5"/>
    <x v="2"/>
    <x v="6"/>
    <x v="6"/>
    <x v="5"/>
    <n v="-669"/>
    <x v="121"/>
  </r>
  <r>
    <s v="EYW0QD8A"/>
    <x v="29"/>
    <x v="6"/>
    <x v="81"/>
    <x v="0"/>
    <x v="157"/>
    <x v="86"/>
    <x v="1729"/>
    <x v="1"/>
    <x v="0"/>
    <x v="6"/>
    <x v="0"/>
    <x v="14"/>
    <n v="-287"/>
    <x v="53"/>
  </r>
  <r>
    <s v="C7Y0UUIN"/>
    <x v="5"/>
    <x v="6"/>
    <x v="37"/>
    <x v="0"/>
    <x v="157"/>
    <x v="69"/>
    <x v="1730"/>
    <x v="3"/>
    <x v="1"/>
    <x v="6"/>
    <x v="6"/>
    <x v="0"/>
    <n v="191"/>
    <x v="86"/>
  </r>
  <r>
    <s v="GL95LARP"/>
    <x v="25"/>
    <x v="6"/>
    <x v="7"/>
    <x v="1"/>
    <x v="158"/>
    <x v="5"/>
    <x v="8"/>
    <x v="5"/>
    <x v="2"/>
    <x v="6"/>
    <x v="5"/>
    <x v="1"/>
    <m/>
    <x v="7"/>
  </r>
  <r>
    <s v="U3394VAL"/>
    <x v="1"/>
    <x v="6"/>
    <x v="35"/>
    <x v="2"/>
    <x v="158"/>
    <x v="114"/>
    <x v="13"/>
    <x v="1"/>
    <x v="0"/>
    <x v="6"/>
    <x v="9"/>
    <x v="0"/>
    <n v="-4821"/>
    <x v="113"/>
  </r>
  <r>
    <s v="KK7L97V7"/>
    <x v="1"/>
    <x v="6"/>
    <x v="63"/>
    <x v="0"/>
    <x v="158"/>
    <x v="101"/>
    <x v="1731"/>
    <x v="1"/>
    <x v="0"/>
    <x v="6"/>
    <x v="9"/>
    <x v="0"/>
    <n v="857"/>
    <x v="127"/>
  </r>
  <r>
    <s v="GWRPJWRO"/>
    <x v="22"/>
    <x v="6"/>
    <x v="41"/>
    <x v="2"/>
    <x v="158"/>
    <x v="111"/>
    <x v="13"/>
    <x v="5"/>
    <x v="2"/>
    <x v="6"/>
    <x v="3"/>
    <x v="0"/>
    <n v="-4821"/>
    <x v="116"/>
  </r>
  <r>
    <s v="5KC9ZGBX"/>
    <x v="8"/>
    <x v="6"/>
    <x v="66"/>
    <x v="0"/>
    <x v="158"/>
    <x v="104"/>
    <x v="1732"/>
    <x v="2"/>
    <x v="1"/>
    <x v="6"/>
    <x v="9"/>
    <x v="0"/>
    <n v="-501"/>
    <x v="125"/>
  </r>
  <r>
    <s v="XGD6BFD6"/>
    <x v="15"/>
    <x v="6"/>
    <x v="20"/>
    <x v="0"/>
    <x v="158"/>
    <x v="101"/>
    <x v="1020"/>
    <x v="4"/>
    <x v="2"/>
    <x v="6"/>
    <x v="4"/>
    <x v="0"/>
    <n v="396"/>
    <x v="127"/>
  </r>
  <r>
    <s v="U4IJO6SL"/>
    <x v="4"/>
    <x v="6"/>
    <x v="7"/>
    <x v="1"/>
    <x v="158"/>
    <x v="5"/>
    <x v="8"/>
    <x v="3"/>
    <x v="1"/>
    <x v="6"/>
    <x v="5"/>
    <x v="1"/>
    <m/>
    <x v="7"/>
  </r>
  <r>
    <s v="XUQ7RS1Q"/>
    <x v="26"/>
    <x v="6"/>
    <x v="54"/>
    <x v="2"/>
    <x v="159"/>
    <x v="75"/>
    <x v="13"/>
    <x v="5"/>
    <x v="2"/>
    <x v="6"/>
    <x v="3"/>
    <x v="0"/>
    <n v="-4821"/>
    <x v="80"/>
  </r>
  <r>
    <s v="UFGI9P05"/>
    <x v="1"/>
    <x v="6"/>
    <x v="3"/>
    <x v="0"/>
    <x v="159"/>
    <x v="114"/>
    <x v="1666"/>
    <x v="1"/>
    <x v="0"/>
    <x v="6"/>
    <x v="3"/>
    <x v="0"/>
    <n v="157"/>
    <x v="114"/>
  </r>
  <r>
    <s v="T1I8GE75"/>
    <x v="26"/>
    <x v="6"/>
    <x v="19"/>
    <x v="0"/>
    <x v="160"/>
    <x v="90"/>
    <x v="1733"/>
    <x v="5"/>
    <x v="2"/>
    <x v="6"/>
    <x v="0"/>
    <x v="4"/>
    <n v="218"/>
    <x v="61"/>
  </r>
  <r>
    <s v="2HU581DM"/>
    <x v="26"/>
    <x v="6"/>
    <x v="20"/>
    <x v="0"/>
    <x v="160"/>
    <x v="103"/>
    <x v="1734"/>
    <x v="5"/>
    <x v="2"/>
    <x v="6"/>
    <x v="4"/>
    <x v="0"/>
    <n v="179"/>
    <x v="127"/>
  </r>
  <r>
    <s v="VTVF5TBV"/>
    <x v="1"/>
    <x v="6"/>
    <x v="1"/>
    <x v="2"/>
    <x v="160"/>
    <x v="114"/>
    <x v="13"/>
    <x v="1"/>
    <x v="0"/>
    <x v="6"/>
    <x v="1"/>
    <x v="0"/>
    <n v="-4821"/>
    <x v="116"/>
  </r>
  <r>
    <s v="F4J6AVPQ"/>
    <x v="1"/>
    <x v="6"/>
    <x v="59"/>
    <x v="0"/>
    <x v="160"/>
    <x v="113"/>
    <x v="1735"/>
    <x v="1"/>
    <x v="0"/>
    <x v="6"/>
    <x v="3"/>
    <x v="0"/>
    <n v="244"/>
    <x v="117"/>
  </r>
  <r>
    <s v="NFTSU7RW"/>
    <x v="1"/>
    <x v="6"/>
    <x v="57"/>
    <x v="0"/>
    <x v="160"/>
    <x v="113"/>
    <x v="1736"/>
    <x v="1"/>
    <x v="0"/>
    <x v="6"/>
    <x v="10"/>
    <x v="9"/>
    <n v="-478"/>
    <x v="117"/>
  </r>
  <r>
    <s v="NCUXZU3S"/>
    <x v="1"/>
    <x v="6"/>
    <x v="28"/>
    <x v="0"/>
    <x v="160"/>
    <x v="115"/>
    <x v="199"/>
    <x v="1"/>
    <x v="0"/>
    <x v="6"/>
    <x v="9"/>
    <x v="0"/>
    <n v="-929"/>
    <x v="113"/>
  </r>
  <r>
    <s v="X501NN9P"/>
    <x v="20"/>
    <x v="6"/>
    <x v="38"/>
    <x v="0"/>
    <x v="160"/>
    <x v="71"/>
    <x v="1727"/>
    <x v="1"/>
    <x v="0"/>
    <x v="6"/>
    <x v="10"/>
    <x v="7"/>
    <n v="-408"/>
    <x v="77"/>
  </r>
  <r>
    <s v="EUKD4Z0V"/>
    <x v="17"/>
    <x v="6"/>
    <x v="58"/>
    <x v="2"/>
    <x v="160"/>
    <x v="111"/>
    <x v="13"/>
    <x v="5"/>
    <x v="2"/>
    <x v="6"/>
    <x v="0"/>
    <x v="0"/>
    <n v="-4821"/>
    <x v="121"/>
  </r>
  <r>
    <s v="KPUHKYWU"/>
    <x v="17"/>
    <x v="6"/>
    <x v="25"/>
    <x v="0"/>
    <x v="160"/>
    <x v="115"/>
    <x v="1737"/>
    <x v="5"/>
    <x v="2"/>
    <x v="6"/>
    <x v="3"/>
    <x v="0"/>
    <n v="-685"/>
    <x v="113"/>
  </r>
  <r>
    <s v="UKIM9XIZ"/>
    <x v="1"/>
    <x v="6"/>
    <x v="75"/>
    <x v="2"/>
    <x v="161"/>
    <x v="118"/>
    <x v="13"/>
    <x v="1"/>
    <x v="0"/>
    <x v="6"/>
    <x v="6"/>
    <x v="0"/>
    <n v="-4821"/>
    <x v="116"/>
  </r>
  <r>
    <s v="5Z0ACVAM"/>
    <x v="1"/>
    <x v="6"/>
    <x v="75"/>
    <x v="2"/>
    <x v="161"/>
    <x v="104"/>
    <x v="13"/>
    <x v="1"/>
    <x v="0"/>
    <x v="6"/>
    <x v="6"/>
    <x v="0"/>
    <n v="-4821"/>
    <x v="127"/>
  </r>
  <r>
    <s v="DIAR4IM7"/>
    <x v="1"/>
    <x v="6"/>
    <x v="59"/>
    <x v="0"/>
    <x v="161"/>
    <x v="114"/>
    <x v="1738"/>
    <x v="1"/>
    <x v="0"/>
    <x v="6"/>
    <x v="3"/>
    <x v="0"/>
    <n v="16"/>
    <x v="117"/>
  </r>
  <r>
    <s v="D30QC4EE"/>
    <x v="16"/>
    <x v="6"/>
    <x v="14"/>
    <x v="0"/>
    <x v="161"/>
    <x v="82"/>
    <x v="1721"/>
    <x v="2"/>
    <x v="1"/>
    <x v="6"/>
    <x v="7"/>
    <x v="0"/>
    <n v="242"/>
    <x v="62"/>
  </r>
  <r>
    <s v="SDS8SAZC"/>
    <x v="10"/>
    <x v="6"/>
    <x v="2"/>
    <x v="0"/>
    <x v="161"/>
    <x v="65"/>
    <x v="309"/>
    <x v="3"/>
    <x v="1"/>
    <x v="6"/>
    <x v="2"/>
    <x v="0"/>
    <n v="-61"/>
    <x v="72"/>
  </r>
  <r>
    <s v="W1GERPB9"/>
    <x v="4"/>
    <x v="6"/>
    <x v="15"/>
    <x v="0"/>
    <x v="161"/>
    <x v="92"/>
    <x v="1739"/>
    <x v="3"/>
    <x v="1"/>
    <x v="6"/>
    <x v="0"/>
    <x v="0"/>
    <n v="-168"/>
    <x v="59"/>
  </r>
  <r>
    <s v="OHVPXBSR"/>
    <x v="22"/>
    <x v="6"/>
    <x v="68"/>
    <x v="0"/>
    <x v="162"/>
    <x v="105"/>
    <x v="1740"/>
    <x v="5"/>
    <x v="2"/>
    <x v="6"/>
    <x v="0"/>
    <x v="0"/>
    <n v="495"/>
    <x v="127"/>
  </r>
  <r>
    <s v="M9RGVU1F"/>
    <x v="29"/>
    <x v="6"/>
    <x v="0"/>
    <x v="2"/>
    <x v="162"/>
    <x v="122"/>
    <x v="13"/>
    <x v="1"/>
    <x v="0"/>
    <x v="6"/>
    <x v="0"/>
    <x v="0"/>
    <n v="-4821"/>
    <x v="124"/>
  </r>
  <r>
    <s v="NBYPJR21"/>
    <x v="14"/>
    <x v="6"/>
    <x v="11"/>
    <x v="0"/>
    <x v="162"/>
    <x v="119"/>
    <x v="1741"/>
    <x v="2"/>
    <x v="1"/>
    <x v="6"/>
    <x v="8"/>
    <x v="0"/>
    <n v="851"/>
    <x v="113"/>
  </r>
  <r>
    <s v="R0CLLIH9"/>
    <x v="16"/>
    <x v="6"/>
    <x v="7"/>
    <x v="1"/>
    <x v="162"/>
    <x v="5"/>
    <x v="8"/>
    <x v="2"/>
    <x v="1"/>
    <x v="6"/>
    <x v="5"/>
    <x v="1"/>
    <m/>
    <x v="7"/>
  </r>
  <r>
    <s v="UIDAJBAI"/>
    <x v="16"/>
    <x v="6"/>
    <x v="61"/>
    <x v="2"/>
    <x v="162"/>
    <x v="105"/>
    <x v="13"/>
    <x v="2"/>
    <x v="1"/>
    <x v="6"/>
    <x v="10"/>
    <x v="0"/>
    <n v="-4821"/>
    <x v="127"/>
  </r>
  <r>
    <s v="1QWG9VM6"/>
    <x v="2"/>
    <x v="6"/>
    <x v="2"/>
    <x v="0"/>
    <x v="162"/>
    <x v="119"/>
    <x v="1742"/>
    <x v="2"/>
    <x v="1"/>
    <x v="6"/>
    <x v="2"/>
    <x v="0"/>
    <n v="-549"/>
    <x v="113"/>
  </r>
  <r>
    <s v="GNL7T2JP"/>
    <x v="23"/>
    <x v="6"/>
    <x v="36"/>
    <x v="2"/>
    <x v="163"/>
    <x v="114"/>
    <x v="13"/>
    <x v="4"/>
    <x v="2"/>
    <x v="6"/>
    <x v="3"/>
    <x v="0"/>
    <n v="-4821"/>
    <x v="119"/>
  </r>
  <r>
    <s v="24LP4J8U"/>
    <x v="26"/>
    <x v="6"/>
    <x v="39"/>
    <x v="2"/>
    <x v="163"/>
    <x v="57"/>
    <x v="13"/>
    <x v="5"/>
    <x v="2"/>
    <x v="6"/>
    <x v="1"/>
    <x v="0"/>
    <n v="-4821"/>
    <x v="108"/>
  </r>
  <r>
    <s v="8BH9RNZI"/>
    <x v="1"/>
    <x v="6"/>
    <x v="57"/>
    <x v="2"/>
    <x v="163"/>
    <x v="106"/>
    <x v="13"/>
    <x v="1"/>
    <x v="0"/>
    <x v="6"/>
    <x v="10"/>
    <x v="9"/>
    <n v="-4821"/>
    <x v="127"/>
  </r>
  <r>
    <s v="Z7OH4GWO"/>
    <x v="14"/>
    <x v="6"/>
    <x v="7"/>
    <x v="1"/>
    <x v="163"/>
    <x v="5"/>
    <x v="8"/>
    <x v="2"/>
    <x v="1"/>
    <x v="6"/>
    <x v="5"/>
    <x v="1"/>
    <m/>
    <x v="7"/>
  </r>
  <r>
    <s v="H3ITKE4I"/>
    <x v="16"/>
    <x v="6"/>
    <x v="2"/>
    <x v="2"/>
    <x v="163"/>
    <x v="118"/>
    <x v="13"/>
    <x v="2"/>
    <x v="1"/>
    <x v="6"/>
    <x v="2"/>
    <x v="0"/>
    <n v="-4821"/>
    <x v="121"/>
  </r>
  <r>
    <s v="4RPUMZ9M"/>
    <x v="16"/>
    <x v="6"/>
    <x v="47"/>
    <x v="2"/>
    <x v="163"/>
    <x v="117"/>
    <x v="13"/>
    <x v="2"/>
    <x v="1"/>
    <x v="6"/>
    <x v="8"/>
    <x v="0"/>
    <n v="-4821"/>
    <x v="116"/>
  </r>
  <r>
    <s v="JK4IB77I"/>
    <x v="18"/>
    <x v="6"/>
    <x v="36"/>
    <x v="2"/>
    <x v="163"/>
    <x v="127"/>
    <x v="13"/>
    <x v="4"/>
    <x v="2"/>
    <x v="6"/>
    <x v="3"/>
    <x v="0"/>
    <n v="-4821"/>
    <x v="110"/>
  </r>
  <r>
    <s v="IUDDK8Q0"/>
    <x v="25"/>
    <x v="6"/>
    <x v="84"/>
    <x v="2"/>
    <x v="164"/>
    <x v="119"/>
    <x v="13"/>
    <x v="5"/>
    <x v="2"/>
    <x v="6"/>
    <x v="10"/>
    <x v="0"/>
    <n v="-4821"/>
    <x v="116"/>
  </r>
  <r>
    <s v="WOBZWEPI"/>
    <x v="1"/>
    <x v="6"/>
    <x v="13"/>
    <x v="2"/>
    <x v="164"/>
    <x v="111"/>
    <x v="13"/>
    <x v="1"/>
    <x v="0"/>
    <x v="6"/>
    <x v="7"/>
    <x v="0"/>
    <n v="-4821"/>
    <x v="126"/>
  </r>
  <r>
    <s v="HBIQF55L"/>
    <x v="1"/>
    <x v="6"/>
    <x v="0"/>
    <x v="0"/>
    <x v="164"/>
    <x v="141"/>
    <x v="1579"/>
    <x v="1"/>
    <x v="0"/>
    <x v="6"/>
    <x v="0"/>
    <x v="0"/>
    <n v="-462"/>
    <x v="6"/>
  </r>
  <r>
    <s v="V5XB0UPL"/>
    <x v="1"/>
    <x v="6"/>
    <x v="17"/>
    <x v="0"/>
    <x v="164"/>
    <x v="42"/>
    <x v="1743"/>
    <x v="1"/>
    <x v="0"/>
    <x v="6"/>
    <x v="2"/>
    <x v="0"/>
    <n v="-246"/>
    <x v="93"/>
  </r>
  <r>
    <s v="ZVAZKWF3"/>
    <x v="14"/>
    <x v="6"/>
    <x v="7"/>
    <x v="1"/>
    <x v="164"/>
    <x v="5"/>
    <x v="8"/>
    <x v="2"/>
    <x v="1"/>
    <x v="6"/>
    <x v="5"/>
    <x v="1"/>
    <m/>
    <x v="7"/>
  </r>
  <r>
    <s v="6WODV6KD"/>
    <x v="14"/>
    <x v="6"/>
    <x v="9"/>
    <x v="0"/>
    <x v="164"/>
    <x v="117"/>
    <x v="1744"/>
    <x v="2"/>
    <x v="1"/>
    <x v="6"/>
    <x v="6"/>
    <x v="3"/>
    <n v="170"/>
    <x v="117"/>
  </r>
  <r>
    <s v="KYFONJP5"/>
    <x v="15"/>
    <x v="6"/>
    <x v="36"/>
    <x v="0"/>
    <x v="164"/>
    <x v="87"/>
    <x v="1745"/>
    <x v="4"/>
    <x v="2"/>
    <x v="6"/>
    <x v="3"/>
    <x v="0"/>
    <n v="725"/>
    <x v="67"/>
  </r>
  <r>
    <s v="2IO3IJPO"/>
    <x v="25"/>
    <x v="6"/>
    <x v="78"/>
    <x v="0"/>
    <x v="166"/>
    <x v="128"/>
    <x v="1746"/>
    <x v="5"/>
    <x v="2"/>
    <x v="6"/>
    <x v="10"/>
    <x v="13"/>
    <n v="31"/>
    <x v="112"/>
  </r>
  <r>
    <s v="3Y26MZHI"/>
    <x v="26"/>
    <x v="6"/>
    <x v="56"/>
    <x v="0"/>
    <x v="166"/>
    <x v="113"/>
    <x v="1747"/>
    <x v="5"/>
    <x v="2"/>
    <x v="6"/>
    <x v="10"/>
    <x v="0"/>
    <n v="283"/>
    <x v="127"/>
  </r>
  <r>
    <s v="P0BMLVSL"/>
    <x v="1"/>
    <x v="6"/>
    <x v="1"/>
    <x v="0"/>
    <x v="166"/>
    <x v="138"/>
    <x v="1335"/>
    <x v="1"/>
    <x v="0"/>
    <x v="6"/>
    <x v="1"/>
    <x v="0"/>
    <n v="999"/>
    <x v="21"/>
  </r>
  <r>
    <s v="5SNTPPOV"/>
    <x v="19"/>
    <x v="6"/>
    <x v="26"/>
    <x v="2"/>
    <x v="166"/>
    <x v="114"/>
    <x v="13"/>
    <x v="4"/>
    <x v="2"/>
    <x v="6"/>
    <x v="6"/>
    <x v="5"/>
    <n v="-4821"/>
    <x v="126"/>
  </r>
  <r>
    <s v="D7F2AWWW"/>
    <x v="19"/>
    <x v="6"/>
    <x v="53"/>
    <x v="0"/>
    <x v="166"/>
    <x v="120"/>
    <x v="1300"/>
    <x v="4"/>
    <x v="2"/>
    <x v="6"/>
    <x v="10"/>
    <x v="0"/>
    <n v="-891"/>
    <x v="117"/>
  </r>
  <r>
    <s v="10AEGW41"/>
    <x v="16"/>
    <x v="6"/>
    <x v="7"/>
    <x v="1"/>
    <x v="166"/>
    <x v="5"/>
    <x v="8"/>
    <x v="2"/>
    <x v="1"/>
    <x v="6"/>
    <x v="5"/>
    <x v="1"/>
    <m/>
    <x v="7"/>
  </r>
  <r>
    <s v="6G6ZCKSB"/>
    <x v="4"/>
    <x v="6"/>
    <x v="7"/>
    <x v="1"/>
    <x v="166"/>
    <x v="5"/>
    <x v="8"/>
    <x v="3"/>
    <x v="1"/>
    <x v="6"/>
    <x v="5"/>
    <x v="1"/>
    <m/>
    <x v="7"/>
  </r>
  <r>
    <s v="UPZRAO84"/>
    <x v="23"/>
    <x v="6"/>
    <x v="82"/>
    <x v="0"/>
    <x v="167"/>
    <x v="59"/>
    <x v="1722"/>
    <x v="4"/>
    <x v="2"/>
    <x v="6"/>
    <x v="10"/>
    <x v="0"/>
    <n v="211"/>
    <x v="87"/>
  </r>
  <r>
    <s v="IJ7AUTVC"/>
    <x v="1"/>
    <x v="6"/>
    <x v="31"/>
    <x v="2"/>
    <x v="167"/>
    <x v="114"/>
    <x v="13"/>
    <x v="1"/>
    <x v="0"/>
    <x v="6"/>
    <x v="10"/>
    <x v="0"/>
    <n v="-4821"/>
    <x v="127"/>
  </r>
  <r>
    <s v="0GXXCA37"/>
    <x v="1"/>
    <x v="6"/>
    <x v="55"/>
    <x v="0"/>
    <x v="167"/>
    <x v="45"/>
    <x v="1748"/>
    <x v="1"/>
    <x v="0"/>
    <x v="6"/>
    <x v="4"/>
    <x v="0"/>
    <n v="-595"/>
    <x v="109"/>
  </r>
  <r>
    <s v="OJ0C7S3T"/>
    <x v="24"/>
    <x v="6"/>
    <x v="30"/>
    <x v="0"/>
    <x v="167"/>
    <x v="122"/>
    <x v="786"/>
    <x v="1"/>
    <x v="0"/>
    <x v="6"/>
    <x v="0"/>
    <x v="6"/>
    <n v="-37"/>
    <x v="117"/>
  </r>
  <r>
    <s v="L3AYCTGW"/>
    <x v="7"/>
    <x v="6"/>
    <x v="37"/>
    <x v="0"/>
    <x v="167"/>
    <x v="122"/>
    <x v="1749"/>
    <x v="2"/>
    <x v="1"/>
    <x v="6"/>
    <x v="6"/>
    <x v="0"/>
    <n v="630"/>
    <x v="117"/>
  </r>
  <r>
    <s v="2LSNRT4U"/>
    <x v="16"/>
    <x v="6"/>
    <x v="7"/>
    <x v="1"/>
    <x v="167"/>
    <x v="5"/>
    <x v="8"/>
    <x v="2"/>
    <x v="1"/>
    <x v="6"/>
    <x v="5"/>
    <x v="1"/>
    <m/>
    <x v="7"/>
  </r>
  <r>
    <s v="XWZG5VPL"/>
    <x v="16"/>
    <x v="6"/>
    <x v="12"/>
    <x v="2"/>
    <x v="167"/>
    <x v="114"/>
    <x v="13"/>
    <x v="2"/>
    <x v="1"/>
    <x v="6"/>
    <x v="1"/>
    <x v="0"/>
    <n v="-4821"/>
    <x v="127"/>
  </r>
  <r>
    <s v="7K0S2P6K"/>
    <x v="10"/>
    <x v="6"/>
    <x v="7"/>
    <x v="1"/>
    <x v="167"/>
    <x v="5"/>
    <x v="8"/>
    <x v="3"/>
    <x v="1"/>
    <x v="6"/>
    <x v="5"/>
    <x v="1"/>
    <m/>
    <x v="7"/>
  </r>
  <r>
    <s v="E3HJPDFZ"/>
    <x v="2"/>
    <x v="6"/>
    <x v="47"/>
    <x v="2"/>
    <x v="167"/>
    <x v="89"/>
    <x v="13"/>
    <x v="2"/>
    <x v="1"/>
    <x v="6"/>
    <x v="8"/>
    <x v="0"/>
    <n v="-4821"/>
    <x v="73"/>
  </r>
  <r>
    <s v="8S649LDO"/>
    <x v="28"/>
    <x v="6"/>
    <x v="39"/>
    <x v="2"/>
    <x v="168"/>
    <x v="69"/>
    <x v="13"/>
    <x v="5"/>
    <x v="2"/>
    <x v="6"/>
    <x v="1"/>
    <x v="0"/>
    <n v="-4821"/>
    <x v="95"/>
  </r>
  <r>
    <s v="IKJSXBY0"/>
    <x v="24"/>
    <x v="6"/>
    <x v="70"/>
    <x v="2"/>
    <x v="168"/>
    <x v="32"/>
    <x v="13"/>
    <x v="1"/>
    <x v="0"/>
    <x v="6"/>
    <x v="3"/>
    <x v="0"/>
    <n v="-4821"/>
    <x v="105"/>
  </r>
  <r>
    <s v="C9O4E52T"/>
    <x v="16"/>
    <x v="6"/>
    <x v="67"/>
    <x v="0"/>
    <x v="168"/>
    <x v="112"/>
    <x v="1610"/>
    <x v="2"/>
    <x v="1"/>
    <x v="6"/>
    <x v="0"/>
    <x v="0"/>
    <n v="-267"/>
    <x v="16"/>
  </r>
  <r>
    <s v="CJP7LWRK"/>
    <x v="16"/>
    <x v="6"/>
    <x v="66"/>
    <x v="0"/>
    <x v="168"/>
    <x v="122"/>
    <x v="1750"/>
    <x v="2"/>
    <x v="1"/>
    <x v="6"/>
    <x v="9"/>
    <x v="0"/>
    <n v="257"/>
    <x v="121"/>
  </r>
  <r>
    <s v="TS4CB9TH"/>
    <x v="4"/>
    <x v="6"/>
    <x v="15"/>
    <x v="0"/>
    <x v="168"/>
    <x v="115"/>
    <x v="1598"/>
    <x v="3"/>
    <x v="1"/>
    <x v="6"/>
    <x v="0"/>
    <x v="0"/>
    <n v="219"/>
    <x v="126"/>
  </r>
  <r>
    <s v="XOVYPE58"/>
    <x v="15"/>
    <x v="6"/>
    <x v="54"/>
    <x v="1"/>
    <x v="169"/>
    <x v="5"/>
    <x v="8"/>
    <x v="4"/>
    <x v="2"/>
    <x v="6"/>
    <x v="3"/>
    <x v="0"/>
    <m/>
    <x v="7"/>
  </r>
  <r>
    <s v="UKLAKXP2"/>
    <x v="25"/>
    <x v="6"/>
    <x v="58"/>
    <x v="0"/>
    <x v="170"/>
    <x v="123"/>
    <x v="1511"/>
    <x v="5"/>
    <x v="2"/>
    <x v="6"/>
    <x v="0"/>
    <x v="0"/>
    <n v="270"/>
    <x v="119"/>
  </r>
  <r>
    <s v="VORZHQ40"/>
    <x v="1"/>
    <x v="6"/>
    <x v="27"/>
    <x v="2"/>
    <x v="170"/>
    <x v="129"/>
    <x v="13"/>
    <x v="1"/>
    <x v="0"/>
    <x v="6"/>
    <x v="7"/>
    <x v="0"/>
    <n v="-4821"/>
    <x v="113"/>
  </r>
  <r>
    <s v="ZALE38AC"/>
    <x v="7"/>
    <x v="6"/>
    <x v="83"/>
    <x v="2"/>
    <x v="170"/>
    <x v="56"/>
    <x v="13"/>
    <x v="2"/>
    <x v="1"/>
    <x v="6"/>
    <x v="2"/>
    <x v="15"/>
    <n v="-4821"/>
    <x v="107"/>
  </r>
  <r>
    <s v="7TCCYDR3"/>
    <x v="8"/>
    <x v="6"/>
    <x v="12"/>
    <x v="0"/>
    <x v="170"/>
    <x v="69"/>
    <x v="1751"/>
    <x v="2"/>
    <x v="1"/>
    <x v="6"/>
    <x v="1"/>
    <x v="0"/>
    <n v="-278"/>
    <x v="98"/>
  </r>
  <r>
    <s v="HK1JJKQL"/>
    <x v="1"/>
    <x v="6"/>
    <x v="28"/>
    <x v="2"/>
    <x v="171"/>
    <x v="128"/>
    <x v="13"/>
    <x v="1"/>
    <x v="0"/>
    <x v="6"/>
    <x v="9"/>
    <x v="0"/>
    <n v="-4821"/>
    <x v="121"/>
  </r>
  <r>
    <s v="D5TGHX3Y"/>
    <x v="1"/>
    <x v="6"/>
    <x v="28"/>
    <x v="2"/>
    <x v="171"/>
    <x v="131"/>
    <x v="13"/>
    <x v="1"/>
    <x v="0"/>
    <x v="6"/>
    <x v="9"/>
    <x v="0"/>
    <n v="-4821"/>
    <x v="20"/>
  </r>
  <r>
    <s v="ETADSAC3"/>
    <x v="22"/>
    <x v="6"/>
    <x v="23"/>
    <x v="0"/>
    <x v="171"/>
    <x v="128"/>
    <x v="1752"/>
    <x v="5"/>
    <x v="2"/>
    <x v="6"/>
    <x v="10"/>
    <x v="0"/>
    <n v="-216"/>
    <x v="121"/>
  </r>
  <r>
    <s v="EBUJQ571"/>
    <x v="4"/>
    <x v="6"/>
    <x v="33"/>
    <x v="0"/>
    <x v="171"/>
    <x v="116"/>
    <x v="1598"/>
    <x v="3"/>
    <x v="1"/>
    <x v="6"/>
    <x v="0"/>
    <x v="0"/>
    <n v="219"/>
    <x v="89"/>
  </r>
  <r>
    <s v="RBOI8DLQ"/>
    <x v="2"/>
    <x v="6"/>
    <x v="12"/>
    <x v="2"/>
    <x v="171"/>
    <x v="34"/>
    <x v="13"/>
    <x v="2"/>
    <x v="1"/>
    <x v="6"/>
    <x v="1"/>
    <x v="0"/>
    <n v="-4821"/>
    <x v="112"/>
  </r>
  <r>
    <s v="LTOKXFP1"/>
    <x v="2"/>
    <x v="6"/>
    <x v="73"/>
    <x v="0"/>
    <x v="171"/>
    <x v="130"/>
    <x v="1753"/>
    <x v="2"/>
    <x v="1"/>
    <x v="6"/>
    <x v="1"/>
    <x v="0"/>
    <n v="-188"/>
    <x v="116"/>
  </r>
  <r>
    <s v="9EGAFG1B"/>
    <x v="25"/>
    <x v="6"/>
    <x v="45"/>
    <x v="2"/>
    <x v="172"/>
    <x v="37"/>
    <x v="13"/>
    <x v="5"/>
    <x v="2"/>
    <x v="6"/>
    <x v="0"/>
    <x v="0"/>
    <n v="-4821"/>
    <x v="105"/>
  </r>
  <r>
    <s v="VPSJHIAA"/>
    <x v="25"/>
    <x v="6"/>
    <x v="25"/>
    <x v="0"/>
    <x v="172"/>
    <x v="126"/>
    <x v="1585"/>
    <x v="5"/>
    <x v="2"/>
    <x v="6"/>
    <x v="3"/>
    <x v="0"/>
    <n v="70"/>
    <x v="121"/>
  </r>
  <r>
    <s v="JR4WED6G"/>
    <x v="1"/>
    <x v="6"/>
    <x v="34"/>
    <x v="0"/>
    <x v="172"/>
    <x v="58"/>
    <x v="1611"/>
    <x v="1"/>
    <x v="0"/>
    <x v="6"/>
    <x v="10"/>
    <x v="0"/>
    <n v="118"/>
    <x v="132"/>
  </r>
  <r>
    <s v="XJI41C0L"/>
    <x v="4"/>
    <x v="6"/>
    <x v="67"/>
    <x v="0"/>
    <x v="172"/>
    <x v="126"/>
    <x v="230"/>
    <x v="3"/>
    <x v="1"/>
    <x v="6"/>
    <x v="0"/>
    <x v="0"/>
    <n v="48"/>
    <x v="121"/>
  </r>
  <r>
    <s v="XPDLW6F0"/>
    <x v="2"/>
    <x v="6"/>
    <x v="39"/>
    <x v="0"/>
    <x v="172"/>
    <x v="130"/>
    <x v="1754"/>
    <x v="2"/>
    <x v="1"/>
    <x v="6"/>
    <x v="1"/>
    <x v="0"/>
    <n v="635"/>
    <x v="117"/>
  </r>
  <r>
    <s v="1E2LYCWP"/>
    <x v="28"/>
    <x v="6"/>
    <x v="58"/>
    <x v="2"/>
    <x v="173"/>
    <x v="122"/>
    <x v="13"/>
    <x v="5"/>
    <x v="2"/>
    <x v="6"/>
    <x v="0"/>
    <x v="0"/>
    <n v="-4821"/>
    <x v="127"/>
  </r>
  <r>
    <s v="O64JQPJ2"/>
    <x v="23"/>
    <x v="6"/>
    <x v="26"/>
    <x v="2"/>
    <x v="173"/>
    <x v="129"/>
    <x v="13"/>
    <x v="4"/>
    <x v="2"/>
    <x v="6"/>
    <x v="6"/>
    <x v="5"/>
    <n v="-4821"/>
    <x v="117"/>
  </r>
  <r>
    <s v="8W464DG6"/>
    <x v="23"/>
    <x v="6"/>
    <x v="78"/>
    <x v="0"/>
    <x v="173"/>
    <x v="129"/>
    <x v="86"/>
    <x v="4"/>
    <x v="2"/>
    <x v="6"/>
    <x v="10"/>
    <x v="13"/>
    <n v="966"/>
    <x v="117"/>
  </r>
  <r>
    <s v="FI5OA7O6"/>
    <x v="26"/>
    <x v="6"/>
    <x v="41"/>
    <x v="0"/>
    <x v="173"/>
    <x v="123"/>
    <x v="1591"/>
    <x v="5"/>
    <x v="2"/>
    <x v="6"/>
    <x v="3"/>
    <x v="0"/>
    <n v="328"/>
    <x v="126"/>
  </r>
  <r>
    <s v="YDBPPU6J"/>
    <x v="22"/>
    <x v="6"/>
    <x v="54"/>
    <x v="0"/>
    <x v="173"/>
    <x v="68"/>
    <x v="1593"/>
    <x v="5"/>
    <x v="2"/>
    <x v="6"/>
    <x v="3"/>
    <x v="0"/>
    <n v="279"/>
    <x v="85"/>
  </r>
  <r>
    <s v="L6PCVRJS"/>
    <x v="22"/>
    <x v="6"/>
    <x v="16"/>
    <x v="0"/>
    <x v="173"/>
    <x v="129"/>
    <x v="1755"/>
    <x v="5"/>
    <x v="2"/>
    <x v="6"/>
    <x v="9"/>
    <x v="0"/>
    <n v="-11"/>
    <x v="117"/>
  </r>
  <r>
    <s v="M7W3E298"/>
    <x v="24"/>
    <x v="6"/>
    <x v="75"/>
    <x v="0"/>
    <x v="173"/>
    <x v="34"/>
    <x v="995"/>
    <x v="1"/>
    <x v="0"/>
    <x v="6"/>
    <x v="6"/>
    <x v="0"/>
    <n v="95"/>
    <x v="114"/>
  </r>
  <r>
    <s v="79G6725X"/>
    <x v="16"/>
    <x v="6"/>
    <x v="4"/>
    <x v="0"/>
    <x v="173"/>
    <x v="127"/>
    <x v="1251"/>
    <x v="2"/>
    <x v="1"/>
    <x v="6"/>
    <x v="0"/>
    <x v="0"/>
    <n v="594"/>
    <x v="123"/>
  </r>
  <r>
    <s v="2ZEFCKS3"/>
    <x v="6"/>
    <x v="6"/>
    <x v="34"/>
    <x v="0"/>
    <x v="173"/>
    <x v="169"/>
    <x v="1756"/>
    <x v="1"/>
    <x v="0"/>
    <x v="6"/>
    <x v="10"/>
    <x v="0"/>
    <n v="14"/>
    <x v="12"/>
  </r>
  <r>
    <s v="J82TWNI7"/>
    <x v="4"/>
    <x v="6"/>
    <x v="33"/>
    <x v="2"/>
    <x v="173"/>
    <x v="143"/>
    <x v="13"/>
    <x v="3"/>
    <x v="1"/>
    <x v="6"/>
    <x v="0"/>
    <x v="0"/>
    <n v="-4821"/>
    <x v="17"/>
  </r>
  <r>
    <s v="D3G7ER0D"/>
    <x v="18"/>
    <x v="6"/>
    <x v="60"/>
    <x v="0"/>
    <x v="173"/>
    <x v="45"/>
    <x v="1757"/>
    <x v="4"/>
    <x v="2"/>
    <x v="6"/>
    <x v="9"/>
    <x v="0"/>
    <n v="593"/>
    <x v="116"/>
  </r>
  <r>
    <s v="S439SXI1"/>
    <x v="23"/>
    <x v="6"/>
    <x v="58"/>
    <x v="0"/>
    <x v="174"/>
    <x v="107"/>
    <x v="1758"/>
    <x v="4"/>
    <x v="2"/>
    <x v="6"/>
    <x v="0"/>
    <x v="0"/>
    <n v="-316"/>
    <x v="31"/>
  </r>
  <r>
    <s v="SG1T9M5F"/>
    <x v="1"/>
    <x v="6"/>
    <x v="70"/>
    <x v="2"/>
    <x v="174"/>
    <x v="129"/>
    <x v="13"/>
    <x v="1"/>
    <x v="0"/>
    <x v="6"/>
    <x v="3"/>
    <x v="0"/>
    <n v="-4821"/>
    <x v="121"/>
  </r>
  <r>
    <s v="ZA6AJ0N1"/>
    <x v="1"/>
    <x v="6"/>
    <x v="62"/>
    <x v="0"/>
    <x v="174"/>
    <x v="139"/>
    <x v="1759"/>
    <x v="1"/>
    <x v="0"/>
    <x v="6"/>
    <x v="6"/>
    <x v="0"/>
    <n v="370"/>
    <x v="89"/>
  </r>
  <r>
    <s v="T361XRAQ"/>
    <x v="24"/>
    <x v="6"/>
    <x v="52"/>
    <x v="2"/>
    <x v="174"/>
    <x v="43"/>
    <x v="13"/>
    <x v="1"/>
    <x v="0"/>
    <x v="6"/>
    <x v="1"/>
    <x v="0"/>
    <n v="-4821"/>
    <x v="114"/>
  </r>
  <r>
    <s v="EO481IOJ"/>
    <x v="17"/>
    <x v="6"/>
    <x v="16"/>
    <x v="0"/>
    <x v="174"/>
    <x v="123"/>
    <x v="1665"/>
    <x v="5"/>
    <x v="2"/>
    <x v="6"/>
    <x v="9"/>
    <x v="0"/>
    <n v="159"/>
    <x v="127"/>
  </r>
  <r>
    <s v="HDALWEHF"/>
    <x v="25"/>
    <x v="6"/>
    <x v="7"/>
    <x v="1"/>
    <x v="175"/>
    <x v="5"/>
    <x v="8"/>
    <x v="5"/>
    <x v="2"/>
    <x v="6"/>
    <x v="5"/>
    <x v="1"/>
    <m/>
    <x v="7"/>
  </r>
  <r>
    <s v="735GFCU0"/>
    <x v="1"/>
    <x v="6"/>
    <x v="27"/>
    <x v="0"/>
    <x v="175"/>
    <x v="51"/>
    <x v="1760"/>
    <x v="1"/>
    <x v="0"/>
    <x v="6"/>
    <x v="7"/>
    <x v="0"/>
    <n v="102"/>
    <x v="97"/>
  </r>
  <r>
    <s v="2EO70V27"/>
    <x v="16"/>
    <x v="6"/>
    <x v="9"/>
    <x v="2"/>
    <x v="175"/>
    <x v="128"/>
    <x v="13"/>
    <x v="2"/>
    <x v="1"/>
    <x v="6"/>
    <x v="6"/>
    <x v="3"/>
    <n v="-4821"/>
    <x v="126"/>
  </r>
  <r>
    <s v="GQ2W1DXM"/>
    <x v="8"/>
    <x v="6"/>
    <x v="7"/>
    <x v="1"/>
    <x v="175"/>
    <x v="5"/>
    <x v="8"/>
    <x v="2"/>
    <x v="1"/>
    <x v="6"/>
    <x v="5"/>
    <x v="1"/>
    <m/>
    <x v="7"/>
  </r>
  <r>
    <s v="XE84LNAS"/>
    <x v="4"/>
    <x v="6"/>
    <x v="79"/>
    <x v="0"/>
    <x v="175"/>
    <x v="55"/>
    <x v="1761"/>
    <x v="3"/>
    <x v="1"/>
    <x v="6"/>
    <x v="0"/>
    <x v="0"/>
    <n v="-457"/>
    <x v="115"/>
  </r>
  <r>
    <s v="BTM58SCH"/>
    <x v="25"/>
    <x v="6"/>
    <x v="85"/>
    <x v="2"/>
    <x v="176"/>
    <x v="138"/>
    <x v="13"/>
    <x v="5"/>
    <x v="2"/>
    <x v="6"/>
    <x v="4"/>
    <x v="0"/>
    <n v="-4821"/>
    <x v="38"/>
  </r>
  <r>
    <s v="HBWY3B48"/>
    <x v="14"/>
    <x v="6"/>
    <x v="47"/>
    <x v="2"/>
    <x v="176"/>
    <x v="126"/>
    <x v="13"/>
    <x v="2"/>
    <x v="1"/>
    <x v="6"/>
    <x v="8"/>
    <x v="0"/>
    <n v="-4821"/>
    <x v="126"/>
  </r>
  <r>
    <s v="ZBAMKTFX"/>
    <x v="16"/>
    <x v="6"/>
    <x v="69"/>
    <x v="0"/>
    <x v="176"/>
    <x v="142"/>
    <x v="1762"/>
    <x v="2"/>
    <x v="1"/>
    <x v="6"/>
    <x v="3"/>
    <x v="0"/>
    <n v="80"/>
    <x v="29"/>
  </r>
  <r>
    <s v="I8A539VV"/>
    <x v="4"/>
    <x v="6"/>
    <x v="83"/>
    <x v="0"/>
    <x v="176"/>
    <x v="128"/>
    <x v="1411"/>
    <x v="3"/>
    <x v="1"/>
    <x v="6"/>
    <x v="2"/>
    <x v="15"/>
    <n v="-86"/>
    <x v="127"/>
  </r>
  <r>
    <s v="NCDZRUZD"/>
    <x v="25"/>
    <x v="6"/>
    <x v="49"/>
    <x v="2"/>
    <x v="177"/>
    <x v="50"/>
    <x v="13"/>
    <x v="5"/>
    <x v="2"/>
    <x v="6"/>
    <x v="9"/>
    <x v="0"/>
    <n v="-4821"/>
    <x v="118"/>
  </r>
  <r>
    <s v="UXNB9OIB"/>
    <x v="26"/>
    <x v="6"/>
    <x v="53"/>
    <x v="0"/>
    <x v="177"/>
    <x v="126"/>
    <x v="1763"/>
    <x v="5"/>
    <x v="2"/>
    <x v="6"/>
    <x v="10"/>
    <x v="0"/>
    <n v="855"/>
    <x v="127"/>
  </r>
  <r>
    <s v="ZXUNLSOB"/>
    <x v="1"/>
    <x v="6"/>
    <x v="62"/>
    <x v="2"/>
    <x v="177"/>
    <x v="130"/>
    <x v="13"/>
    <x v="1"/>
    <x v="0"/>
    <x v="6"/>
    <x v="6"/>
    <x v="0"/>
    <n v="-4821"/>
    <x v="126"/>
  </r>
  <r>
    <s v="MZILPLUE"/>
    <x v="1"/>
    <x v="6"/>
    <x v="35"/>
    <x v="0"/>
    <x v="177"/>
    <x v="35"/>
    <x v="1764"/>
    <x v="1"/>
    <x v="0"/>
    <x v="6"/>
    <x v="9"/>
    <x v="0"/>
    <n v="-94"/>
    <x v="114"/>
  </r>
  <r>
    <s v="0CSJCW8I"/>
    <x v="4"/>
    <x v="6"/>
    <x v="11"/>
    <x v="0"/>
    <x v="177"/>
    <x v="36"/>
    <x v="1765"/>
    <x v="3"/>
    <x v="1"/>
    <x v="6"/>
    <x v="8"/>
    <x v="0"/>
    <n v="-415"/>
    <x v="101"/>
  </r>
  <r>
    <s v="QAKLPDKQ"/>
    <x v="22"/>
    <x v="6"/>
    <x v="19"/>
    <x v="2"/>
    <x v="178"/>
    <x v="130"/>
    <x v="13"/>
    <x v="5"/>
    <x v="2"/>
    <x v="6"/>
    <x v="0"/>
    <x v="4"/>
    <n v="-4821"/>
    <x v="127"/>
  </r>
  <r>
    <s v="A2HLNPEL"/>
    <x v="4"/>
    <x v="6"/>
    <x v="12"/>
    <x v="2"/>
    <x v="178"/>
    <x v="35"/>
    <x v="13"/>
    <x v="3"/>
    <x v="1"/>
    <x v="6"/>
    <x v="1"/>
    <x v="0"/>
    <n v="-4821"/>
    <x v="116"/>
  </r>
  <r>
    <s v="DH9CHQ02"/>
    <x v="22"/>
    <x v="6"/>
    <x v="44"/>
    <x v="2"/>
    <x v="179"/>
    <x v="33"/>
    <x v="13"/>
    <x v="5"/>
    <x v="2"/>
    <x v="6"/>
    <x v="8"/>
    <x v="0"/>
    <n v="-4821"/>
    <x v="112"/>
  </r>
  <r>
    <s v="DYNHHN6P"/>
    <x v="8"/>
    <x v="6"/>
    <x v="85"/>
    <x v="1"/>
    <x v="179"/>
    <x v="5"/>
    <x v="8"/>
    <x v="2"/>
    <x v="1"/>
    <x v="6"/>
    <x v="4"/>
    <x v="0"/>
    <m/>
    <x v="7"/>
  </r>
  <r>
    <s v="CY33L07I"/>
    <x v="14"/>
    <x v="6"/>
    <x v="40"/>
    <x v="2"/>
    <x v="180"/>
    <x v="45"/>
    <x v="13"/>
    <x v="2"/>
    <x v="1"/>
    <x v="6"/>
    <x v="2"/>
    <x v="8"/>
    <n v="-4821"/>
    <x v="127"/>
  </r>
  <r>
    <s v="Y5OTY9O5"/>
    <x v="17"/>
    <x v="6"/>
    <x v="60"/>
    <x v="0"/>
    <x v="180"/>
    <x v="56"/>
    <x v="1576"/>
    <x v="5"/>
    <x v="2"/>
    <x v="6"/>
    <x v="9"/>
    <x v="0"/>
    <n v="-117"/>
    <x v="114"/>
  </r>
  <r>
    <s v="I81SUA2R"/>
    <x v="15"/>
    <x v="6"/>
    <x v="58"/>
    <x v="0"/>
    <x v="180"/>
    <x v="116"/>
    <x v="581"/>
    <x v="4"/>
    <x v="2"/>
    <x v="6"/>
    <x v="0"/>
    <x v="0"/>
    <n v="361"/>
    <x v="29"/>
  </r>
  <r>
    <s v="2UHH7PD3"/>
    <x v="2"/>
    <x v="6"/>
    <x v="46"/>
    <x v="0"/>
    <x v="180"/>
    <x v="57"/>
    <x v="1766"/>
    <x v="2"/>
    <x v="1"/>
    <x v="6"/>
    <x v="3"/>
    <x v="0"/>
    <n v="490"/>
    <x v="110"/>
  </r>
  <r>
    <s v="KCTYAQOR"/>
    <x v="24"/>
    <x v="6"/>
    <x v="81"/>
    <x v="2"/>
    <x v="181"/>
    <x v="109"/>
    <x v="13"/>
    <x v="1"/>
    <x v="0"/>
    <x v="6"/>
    <x v="0"/>
    <x v="14"/>
    <n v="-4821"/>
    <x v="34"/>
  </r>
  <r>
    <s v="5WHMLQDK"/>
    <x v="16"/>
    <x v="6"/>
    <x v="7"/>
    <x v="1"/>
    <x v="181"/>
    <x v="5"/>
    <x v="8"/>
    <x v="2"/>
    <x v="1"/>
    <x v="6"/>
    <x v="5"/>
    <x v="1"/>
    <m/>
    <x v="7"/>
  </r>
  <r>
    <s v="7DDJHUWU"/>
    <x v="4"/>
    <x v="6"/>
    <x v="12"/>
    <x v="2"/>
    <x v="182"/>
    <x v="36"/>
    <x v="13"/>
    <x v="3"/>
    <x v="1"/>
    <x v="6"/>
    <x v="1"/>
    <x v="0"/>
    <n v="-4821"/>
    <x v="118"/>
  </r>
  <r>
    <s v="4ZX1WPS7"/>
    <x v="25"/>
    <x v="6"/>
    <x v="75"/>
    <x v="1"/>
    <x v="183"/>
    <x v="5"/>
    <x v="8"/>
    <x v="5"/>
    <x v="2"/>
    <x v="6"/>
    <x v="6"/>
    <x v="0"/>
    <m/>
    <x v="7"/>
  </r>
  <r>
    <s v="2NPSMBLK"/>
    <x v="1"/>
    <x v="6"/>
    <x v="1"/>
    <x v="2"/>
    <x v="183"/>
    <x v="142"/>
    <x v="13"/>
    <x v="1"/>
    <x v="0"/>
    <x v="6"/>
    <x v="1"/>
    <x v="0"/>
    <n v="-4821"/>
    <x v="35"/>
  </r>
  <r>
    <s v="3FZVCDW0"/>
    <x v="14"/>
    <x v="6"/>
    <x v="11"/>
    <x v="0"/>
    <x v="183"/>
    <x v="32"/>
    <x v="1767"/>
    <x v="2"/>
    <x v="1"/>
    <x v="6"/>
    <x v="8"/>
    <x v="0"/>
    <n v="-449"/>
    <x v="127"/>
  </r>
  <r>
    <s v="2NTWE1G4"/>
    <x v="16"/>
    <x v="6"/>
    <x v="66"/>
    <x v="0"/>
    <x v="183"/>
    <x v="37"/>
    <x v="1768"/>
    <x v="2"/>
    <x v="1"/>
    <x v="6"/>
    <x v="9"/>
    <x v="0"/>
    <n v="-217"/>
    <x v="119"/>
  </r>
  <r>
    <s v="AETY0W6G"/>
    <x v="17"/>
    <x v="6"/>
    <x v="54"/>
    <x v="0"/>
    <x v="183"/>
    <x v="37"/>
    <x v="1769"/>
    <x v="5"/>
    <x v="2"/>
    <x v="6"/>
    <x v="3"/>
    <x v="0"/>
    <n v="38"/>
    <x v="119"/>
  </r>
  <r>
    <s v="C2W2VHJY"/>
    <x v="26"/>
    <x v="6"/>
    <x v="16"/>
    <x v="2"/>
    <x v="184"/>
    <x v="107"/>
    <x v="13"/>
    <x v="5"/>
    <x v="2"/>
    <x v="6"/>
    <x v="9"/>
    <x v="0"/>
    <n v="-4821"/>
    <x v="43"/>
  </r>
  <r>
    <s v="Z032GGRE"/>
    <x v="1"/>
    <x v="6"/>
    <x v="52"/>
    <x v="0"/>
    <x v="184"/>
    <x v="116"/>
    <x v="1770"/>
    <x v="1"/>
    <x v="0"/>
    <x v="6"/>
    <x v="1"/>
    <x v="0"/>
    <n v="114"/>
    <x v="30"/>
  </r>
  <r>
    <s v="P05J08B4"/>
    <x v="29"/>
    <x v="6"/>
    <x v="72"/>
    <x v="2"/>
    <x v="184"/>
    <x v="47"/>
    <x v="13"/>
    <x v="1"/>
    <x v="0"/>
    <x v="6"/>
    <x v="3"/>
    <x v="10"/>
    <n v="-4821"/>
    <x v="105"/>
  </r>
  <r>
    <s v="GVCMT0GZ"/>
    <x v="29"/>
    <x v="6"/>
    <x v="48"/>
    <x v="2"/>
    <x v="184"/>
    <x v="148"/>
    <x v="13"/>
    <x v="1"/>
    <x v="0"/>
    <x v="6"/>
    <x v="8"/>
    <x v="0"/>
    <n v="-4821"/>
    <x v="89"/>
  </r>
  <r>
    <s v="DE5WRZ6B"/>
    <x v="13"/>
    <x v="6"/>
    <x v="64"/>
    <x v="2"/>
    <x v="184"/>
    <x v="112"/>
    <x v="13"/>
    <x v="4"/>
    <x v="2"/>
    <x v="6"/>
    <x v="0"/>
    <x v="0"/>
    <n v="-4821"/>
    <x v="42"/>
  </r>
  <r>
    <s v="70TRVHOM"/>
    <x v="25"/>
    <x v="6"/>
    <x v="56"/>
    <x v="0"/>
    <x v="185"/>
    <x v="125"/>
    <x v="1771"/>
    <x v="5"/>
    <x v="2"/>
    <x v="6"/>
    <x v="10"/>
    <x v="0"/>
    <n v="-124"/>
    <x v="43"/>
  </r>
  <r>
    <s v="0G0S9TB8"/>
    <x v="22"/>
    <x v="6"/>
    <x v="44"/>
    <x v="2"/>
    <x v="185"/>
    <x v="143"/>
    <x v="13"/>
    <x v="5"/>
    <x v="2"/>
    <x v="6"/>
    <x v="8"/>
    <x v="0"/>
    <n v="-4821"/>
    <x v="30"/>
  </r>
  <r>
    <s v="U43RA5W8"/>
    <x v="22"/>
    <x v="6"/>
    <x v="44"/>
    <x v="2"/>
    <x v="185"/>
    <x v="75"/>
    <x v="13"/>
    <x v="5"/>
    <x v="2"/>
    <x v="6"/>
    <x v="8"/>
    <x v="0"/>
    <n v="-4821"/>
    <x v="138"/>
  </r>
  <r>
    <s v="NX2K0HQ9"/>
    <x v="14"/>
    <x v="6"/>
    <x v="40"/>
    <x v="0"/>
    <x v="185"/>
    <x v="121"/>
    <x v="1772"/>
    <x v="2"/>
    <x v="1"/>
    <x v="6"/>
    <x v="2"/>
    <x v="8"/>
    <n v="-469"/>
    <x v="28"/>
  </r>
  <r>
    <s v="OH7VVUY0"/>
    <x v="24"/>
    <x v="6"/>
    <x v="74"/>
    <x v="0"/>
    <x v="186"/>
    <x v="91"/>
    <x v="1773"/>
    <x v="1"/>
    <x v="0"/>
    <x v="6"/>
    <x v="10"/>
    <x v="11"/>
    <n v="207"/>
    <x v="99"/>
  </r>
  <r>
    <s v="BB7JH1C4"/>
    <x v="29"/>
    <x v="6"/>
    <x v="70"/>
    <x v="2"/>
    <x v="186"/>
    <x v="40"/>
    <x v="13"/>
    <x v="1"/>
    <x v="0"/>
    <x v="6"/>
    <x v="3"/>
    <x v="0"/>
    <n v="-4821"/>
    <x v="124"/>
  </r>
  <r>
    <s v="YVXKNYSM"/>
    <x v="23"/>
    <x v="6"/>
    <x v="7"/>
    <x v="1"/>
    <x v="187"/>
    <x v="5"/>
    <x v="8"/>
    <x v="4"/>
    <x v="2"/>
    <x v="6"/>
    <x v="5"/>
    <x v="1"/>
    <m/>
    <x v="7"/>
  </r>
  <r>
    <s v="237L2CSV"/>
    <x v="23"/>
    <x v="6"/>
    <x v="44"/>
    <x v="0"/>
    <x v="187"/>
    <x v="41"/>
    <x v="1774"/>
    <x v="4"/>
    <x v="2"/>
    <x v="6"/>
    <x v="8"/>
    <x v="0"/>
    <n v="-861"/>
    <x v="116"/>
  </r>
  <r>
    <s v="AS7MJ0S1"/>
    <x v="22"/>
    <x v="6"/>
    <x v="53"/>
    <x v="2"/>
    <x v="187"/>
    <x v="56"/>
    <x v="13"/>
    <x v="5"/>
    <x v="2"/>
    <x v="6"/>
    <x v="10"/>
    <x v="0"/>
    <n v="-4821"/>
    <x v="126"/>
  </r>
  <r>
    <s v="Z64MQTF2"/>
    <x v="29"/>
    <x v="6"/>
    <x v="38"/>
    <x v="0"/>
    <x v="187"/>
    <x v="141"/>
    <x v="1775"/>
    <x v="1"/>
    <x v="0"/>
    <x v="6"/>
    <x v="10"/>
    <x v="7"/>
    <n v="489"/>
    <x v="37"/>
  </r>
  <r>
    <s v="0WO582AV"/>
    <x v="1"/>
    <x v="6"/>
    <x v="52"/>
    <x v="2"/>
    <x v="188"/>
    <x v="112"/>
    <x v="13"/>
    <x v="1"/>
    <x v="0"/>
    <x v="6"/>
    <x v="1"/>
    <x v="0"/>
    <n v="-4821"/>
    <x v="46"/>
  </r>
  <r>
    <s v="FSEF5ZR9"/>
    <x v="14"/>
    <x v="6"/>
    <x v="67"/>
    <x v="0"/>
    <x v="188"/>
    <x v="179"/>
    <x v="1612"/>
    <x v="2"/>
    <x v="1"/>
    <x v="6"/>
    <x v="0"/>
    <x v="0"/>
    <n v="-395"/>
    <x v="18"/>
  </r>
  <r>
    <s v="TFS5SYN2"/>
    <x v="17"/>
    <x v="6"/>
    <x v="25"/>
    <x v="2"/>
    <x v="188"/>
    <x v="36"/>
    <x v="13"/>
    <x v="5"/>
    <x v="2"/>
    <x v="6"/>
    <x v="3"/>
    <x v="0"/>
    <n v="-4821"/>
    <x v="114"/>
  </r>
  <r>
    <s v="UU25XD9E"/>
    <x v="2"/>
    <x v="6"/>
    <x v="2"/>
    <x v="1"/>
    <x v="188"/>
    <x v="5"/>
    <x v="8"/>
    <x v="2"/>
    <x v="1"/>
    <x v="6"/>
    <x v="2"/>
    <x v="0"/>
    <m/>
    <x v="7"/>
  </r>
  <r>
    <s v="N4Z3QYK7"/>
    <x v="1"/>
    <x v="6"/>
    <x v="17"/>
    <x v="0"/>
    <x v="189"/>
    <x v="58"/>
    <x v="980"/>
    <x v="1"/>
    <x v="0"/>
    <x v="6"/>
    <x v="2"/>
    <x v="0"/>
    <n v="212"/>
    <x v="118"/>
  </r>
  <r>
    <s v="DU0DYV80"/>
    <x v="5"/>
    <x v="6"/>
    <x v="32"/>
    <x v="2"/>
    <x v="189"/>
    <x v="88"/>
    <x v="13"/>
    <x v="3"/>
    <x v="1"/>
    <x v="6"/>
    <x v="9"/>
    <x v="0"/>
    <n v="-4821"/>
    <x v="82"/>
  </r>
  <r>
    <s v="95532CI0"/>
    <x v="5"/>
    <x v="6"/>
    <x v="2"/>
    <x v="0"/>
    <x v="189"/>
    <x v="42"/>
    <x v="1776"/>
    <x v="3"/>
    <x v="1"/>
    <x v="6"/>
    <x v="2"/>
    <x v="0"/>
    <n v="-6"/>
    <x v="104"/>
  </r>
  <r>
    <s v="FHWXZ6HL"/>
    <x v="15"/>
    <x v="6"/>
    <x v="7"/>
    <x v="1"/>
    <x v="189"/>
    <x v="5"/>
    <x v="8"/>
    <x v="4"/>
    <x v="2"/>
    <x v="6"/>
    <x v="5"/>
    <x v="1"/>
    <m/>
    <x v="7"/>
  </r>
  <r>
    <s v="UO62J3M0"/>
    <x v="2"/>
    <x v="6"/>
    <x v="14"/>
    <x v="0"/>
    <x v="189"/>
    <x v="54"/>
    <x v="478"/>
    <x v="2"/>
    <x v="1"/>
    <x v="6"/>
    <x v="7"/>
    <x v="0"/>
    <n v="-852"/>
    <x v="109"/>
  </r>
  <r>
    <s v="FXLA39YR"/>
    <x v="23"/>
    <x v="6"/>
    <x v="36"/>
    <x v="0"/>
    <x v="190"/>
    <x v="112"/>
    <x v="1777"/>
    <x v="4"/>
    <x v="2"/>
    <x v="6"/>
    <x v="3"/>
    <x v="0"/>
    <n v="40"/>
    <x v="51"/>
  </r>
  <r>
    <s v="P9VFKNR0"/>
    <x v="1"/>
    <x v="6"/>
    <x v="52"/>
    <x v="2"/>
    <x v="190"/>
    <x v="135"/>
    <x v="13"/>
    <x v="1"/>
    <x v="0"/>
    <x v="6"/>
    <x v="1"/>
    <x v="0"/>
    <n v="-4821"/>
    <x v="48"/>
  </r>
  <r>
    <s v="XH01XH1F"/>
    <x v="19"/>
    <x v="6"/>
    <x v="39"/>
    <x v="2"/>
    <x v="190"/>
    <x v="163"/>
    <x v="13"/>
    <x v="4"/>
    <x v="2"/>
    <x v="6"/>
    <x v="1"/>
    <x v="0"/>
    <n v="-4821"/>
    <x v="27"/>
  </r>
  <r>
    <s v="U48PDN1F"/>
    <x v="24"/>
    <x v="6"/>
    <x v="0"/>
    <x v="0"/>
    <x v="190"/>
    <x v="131"/>
    <x v="1778"/>
    <x v="1"/>
    <x v="0"/>
    <x v="6"/>
    <x v="0"/>
    <x v="0"/>
    <n v="540"/>
    <x v="43"/>
  </r>
  <r>
    <s v="GACP1E2I"/>
    <x v="1"/>
    <x v="6"/>
    <x v="8"/>
    <x v="0"/>
    <x v="191"/>
    <x v="136"/>
    <x v="1779"/>
    <x v="1"/>
    <x v="0"/>
    <x v="6"/>
    <x v="3"/>
    <x v="2"/>
    <n v="216"/>
    <x v="43"/>
  </r>
  <r>
    <s v="ASW97JK3"/>
    <x v="1"/>
    <x v="6"/>
    <x v="57"/>
    <x v="0"/>
    <x v="191"/>
    <x v="91"/>
    <x v="1780"/>
    <x v="1"/>
    <x v="0"/>
    <x v="6"/>
    <x v="10"/>
    <x v="9"/>
    <n v="-112"/>
    <x v="93"/>
  </r>
  <r>
    <s v="N00L26DN"/>
    <x v="16"/>
    <x v="6"/>
    <x v="39"/>
    <x v="2"/>
    <x v="191"/>
    <x v="75"/>
    <x v="13"/>
    <x v="2"/>
    <x v="1"/>
    <x v="6"/>
    <x v="1"/>
    <x v="0"/>
    <n v="-4821"/>
    <x v="107"/>
  </r>
  <r>
    <s v="YL98GKZF"/>
    <x v="7"/>
    <x v="6"/>
    <x v="32"/>
    <x v="2"/>
    <x v="192"/>
    <x v="135"/>
    <x v="13"/>
    <x v="2"/>
    <x v="1"/>
    <x v="6"/>
    <x v="9"/>
    <x v="0"/>
    <n v="-4821"/>
    <x v="53"/>
  </r>
  <r>
    <s v="1DZNTUSA"/>
    <x v="14"/>
    <x v="6"/>
    <x v="46"/>
    <x v="2"/>
    <x v="192"/>
    <x v="47"/>
    <x v="13"/>
    <x v="2"/>
    <x v="1"/>
    <x v="6"/>
    <x v="3"/>
    <x v="0"/>
    <n v="-4821"/>
    <x v="116"/>
  </r>
  <r>
    <s v="G5Z0FWAX"/>
    <x v="16"/>
    <x v="6"/>
    <x v="53"/>
    <x v="2"/>
    <x v="192"/>
    <x v="124"/>
    <x v="13"/>
    <x v="2"/>
    <x v="1"/>
    <x v="6"/>
    <x v="10"/>
    <x v="0"/>
    <n v="-4821"/>
    <x v="48"/>
  </r>
  <r>
    <s v="IQ8MEPW9"/>
    <x v="17"/>
    <x v="6"/>
    <x v="23"/>
    <x v="2"/>
    <x v="192"/>
    <x v="58"/>
    <x v="13"/>
    <x v="5"/>
    <x v="2"/>
    <x v="6"/>
    <x v="10"/>
    <x v="0"/>
    <n v="-4821"/>
    <x v="124"/>
  </r>
  <r>
    <s v="D6XIVDQF"/>
    <x v="29"/>
    <x v="6"/>
    <x v="1"/>
    <x v="0"/>
    <x v="193"/>
    <x v="140"/>
    <x v="429"/>
    <x v="1"/>
    <x v="0"/>
    <x v="6"/>
    <x v="1"/>
    <x v="0"/>
    <n v="804"/>
    <x v="22"/>
  </r>
  <r>
    <s v="89P5UVQ0"/>
    <x v="18"/>
    <x v="6"/>
    <x v="7"/>
    <x v="1"/>
    <x v="194"/>
    <x v="5"/>
    <x v="8"/>
    <x v="4"/>
    <x v="2"/>
    <x v="6"/>
    <x v="5"/>
    <x v="1"/>
    <m/>
    <x v="7"/>
  </r>
  <r>
    <s v="C8SWZNON"/>
    <x v="25"/>
    <x v="6"/>
    <x v="77"/>
    <x v="0"/>
    <x v="195"/>
    <x v="54"/>
    <x v="1781"/>
    <x v="5"/>
    <x v="2"/>
    <x v="6"/>
    <x v="0"/>
    <x v="12"/>
    <n v="-1104"/>
    <x v="116"/>
  </r>
  <r>
    <s v="10QXTLQX"/>
    <x v="26"/>
    <x v="6"/>
    <x v="23"/>
    <x v="0"/>
    <x v="195"/>
    <x v="77"/>
    <x v="1782"/>
    <x v="5"/>
    <x v="2"/>
    <x v="6"/>
    <x v="10"/>
    <x v="0"/>
    <n v="1036"/>
    <x v="85"/>
  </r>
  <r>
    <s v="UFALPP82"/>
    <x v="4"/>
    <x v="6"/>
    <x v="37"/>
    <x v="0"/>
    <x v="195"/>
    <x v="147"/>
    <x v="339"/>
    <x v="3"/>
    <x v="1"/>
    <x v="6"/>
    <x v="6"/>
    <x v="0"/>
    <n v="-575"/>
    <x v="36"/>
  </r>
  <r>
    <s v="S3UOGUU5"/>
    <x v="2"/>
    <x v="6"/>
    <x v="14"/>
    <x v="2"/>
    <x v="195"/>
    <x v="92"/>
    <x v="13"/>
    <x v="2"/>
    <x v="1"/>
    <x v="6"/>
    <x v="7"/>
    <x v="0"/>
    <n v="-4821"/>
    <x v="98"/>
  </r>
  <r>
    <s v="TSRHYEOQ"/>
    <x v="25"/>
    <x v="6"/>
    <x v="59"/>
    <x v="2"/>
    <x v="196"/>
    <x v="143"/>
    <x v="13"/>
    <x v="5"/>
    <x v="2"/>
    <x v="6"/>
    <x v="3"/>
    <x v="0"/>
    <n v="-4821"/>
    <x v="44"/>
  </r>
  <r>
    <s v="4AS1VXQM"/>
    <x v="4"/>
    <x v="6"/>
    <x v="14"/>
    <x v="0"/>
    <x v="196"/>
    <x v="165"/>
    <x v="368"/>
    <x v="3"/>
    <x v="1"/>
    <x v="6"/>
    <x v="7"/>
    <x v="0"/>
    <n v="333"/>
    <x v="15"/>
  </r>
  <r>
    <s v="S2GG93I6"/>
    <x v="14"/>
    <x v="6"/>
    <x v="51"/>
    <x v="2"/>
    <x v="197"/>
    <x v="159"/>
    <x v="13"/>
    <x v="2"/>
    <x v="1"/>
    <x v="6"/>
    <x v="7"/>
    <x v="0"/>
    <n v="-4821"/>
    <x v="35"/>
  </r>
  <r>
    <s v="3SEMPUU1"/>
    <x v="5"/>
    <x v="6"/>
    <x v="69"/>
    <x v="1"/>
    <x v="197"/>
    <x v="5"/>
    <x v="8"/>
    <x v="3"/>
    <x v="1"/>
    <x v="6"/>
    <x v="3"/>
    <x v="0"/>
    <m/>
    <x v="7"/>
  </r>
  <r>
    <s v="8W87JE97"/>
    <x v="5"/>
    <x v="6"/>
    <x v="53"/>
    <x v="2"/>
    <x v="197"/>
    <x v="116"/>
    <x v="13"/>
    <x v="3"/>
    <x v="1"/>
    <x v="6"/>
    <x v="10"/>
    <x v="0"/>
    <n v="-4821"/>
    <x v="50"/>
  </r>
  <r>
    <s v="483NKH0E"/>
    <x v="5"/>
    <x v="6"/>
    <x v="33"/>
    <x v="0"/>
    <x v="197"/>
    <x v="155"/>
    <x v="1783"/>
    <x v="3"/>
    <x v="1"/>
    <x v="6"/>
    <x v="0"/>
    <x v="0"/>
    <n v="-177"/>
    <x v="45"/>
  </r>
  <r>
    <s v="AXHNVQPQ"/>
    <x v="4"/>
    <x v="6"/>
    <x v="32"/>
    <x v="0"/>
    <x v="197"/>
    <x v="164"/>
    <x v="1784"/>
    <x v="3"/>
    <x v="1"/>
    <x v="6"/>
    <x v="9"/>
    <x v="0"/>
    <n v="-248"/>
    <x v="15"/>
  </r>
  <r>
    <s v="0Y8HO91H"/>
    <x v="25"/>
    <x v="6"/>
    <x v="85"/>
    <x v="0"/>
    <x v="198"/>
    <x v="110"/>
    <x v="1785"/>
    <x v="5"/>
    <x v="2"/>
    <x v="6"/>
    <x v="4"/>
    <x v="0"/>
    <n v="52"/>
    <x v="60"/>
  </r>
  <r>
    <s v="PNUBACZM"/>
    <x v="1"/>
    <x v="6"/>
    <x v="70"/>
    <x v="0"/>
    <x v="198"/>
    <x v="51"/>
    <x v="1786"/>
    <x v="1"/>
    <x v="0"/>
    <x v="6"/>
    <x v="3"/>
    <x v="0"/>
    <n v="-215"/>
    <x v="101"/>
  </r>
  <r>
    <s v="GQFRHJF6"/>
    <x v="22"/>
    <x v="6"/>
    <x v="49"/>
    <x v="0"/>
    <x v="198"/>
    <x v="131"/>
    <x v="1787"/>
    <x v="5"/>
    <x v="2"/>
    <x v="6"/>
    <x v="9"/>
    <x v="0"/>
    <n v="-240"/>
    <x v="68"/>
  </r>
  <r>
    <s v="S8ALJKKH"/>
    <x v="19"/>
    <x v="6"/>
    <x v="85"/>
    <x v="0"/>
    <x v="198"/>
    <x v="141"/>
    <x v="1622"/>
    <x v="4"/>
    <x v="2"/>
    <x v="6"/>
    <x v="4"/>
    <x v="0"/>
    <n v="-150"/>
    <x v="51"/>
  </r>
  <r>
    <s v="NJCI3Y9S"/>
    <x v="2"/>
    <x v="6"/>
    <x v="59"/>
    <x v="0"/>
    <x v="198"/>
    <x v="68"/>
    <x v="852"/>
    <x v="2"/>
    <x v="1"/>
    <x v="6"/>
    <x v="3"/>
    <x v="0"/>
    <n v="-179"/>
    <x v="105"/>
  </r>
  <r>
    <s v="14V0RQBV"/>
    <x v="1"/>
    <x v="6"/>
    <x v="43"/>
    <x v="2"/>
    <x v="199"/>
    <x v="150"/>
    <x v="13"/>
    <x v="1"/>
    <x v="0"/>
    <x v="6"/>
    <x v="0"/>
    <x v="0"/>
    <n v="-4821"/>
    <x v="30"/>
  </r>
  <r>
    <s v="2G82J8WD"/>
    <x v="1"/>
    <x v="6"/>
    <x v="17"/>
    <x v="0"/>
    <x v="199"/>
    <x v="176"/>
    <x v="1788"/>
    <x v="1"/>
    <x v="0"/>
    <x v="6"/>
    <x v="2"/>
    <x v="0"/>
    <n v="93"/>
    <x v="21"/>
  </r>
  <r>
    <s v="VA2JJZXD"/>
    <x v="29"/>
    <x v="6"/>
    <x v="34"/>
    <x v="2"/>
    <x v="199"/>
    <x v="177"/>
    <x v="13"/>
    <x v="1"/>
    <x v="0"/>
    <x v="6"/>
    <x v="10"/>
    <x v="0"/>
    <n v="-4821"/>
    <x v="89"/>
  </r>
  <r>
    <s v="913RPKAD"/>
    <x v="25"/>
    <x v="6"/>
    <x v="77"/>
    <x v="0"/>
    <x v="200"/>
    <x v="58"/>
    <x v="1590"/>
    <x v="5"/>
    <x v="2"/>
    <x v="6"/>
    <x v="0"/>
    <x v="12"/>
    <n v="18"/>
    <x v="125"/>
  </r>
  <r>
    <s v="JM5GDLEF"/>
    <x v="23"/>
    <x v="6"/>
    <x v="7"/>
    <x v="1"/>
    <x v="200"/>
    <x v="5"/>
    <x v="8"/>
    <x v="4"/>
    <x v="2"/>
    <x v="6"/>
    <x v="5"/>
    <x v="1"/>
    <m/>
    <x v="7"/>
  </r>
  <r>
    <s v="NJC209SC"/>
    <x v="1"/>
    <x v="6"/>
    <x v="0"/>
    <x v="0"/>
    <x v="200"/>
    <x v="174"/>
    <x v="1789"/>
    <x v="1"/>
    <x v="0"/>
    <x v="6"/>
    <x v="0"/>
    <x v="0"/>
    <n v="1140"/>
    <x v="11"/>
  </r>
  <r>
    <s v="MMUC1AXI"/>
    <x v="1"/>
    <x v="6"/>
    <x v="27"/>
    <x v="0"/>
    <x v="200"/>
    <x v="138"/>
    <x v="1725"/>
    <x v="1"/>
    <x v="0"/>
    <x v="6"/>
    <x v="7"/>
    <x v="0"/>
    <n v="826"/>
    <x v="53"/>
  </r>
  <r>
    <s v="CYKC7RXH"/>
    <x v="22"/>
    <x v="6"/>
    <x v="39"/>
    <x v="2"/>
    <x v="200"/>
    <x v="112"/>
    <x v="13"/>
    <x v="5"/>
    <x v="2"/>
    <x v="6"/>
    <x v="1"/>
    <x v="0"/>
    <n v="-4821"/>
    <x v="54"/>
  </r>
  <r>
    <s v="3590U14O"/>
    <x v="4"/>
    <x v="6"/>
    <x v="33"/>
    <x v="2"/>
    <x v="200"/>
    <x v="146"/>
    <x v="13"/>
    <x v="3"/>
    <x v="1"/>
    <x v="6"/>
    <x v="0"/>
    <x v="0"/>
    <n v="-4821"/>
    <x v="39"/>
  </r>
  <r>
    <s v="CFOYAHQ1"/>
    <x v="2"/>
    <x v="6"/>
    <x v="42"/>
    <x v="2"/>
    <x v="200"/>
    <x v="75"/>
    <x v="13"/>
    <x v="2"/>
    <x v="1"/>
    <x v="6"/>
    <x v="4"/>
    <x v="0"/>
    <n v="-4821"/>
    <x v="113"/>
  </r>
  <r>
    <s v="PGYBGBU3"/>
    <x v="26"/>
    <x v="6"/>
    <x v="68"/>
    <x v="0"/>
    <x v="201"/>
    <x v="176"/>
    <x v="1790"/>
    <x v="5"/>
    <x v="2"/>
    <x v="6"/>
    <x v="0"/>
    <x v="0"/>
    <n v="-330"/>
    <x v="89"/>
  </r>
  <r>
    <s v="GIVVPRQQ"/>
    <x v="29"/>
    <x v="6"/>
    <x v="74"/>
    <x v="0"/>
    <x v="201"/>
    <x v="154"/>
    <x v="1786"/>
    <x v="1"/>
    <x v="0"/>
    <x v="6"/>
    <x v="10"/>
    <x v="11"/>
    <n v="-215"/>
    <x v="33"/>
  </r>
  <r>
    <s v="VN8YFKTN"/>
    <x v="17"/>
    <x v="6"/>
    <x v="59"/>
    <x v="2"/>
    <x v="202"/>
    <x v="60"/>
    <x v="13"/>
    <x v="5"/>
    <x v="2"/>
    <x v="6"/>
    <x v="3"/>
    <x v="0"/>
    <n v="-4821"/>
    <x v="123"/>
  </r>
  <r>
    <s v="SWEQFKRF"/>
    <x v="15"/>
    <x v="6"/>
    <x v="7"/>
    <x v="1"/>
    <x v="202"/>
    <x v="5"/>
    <x v="8"/>
    <x v="4"/>
    <x v="2"/>
    <x v="6"/>
    <x v="5"/>
    <x v="1"/>
    <m/>
    <x v="7"/>
  </r>
  <r>
    <s v="LFPY1Z14"/>
    <x v="2"/>
    <x v="6"/>
    <x v="74"/>
    <x v="2"/>
    <x v="202"/>
    <x v="165"/>
    <x v="13"/>
    <x v="2"/>
    <x v="1"/>
    <x v="6"/>
    <x v="10"/>
    <x v="11"/>
    <n v="-4821"/>
    <x v="25"/>
  </r>
  <r>
    <s v="7SJD7M9K"/>
    <x v="29"/>
    <x v="6"/>
    <x v="63"/>
    <x v="0"/>
    <x v="203"/>
    <x v="134"/>
    <x v="1791"/>
    <x v="1"/>
    <x v="0"/>
    <x v="6"/>
    <x v="9"/>
    <x v="0"/>
    <n v="-641"/>
    <x v="44"/>
  </r>
  <r>
    <s v="PA55AGYL"/>
    <x v="2"/>
    <x v="6"/>
    <x v="5"/>
    <x v="0"/>
    <x v="203"/>
    <x v="81"/>
    <x v="1792"/>
    <x v="2"/>
    <x v="1"/>
    <x v="6"/>
    <x v="4"/>
    <x v="0"/>
    <n v="391"/>
    <x v="116"/>
  </r>
  <r>
    <s v="3IWUUUCN"/>
    <x v="12"/>
    <x v="6"/>
    <x v="7"/>
    <x v="1"/>
    <x v="204"/>
    <x v="5"/>
    <x v="8"/>
    <x v="3"/>
    <x v="1"/>
    <x v="6"/>
    <x v="5"/>
    <x v="1"/>
    <m/>
    <x v="7"/>
  </r>
  <r>
    <s v="KMGXUADZ"/>
    <x v="24"/>
    <x v="6"/>
    <x v="34"/>
    <x v="0"/>
    <x v="204"/>
    <x v="112"/>
    <x v="1695"/>
    <x v="1"/>
    <x v="0"/>
    <x v="6"/>
    <x v="10"/>
    <x v="0"/>
    <n v="288"/>
    <x v="58"/>
  </r>
  <r>
    <s v="TDNJDFU6"/>
    <x v="16"/>
    <x v="6"/>
    <x v="18"/>
    <x v="2"/>
    <x v="204"/>
    <x v="143"/>
    <x v="13"/>
    <x v="2"/>
    <x v="1"/>
    <x v="6"/>
    <x v="4"/>
    <x v="0"/>
    <n v="-4821"/>
    <x v="53"/>
  </r>
  <r>
    <s v="WGSS08LF"/>
    <x v="6"/>
    <x v="6"/>
    <x v="22"/>
    <x v="2"/>
    <x v="204"/>
    <x v="133"/>
    <x v="13"/>
    <x v="1"/>
    <x v="0"/>
    <x v="6"/>
    <x v="6"/>
    <x v="0"/>
    <n v="-4821"/>
    <x v="42"/>
  </r>
  <r>
    <s v="A3OROHUS"/>
    <x v="1"/>
    <x v="6"/>
    <x v="57"/>
    <x v="0"/>
    <x v="205"/>
    <x v="141"/>
    <x v="1793"/>
    <x v="1"/>
    <x v="0"/>
    <x v="6"/>
    <x v="10"/>
    <x v="9"/>
    <n v="-551"/>
    <x v="53"/>
  </r>
  <r>
    <s v="CXYWGOPF"/>
    <x v="22"/>
    <x v="6"/>
    <x v="44"/>
    <x v="2"/>
    <x v="205"/>
    <x v="132"/>
    <x v="13"/>
    <x v="5"/>
    <x v="2"/>
    <x v="6"/>
    <x v="8"/>
    <x v="0"/>
    <n v="-4821"/>
    <x v="51"/>
  </r>
  <r>
    <s v="DLQTM07N"/>
    <x v="24"/>
    <x v="6"/>
    <x v="13"/>
    <x v="0"/>
    <x v="205"/>
    <x v="159"/>
    <x v="1794"/>
    <x v="1"/>
    <x v="0"/>
    <x v="6"/>
    <x v="7"/>
    <x v="0"/>
    <n v="-34"/>
    <x v="44"/>
  </r>
  <r>
    <s v="2PI827MA"/>
    <x v="16"/>
    <x v="6"/>
    <x v="7"/>
    <x v="1"/>
    <x v="205"/>
    <x v="5"/>
    <x v="8"/>
    <x v="2"/>
    <x v="1"/>
    <x v="6"/>
    <x v="5"/>
    <x v="1"/>
    <m/>
    <x v="7"/>
  </r>
  <r>
    <s v="21JDZDNJ"/>
    <x v="5"/>
    <x v="6"/>
    <x v="51"/>
    <x v="0"/>
    <x v="205"/>
    <x v="141"/>
    <x v="1795"/>
    <x v="3"/>
    <x v="1"/>
    <x v="6"/>
    <x v="7"/>
    <x v="0"/>
    <n v="-83"/>
    <x v="53"/>
  </r>
  <r>
    <s v="PDXFONE0"/>
    <x v="17"/>
    <x v="6"/>
    <x v="26"/>
    <x v="0"/>
    <x v="205"/>
    <x v="51"/>
    <x v="1796"/>
    <x v="5"/>
    <x v="2"/>
    <x v="6"/>
    <x v="6"/>
    <x v="5"/>
    <n v="599"/>
    <x v="110"/>
  </r>
  <r>
    <s v="5975TDTI"/>
    <x v="23"/>
    <x v="6"/>
    <x v="56"/>
    <x v="0"/>
    <x v="206"/>
    <x v="71"/>
    <x v="1797"/>
    <x v="4"/>
    <x v="2"/>
    <x v="6"/>
    <x v="10"/>
    <x v="0"/>
    <n v="503"/>
    <x v="109"/>
  </r>
  <r>
    <s v="3ATYY665"/>
    <x v="14"/>
    <x v="6"/>
    <x v="31"/>
    <x v="1"/>
    <x v="206"/>
    <x v="5"/>
    <x v="8"/>
    <x v="2"/>
    <x v="1"/>
    <x v="6"/>
    <x v="10"/>
    <x v="0"/>
    <m/>
    <x v="7"/>
  </r>
  <r>
    <s v="GZU4ZSFE"/>
    <x v="14"/>
    <x v="6"/>
    <x v="51"/>
    <x v="0"/>
    <x v="206"/>
    <x v="175"/>
    <x v="1798"/>
    <x v="2"/>
    <x v="1"/>
    <x v="6"/>
    <x v="7"/>
    <x v="0"/>
    <n v="103"/>
    <x v="26"/>
  </r>
  <r>
    <s v="09RN3MHV"/>
    <x v="4"/>
    <x v="6"/>
    <x v="39"/>
    <x v="0"/>
    <x v="206"/>
    <x v="173"/>
    <x v="1799"/>
    <x v="3"/>
    <x v="1"/>
    <x v="6"/>
    <x v="1"/>
    <x v="0"/>
    <n v="253"/>
    <x v="8"/>
  </r>
  <r>
    <s v="5OQELHMF"/>
    <x v="25"/>
    <x v="6"/>
    <x v="53"/>
    <x v="2"/>
    <x v="207"/>
    <x v="141"/>
    <x v="13"/>
    <x v="5"/>
    <x v="2"/>
    <x v="6"/>
    <x v="10"/>
    <x v="0"/>
    <n v="-4821"/>
    <x v="61"/>
  </r>
  <r>
    <s v="DC2JL47C"/>
    <x v="26"/>
    <x v="6"/>
    <x v="52"/>
    <x v="1"/>
    <x v="207"/>
    <x v="5"/>
    <x v="8"/>
    <x v="5"/>
    <x v="2"/>
    <x v="6"/>
    <x v="1"/>
    <x v="0"/>
    <m/>
    <x v="7"/>
  </r>
  <r>
    <s v="GMN9KQN2"/>
    <x v="26"/>
    <x v="6"/>
    <x v="7"/>
    <x v="1"/>
    <x v="207"/>
    <x v="5"/>
    <x v="8"/>
    <x v="5"/>
    <x v="2"/>
    <x v="6"/>
    <x v="5"/>
    <x v="1"/>
    <m/>
    <x v="7"/>
  </r>
  <r>
    <s v="L9WWFYQW"/>
    <x v="1"/>
    <x v="6"/>
    <x v="1"/>
    <x v="2"/>
    <x v="207"/>
    <x v="155"/>
    <x v="13"/>
    <x v="1"/>
    <x v="0"/>
    <x v="6"/>
    <x v="1"/>
    <x v="0"/>
    <n v="-4821"/>
    <x v="48"/>
  </r>
  <r>
    <s v="AR2T4LAR"/>
    <x v="1"/>
    <x v="6"/>
    <x v="62"/>
    <x v="0"/>
    <x v="207"/>
    <x v="159"/>
    <x v="1800"/>
    <x v="1"/>
    <x v="0"/>
    <x v="6"/>
    <x v="6"/>
    <x v="0"/>
    <n v="-389"/>
    <x v="50"/>
  </r>
  <r>
    <s v="JBCQ1ODR"/>
    <x v="7"/>
    <x v="6"/>
    <x v="83"/>
    <x v="0"/>
    <x v="207"/>
    <x v="145"/>
    <x v="704"/>
    <x v="2"/>
    <x v="1"/>
    <x v="6"/>
    <x v="2"/>
    <x v="15"/>
    <n v="472"/>
    <x v="45"/>
  </r>
  <r>
    <s v="M26BSX5S"/>
    <x v="29"/>
    <x v="6"/>
    <x v="1"/>
    <x v="2"/>
    <x v="207"/>
    <x v="112"/>
    <x v="13"/>
    <x v="1"/>
    <x v="0"/>
    <x v="6"/>
    <x v="1"/>
    <x v="0"/>
    <n v="-4821"/>
    <x v="59"/>
  </r>
  <r>
    <s v="JP2EY6QU"/>
    <x v="29"/>
    <x v="6"/>
    <x v="57"/>
    <x v="0"/>
    <x v="207"/>
    <x v="144"/>
    <x v="1801"/>
    <x v="1"/>
    <x v="0"/>
    <x v="6"/>
    <x v="10"/>
    <x v="9"/>
    <n v="108"/>
    <x v="34"/>
  </r>
  <r>
    <s v="48INT6OA"/>
    <x v="29"/>
    <x v="6"/>
    <x v="34"/>
    <x v="0"/>
    <x v="207"/>
    <x v="125"/>
    <x v="1798"/>
    <x v="1"/>
    <x v="0"/>
    <x v="6"/>
    <x v="10"/>
    <x v="0"/>
    <n v="103"/>
    <x v="65"/>
  </r>
  <r>
    <s v="RTQVKK41"/>
    <x v="4"/>
    <x v="6"/>
    <x v="12"/>
    <x v="2"/>
    <x v="207"/>
    <x v="149"/>
    <x v="13"/>
    <x v="3"/>
    <x v="1"/>
    <x v="6"/>
    <x v="1"/>
    <x v="0"/>
    <n v="-4821"/>
    <x v="55"/>
  </r>
  <r>
    <s v="9DEDEQ5O"/>
    <x v="4"/>
    <x v="6"/>
    <x v="24"/>
    <x v="0"/>
    <x v="207"/>
    <x v="160"/>
    <x v="1802"/>
    <x v="3"/>
    <x v="1"/>
    <x v="6"/>
    <x v="2"/>
    <x v="0"/>
    <n v="-344"/>
    <x v="16"/>
  </r>
  <r>
    <s v="Z8JLMCOM"/>
    <x v="4"/>
    <x v="6"/>
    <x v="2"/>
    <x v="0"/>
    <x v="207"/>
    <x v="42"/>
    <x v="1783"/>
    <x v="3"/>
    <x v="1"/>
    <x v="6"/>
    <x v="2"/>
    <x v="0"/>
    <n v="-177"/>
    <x v="121"/>
  </r>
  <r>
    <s v="56ZJUSNG"/>
    <x v="26"/>
    <x v="6"/>
    <x v="23"/>
    <x v="0"/>
    <x v="208"/>
    <x v="51"/>
    <x v="1362"/>
    <x v="5"/>
    <x v="2"/>
    <x v="6"/>
    <x v="10"/>
    <x v="0"/>
    <n v="557"/>
    <x v="113"/>
  </r>
  <r>
    <s v="Y92RU9V8"/>
    <x v="26"/>
    <x v="6"/>
    <x v="39"/>
    <x v="0"/>
    <x v="208"/>
    <x v="73"/>
    <x v="1803"/>
    <x v="5"/>
    <x v="2"/>
    <x v="6"/>
    <x v="1"/>
    <x v="0"/>
    <n v="-109"/>
    <x v="120"/>
  </r>
  <r>
    <s v="BAN0BVHW"/>
    <x v="22"/>
    <x v="6"/>
    <x v="68"/>
    <x v="0"/>
    <x v="208"/>
    <x v="125"/>
    <x v="1804"/>
    <x v="5"/>
    <x v="2"/>
    <x v="6"/>
    <x v="0"/>
    <x v="0"/>
    <n v="-359"/>
    <x v="62"/>
  </r>
  <r>
    <s v="GV9G96Z1"/>
    <x v="19"/>
    <x v="6"/>
    <x v="58"/>
    <x v="2"/>
    <x v="208"/>
    <x v="154"/>
    <x v="13"/>
    <x v="4"/>
    <x v="2"/>
    <x v="6"/>
    <x v="0"/>
    <x v="0"/>
    <n v="-4821"/>
    <x v="42"/>
  </r>
  <r>
    <s v="MWSPTOQK"/>
    <x v="2"/>
    <x v="6"/>
    <x v="7"/>
    <x v="1"/>
    <x v="208"/>
    <x v="5"/>
    <x v="8"/>
    <x v="2"/>
    <x v="1"/>
    <x v="6"/>
    <x v="5"/>
    <x v="1"/>
    <m/>
    <x v="7"/>
  </r>
  <r>
    <s v="RY6T3GLC"/>
    <x v="23"/>
    <x v="6"/>
    <x v="71"/>
    <x v="1"/>
    <x v="209"/>
    <x v="5"/>
    <x v="8"/>
    <x v="4"/>
    <x v="2"/>
    <x v="6"/>
    <x v="0"/>
    <x v="0"/>
    <m/>
    <x v="7"/>
  </r>
  <r>
    <s v="LG8ZAMCB"/>
    <x v="23"/>
    <x v="6"/>
    <x v="60"/>
    <x v="0"/>
    <x v="209"/>
    <x v="79"/>
    <x v="1805"/>
    <x v="4"/>
    <x v="2"/>
    <x v="6"/>
    <x v="9"/>
    <x v="0"/>
    <n v="821"/>
    <x v="110"/>
  </r>
  <r>
    <s v="XJ8UTM6B"/>
    <x v="23"/>
    <x v="6"/>
    <x v="49"/>
    <x v="0"/>
    <x v="209"/>
    <x v="79"/>
    <x v="1806"/>
    <x v="4"/>
    <x v="2"/>
    <x v="6"/>
    <x v="9"/>
    <x v="0"/>
    <n v="260"/>
    <x v="110"/>
  </r>
  <r>
    <s v="CVGTFBZE"/>
    <x v="1"/>
    <x v="6"/>
    <x v="0"/>
    <x v="0"/>
    <x v="209"/>
    <x v="110"/>
    <x v="1136"/>
    <x v="1"/>
    <x v="0"/>
    <x v="6"/>
    <x v="0"/>
    <x v="0"/>
    <n v="-836"/>
    <x v="79"/>
  </r>
  <r>
    <s v="Q808L4HZ"/>
    <x v="7"/>
    <x v="6"/>
    <x v="83"/>
    <x v="0"/>
    <x v="209"/>
    <x v="109"/>
    <x v="1807"/>
    <x v="2"/>
    <x v="1"/>
    <x v="6"/>
    <x v="2"/>
    <x v="15"/>
    <n v="373"/>
    <x v="65"/>
  </r>
  <r>
    <s v="EUYJDW9C"/>
    <x v="16"/>
    <x v="6"/>
    <x v="7"/>
    <x v="1"/>
    <x v="209"/>
    <x v="5"/>
    <x v="8"/>
    <x v="2"/>
    <x v="1"/>
    <x v="6"/>
    <x v="5"/>
    <x v="1"/>
    <m/>
    <x v="7"/>
  </r>
  <r>
    <s v="UMXZFLO8"/>
    <x v="2"/>
    <x v="6"/>
    <x v="7"/>
    <x v="1"/>
    <x v="209"/>
    <x v="5"/>
    <x v="8"/>
    <x v="2"/>
    <x v="1"/>
    <x v="6"/>
    <x v="5"/>
    <x v="1"/>
    <m/>
    <x v="7"/>
  </r>
  <r>
    <s v="AAVJHH3M"/>
    <x v="2"/>
    <x v="6"/>
    <x v="24"/>
    <x v="0"/>
    <x v="209"/>
    <x v="46"/>
    <x v="1299"/>
    <x v="2"/>
    <x v="1"/>
    <x v="6"/>
    <x v="2"/>
    <x v="0"/>
    <n v="711"/>
    <x v="116"/>
  </r>
  <r>
    <s v="POLWB0UX"/>
    <x v="23"/>
    <x v="6"/>
    <x v="20"/>
    <x v="0"/>
    <x v="210"/>
    <x v="46"/>
    <x v="706"/>
    <x v="4"/>
    <x v="2"/>
    <x v="6"/>
    <x v="4"/>
    <x v="0"/>
    <n v="-134"/>
    <x v="117"/>
  </r>
  <r>
    <s v="LKMZWCKQ"/>
    <x v="24"/>
    <x v="6"/>
    <x v="63"/>
    <x v="2"/>
    <x v="210"/>
    <x v="140"/>
    <x v="13"/>
    <x v="1"/>
    <x v="0"/>
    <x v="6"/>
    <x v="9"/>
    <x v="0"/>
    <n v="-4821"/>
    <x v="37"/>
  </r>
  <r>
    <s v="QZLWUJEJ"/>
    <x v="17"/>
    <x v="6"/>
    <x v="19"/>
    <x v="2"/>
    <x v="210"/>
    <x v="81"/>
    <x v="13"/>
    <x v="5"/>
    <x v="2"/>
    <x v="6"/>
    <x v="0"/>
    <x v="4"/>
    <n v="-4821"/>
    <x v="127"/>
  </r>
  <r>
    <s v="42N0IWF8"/>
    <x v="2"/>
    <x v="6"/>
    <x v="59"/>
    <x v="0"/>
    <x v="210"/>
    <x v="48"/>
    <x v="1808"/>
    <x v="2"/>
    <x v="1"/>
    <x v="6"/>
    <x v="3"/>
    <x v="0"/>
    <n v="823"/>
    <x v="121"/>
  </r>
  <r>
    <s v="S1AU0IZX"/>
    <x v="1"/>
    <x v="6"/>
    <x v="75"/>
    <x v="0"/>
    <x v="211"/>
    <x v="44"/>
    <x v="1809"/>
    <x v="1"/>
    <x v="0"/>
    <x v="6"/>
    <x v="6"/>
    <x v="0"/>
    <n v="-629"/>
    <x v="125"/>
  </r>
  <r>
    <s v="KYABDCKE"/>
    <x v="16"/>
    <x v="6"/>
    <x v="47"/>
    <x v="0"/>
    <x v="211"/>
    <x v="144"/>
    <x v="1810"/>
    <x v="2"/>
    <x v="1"/>
    <x v="6"/>
    <x v="8"/>
    <x v="0"/>
    <n v="-465"/>
    <x v="42"/>
  </r>
  <r>
    <s v="C2MKJA8V"/>
    <x v="2"/>
    <x v="6"/>
    <x v="59"/>
    <x v="0"/>
    <x v="211"/>
    <x v="48"/>
    <x v="1811"/>
    <x v="2"/>
    <x v="1"/>
    <x v="6"/>
    <x v="3"/>
    <x v="0"/>
    <n v="167"/>
    <x v="119"/>
  </r>
  <r>
    <s v="UGTXH980"/>
    <x v="26"/>
    <x v="6"/>
    <x v="7"/>
    <x v="1"/>
    <x v="212"/>
    <x v="5"/>
    <x v="8"/>
    <x v="5"/>
    <x v="2"/>
    <x v="6"/>
    <x v="5"/>
    <x v="1"/>
    <m/>
    <x v="7"/>
  </r>
  <r>
    <s v="4ZGA57SX"/>
    <x v="15"/>
    <x v="6"/>
    <x v="26"/>
    <x v="0"/>
    <x v="212"/>
    <x v="124"/>
    <x v="1812"/>
    <x v="4"/>
    <x v="2"/>
    <x v="6"/>
    <x v="6"/>
    <x v="5"/>
    <n v="-135"/>
    <x v="67"/>
  </r>
  <r>
    <s v="L8NLCWFS"/>
    <x v="16"/>
    <x v="6"/>
    <x v="12"/>
    <x v="0"/>
    <x v="213"/>
    <x v="134"/>
    <x v="230"/>
    <x v="2"/>
    <x v="1"/>
    <x v="6"/>
    <x v="1"/>
    <x v="0"/>
    <n v="48"/>
    <x v="61"/>
  </r>
  <r>
    <s v="98MASV7P"/>
    <x v="17"/>
    <x v="6"/>
    <x v="20"/>
    <x v="0"/>
    <x v="213"/>
    <x v="116"/>
    <x v="1620"/>
    <x v="5"/>
    <x v="2"/>
    <x v="6"/>
    <x v="4"/>
    <x v="0"/>
    <n v="112"/>
    <x v="59"/>
  </r>
  <r>
    <s v="CUV49MUR"/>
    <x v="13"/>
    <x v="6"/>
    <x v="71"/>
    <x v="1"/>
    <x v="213"/>
    <x v="5"/>
    <x v="8"/>
    <x v="4"/>
    <x v="2"/>
    <x v="6"/>
    <x v="0"/>
    <x v="0"/>
    <m/>
    <x v="7"/>
  </r>
  <r>
    <s v="W1J3L0EU"/>
    <x v="26"/>
    <x v="6"/>
    <x v="54"/>
    <x v="0"/>
    <x v="214"/>
    <x v="46"/>
    <x v="1813"/>
    <x v="5"/>
    <x v="2"/>
    <x v="6"/>
    <x v="3"/>
    <x v="0"/>
    <n v="-329"/>
    <x v="123"/>
  </r>
  <r>
    <s v="6OJAC85F"/>
    <x v="1"/>
    <x v="6"/>
    <x v="1"/>
    <x v="2"/>
    <x v="214"/>
    <x v="171"/>
    <x v="13"/>
    <x v="1"/>
    <x v="0"/>
    <x v="6"/>
    <x v="1"/>
    <x v="0"/>
    <n v="-4821"/>
    <x v="50"/>
  </r>
  <r>
    <s v="5PG1KSKD"/>
    <x v="7"/>
    <x v="6"/>
    <x v="15"/>
    <x v="2"/>
    <x v="214"/>
    <x v="112"/>
    <x v="13"/>
    <x v="2"/>
    <x v="1"/>
    <x v="6"/>
    <x v="0"/>
    <x v="0"/>
    <n v="-4821"/>
    <x v="69"/>
  </r>
  <r>
    <s v="SFBHZLHK"/>
    <x v="29"/>
    <x v="6"/>
    <x v="35"/>
    <x v="0"/>
    <x v="214"/>
    <x v="179"/>
    <x v="1814"/>
    <x v="1"/>
    <x v="0"/>
    <x v="6"/>
    <x v="9"/>
    <x v="0"/>
    <n v="-683"/>
    <x v="33"/>
  </r>
  <r>
    <s v="7VMOJBPN"/>
    <x v="14"/>
    <x v="6"/>
    <x v="51"/>
    <x v="1"/>
    <x v="214"/>
    <x v="5"/>
    <x v="8"/>
    <x v="2"/>
    <x v="1"/>
    <x v="6"/>
    <x v="7"/>
    <x v="0"/>
    <m/>
    <x v="7"/>
  </r>
  <r>
    <s v="JBY30BSR"/>
    <x v="5"/>
    <x v="6"/>
    <x v="11"/>
    <x v="2"/>
    <x v="214"/>
    <x v="125"/>
    <x v="13"/>
    <x v="3"/>
    <x v="1"/>
    <x v="6"/>
    <x v="8"/>
    <x v="0"/>
    <n v="-4821"/>
    <x v="67"/>
  </r>
  <r>
    <s v="EPH7L4K0"/>
    <x v="28"/>
    <x v="6"/>
    <x v="59"/>
    <x v="2"/>
    <x v="215"/>
    <x v="156"/>
    <x v="13"/>
    <x v="5"/>
    <x v="2"/>
    <x v="6"/>
    <x v="3"/>
    <x v="0"/>
    <n v="-4821"/>
    <x v="45"/>
  </r>
  <r>
    <s v="E884CL8B"/>
    <x v="26"/>
    <x v="6"/>
    <x v="44"/>
    <x v="0"/>
    <x v="215"/>
    <x v="65"/>
    <x v="1461"/>
    <x v="5"/>
    <x v="2"/>
    <x v="6"/>
    <x v="8"/>
    <x v="0"/>
    <n v="121"/>
    <x v="110"/>
  </r>
  <r>
    <s v="KVTBYOVD"/>
    <x v="22"/>
    <x v="6"/>
    <x v="39"/>
    <x v="0"/>
    <x v="215"/>
    <x v="61"/>
    <x v="1647"/>
    <x v="5"/>
    <x v="2"/>
    <x v="6"/>
    <x v="1"/>
    <x v="0"/>
    <n v="-209"/>
    <x v="113"/>
  </r>
  <r>
    <s v="ZA6CBQAL"/>
    <x v="22"/>
    <x v="6"/>
    <x v="21"/>
    <x v="0"/>
    <x v="215"/>
    <x v="70"/>
    <x v="1815"/>
    <x v="5"/>
    <x v="2"/>
    <x v="6"/>
    <x v="1"/>
    <x v="0"/>
    <n v="-513"/>
    <x v="105"/>
  </r>
  <r>
    <s v="GXC8JN36"/>
    <x v="16"/>
    <x v="6"/>
    <x v="7"/>
    <x v="1"/>
    <x v="215"/>
    <x v="5"/>
    <x v="8"/>
    <x v="2"/>
    <x v="1"/>
    <x v="6"/>
    <x v="5"/>
    <x v="1"/>
    <m/>
    <x v="7"/>
  </r>
  <r>
    <s v="VICY80KW"/>
    <x v="25"/>
    <x v="6"/>
    <x v="16"/>
    <x v="0"/>
    <x v="216"/>
    <x v="150"/>
    <x v="1271"/>
    <x v="5"/>
    <x v="2"/>
    <x v="6"/>
    <x v="9"/>
    <x v="0"/>
    <n v="173"/>
    <x v="48"/>
  </r>
  <r>
    <s v="1UHFKBP6"/>
    <x v="1"/>
    <x v="6"/>
    <x v="62"/>
    <x v="2"/>
    <x v="216"/>
    <x v="112"/>
    <x v="13"/>
    <x v="1"/>
    <x v="0"/>
    <x v="6"/>
    <x v="6"/>
    <x v="0"/>
    <n v="-4821"/>
    <x v="74"/>
  </r>
  <r>
    <s v="C7NW3JB2"/>
    <x v="1"/>
    <x v="6"/>
    <x v="30"/>
    <x v="0"/>
    <x v="216"/>
    <x v="146"/>
    <x v="1687"/>
    <x v="1"/>
    <x v="0"/>
    <x v="6"/>
    <x v="0"/>
    <x v="6"/>
    <n v="402"/>
    <x v="61"/>
  </r>
  <r>
    <s v="SUABQAC0"/>
    <x v="1"/>
    <x v="6"/>
    <x v="34"/>
    <x v="0"/>
    <x v="216"/>
    <x v="67"/>
    <x v="1697"/>
    <x v="1"/>
    <x v="0"/>
    <x v="6"/>
    <x v="10"/>
    <x v="0"/>
    <n v="-27"/>
    <x v="110"/>
  </r>
  <r>
    <s v="6JWA8DFJ"/>
    <x v="1"/>
    <x v="6"/>
    <x v="43"/>
    <x v="0"/>
    <x v="216"/>
    <x v="140"/>
    <x v="1816"/>
    <x v="1"/>
    <x v="0"/>
    <x v="6"/>
    <x v="0"/>
    <x v="0"/>
    <n v="82"/>
    <x v="45"/>
  </r>
  <r>
    <s v="MASS6JEE"/>
    <x v="16"/>
    <x v="6"/>
    <x v="2"/>
    <x v="0"/>
    <x v="216"/>
    <x v="156"/>
    <x v="1733"/>
    <x v="2"/>
    <x v="1"/>
    <x v="6"/>
    <x v="2"/>
    <x v="0"/>
    <n v="218"/>
    <x v="43"/>
  </r>
  <r>
    <s v="AUEAKRQV"/>
    <x v="20"/>
    <x v="6"/>
    <x v="43"/>
    <x v="0"/>
    <x v="216"/>
    <x v="162"/>
    <x v="1817"/>
    <x v="1"/>
    <x v="0"/>
    <x v="6"/>
    <x v="0"/>
    <x v="0"/>
    <n v="234"/>
    <x v="27"/>
  </r>
  <r>
    <s v="3F81XLI7"/>
    <x v="23"/>
    <x v="6"/>
    <x v="19"/>
    <x v="0"/>
    <x v="217"/>
    <x v="136"/>
    <x v="1818"/>
    <x v="4"/>
    <x v="2"/>
    <x v="6"/>
    <x v="0"/>
    <x v="4"/>
    <n v="-591"/>
    <x v="66"/>
  </r>
  <r>
    <s v="UU0F81HS"/>
    <x v="26"/>
    <x v="6"/>
    <x v="20"/>
    <x v="0"/>
    <x v="217"/>
    <x v="134"/>
    <x v="1819"/>
    <x v="5"/>
    <x v="2"/>
    <x v="6"/>
    <x v="4"/>
    <x v="0"/>
    <n v="345"/>
    <x v="57"/>
  </r>
  <r>
    <s v="7UI7YX03"/>
    <x v="12"/>
    <x v="6"/>
    <x v="74"/>
    <x v="0"/>
    <x v="217"/>
    <x v="112"/>
    <x v="1820"/>
    <x v="3"/>
    <x v="1"/>
    <x v="6"/>
    <x v="10"/>
    <x v="11"/>
    <n v="-491"/>
    <x v="76"/>
  </r>
  <r>
    <s v="FE2AE2YO"/>
    <x v="17"/>
    <x v="6"/>
    <x v="49"/>
    <x v="2"/>
    <x v="217"/>
    <x v="79"/>
    <x v="13"/>
    <x v="5"/>
    <x v="2"/>
    <x v="6"/>
    <x v="9"/>
    <x v="0"/>
    <n v="-4821"/>
    <x v="119"/>
  </r>
  <r>
    <s v="I967JINR"/>
    <x v="18"/>
    <x v="6"/>
    <x v="56"/>
    <x v="0"/>
    <x v="217"/>
    <x v="156"/>
    <x v="1821"/>
    <x v="4"/>
    <x v="2"/>
    <x v="6"/>
    <x v="10"/>
    <x v="0"/>
    <n v="-860"/>
    <x v="41"/>
  </r>
  <r>
    <s v="67CKCI5G"/>
    <x v="17"/>
    <x v="6"/>
    <x v="64"/>
    <x v="2"/>
    <x v="218"/>
    <x v="125"/>
    <x v="13"/>
    <x v="5"/>
    <x v="2"/>
    <x v="6"/>
    <x v="0"/>
    <x v="0"/>
    <n v="-4821"/>
    <x v="70"/>
  </r>
  <r>
    <s v="G1AKE0NR"/>
    <x v="2"/>
    <x v="6"/>
    <x v="7"/>
    <x v="1"/>
    <x v="218"/>
    <x v="5"/>
    <x v="8"/>
    <x v="2"/>
    <x v="1"/>
    <x v="6"/>
    <x v="5"/>
    <x v="1"/>
    <m/>
    <x v="7"/>
  </r>
  <r>
    <s v="N8NQK8K7"/>
    <x v="2"/>
    <x v="6"/>
    <x v="73"/>
    <x v="2"/>
    <x v="218"/>
    <x v="159"/>
    <x v="13"/>
    <x v="2"/>
    <x v="1"/>
    <x v="6"/>
    <x v="1"/>
    <x v="0"/>
    <n v="-4821"/>
    <x v="60"/>
  </r>
  <r>
    <s v="V93EX6XU"/>
    <x v="2"/>
    <x v="6"/>
    <x v="40"/>
    <x v="0"/>
    <x v="218"/>
    <x v="149"/>
    <x v="1298"/>
    <x v="2"/>
    <x v="1"/>
    <x v="6"/>
    <x v="2"/>
    <x v="8"/>
    <n v="364"/>
    <x v="59"/>
  </r>
  <r>
    <s v="UTJGDR3K"/>
    <x v="1"/>
    <x v="6"/>
    <x v="81"/>
    <x v="2"/>
    <x v="219"/>
    <x v="148"/>
    <x v="13"/>
    <x v="1"/>
    <x v="0"/>
    <x v="6"/>
    <x v="0"/>
    <x v="14"/>
    <n v="-4821"/>
    <x v="54"/>
  </r>
  <r>
    <s v="E0ITYYTG"/>
    <x v="22"/>
    <x v="6"/>
    <x v="23"/>
    <x v="2"/>
    <x v="219"/>
    <x v="150"/>
    <x v="13"/>
    <x v="5"/>
    <x v="2"/>
    <x v="6"/>
    <x v="10"/>
    <x v="0"/>
    <n v="-4821"/>
    <x v="64"/>
  </r>
  <r>
    <s v="PGK5K24U"/>
    <x v="22"/>
    <x v="6"/>
    <x v="58"/>
    <x v="0"/>
    <x v="219"/>
    <x v="145"/>
    <x v="1822"/>
    <x v="5"/>
    <x v="2"/>
    <x v="6"/>
    <x v="0"/>
    <x v="0"/>
    <n v="-41"/>
    <x v="53"/>
  </r>
  <r>
    <s v="7SPRU76Q"/>
    <x v="5"/>
    <x v="6"/>
    <x v="74"/>
    <x v="0"/>
    <x v="219"/>
    <x v="182"/>
    <x v="1823"/>
    <x v="3"/>
    <x v="1"/>
    <x v="6"/>
    <x v="10"/>
    <x v="11"/>
    <n v="-77"/>
    <x v="15"/>
  </r>
  <r>
    <s v="RBB3C85Q"/>
    <x v="20"/>
    <x v="6"/>
    <x v="27"/>
    <x v="0"/>
    <x v="219"/>
    <x v="89"/>
    <x v="1742"/>
    <x v="1"/>
    <x v="0"/>
    <x v="6"/>
    <x v="7"/>
    <x v="0"/>
    <n v="-549"/>
    <x v="105"/>
  </r>
  <r>
    <s v="WFP9J5J7"/>
    <x v="8"/>
    <x v="6"/>
    <x v="11"/>
    <x v="2"/>
    <x v="219"/>
    <x v="133"/>
    <x v="13"/>
    <x v="2"/>
    <x v="1"/>
    <x v="6"/>
    <x v="8"/>
    <x v="0"/>
    <n v="-4821"/>
    <x v="61"/>
  </r>
  <r>
    <s v="SY6BWRRO"/>
    <x v="28"/>
    <x v="6"/>
    <x v="16"/>
    <x v="2"/>
    <x v="220"/>
    <x v="141"/>
    <x v="13"/>
    <x v="5"/>
    <x v="2"/>
    <x v="6"/>
    <x v="9"/>
    <x v="0"/>
    <n v="-4821"/>
    <x v="66"/>
  </r>
  <r>
    <s v="2F0RUQ0B"/>
    <x v="22"/>
    <x v="6"/>
    <x v="21"/>
    <x v="0"/>
    <x v="220"/>
    <x v="110"/>
    <x v="1824"/>
    <x v="5"/>
    <x v="2"/>
    <x v="6"/>
    <x v="1"/>
    <x v="0"/>
    <n v="-304"/>
    <x v="99"/>
  </r>
  <r>
    <s v="MUIT1E0M"/>
    <x v="14"/>
    <x v="6"/>
    <x v="39"/>
    <x v="0"/>
    <x v="220"/>
    <x v="82"/>
    <x v="1825"/>
    <x v="2"/>
    <x v="1"/>
    <x v="6"/>
    <x v="1"/>
    <x v="0"/>
    <n v="518"/>
    <x v="113"/>
  </r>
  <r>
    <s v="D7XNUYJD"/>
    <x v="16"/>
    <x v="6"/>
    <x v="42"/>
    <x v="2"/>
    <x v="220"/>
    <x v="147"/>
    <x v="13"/>
    <x v="2"/>
    <x v="1"/>
    <x v="6"/>
    <x v="4"/>
    <x v="0"/>
    <n v="-4821"/>
    <x v="59"/>
  </r>
  <r>
    <s v="V9FD3EYK"/>
    <x v="17"/>
    <x v="6"/>
    <x v="26"/>
    <x v="0"/>
    <x v="220"/>
    <x v="178"/>
    <x v="1826"/>
    <x v="5"/>
    <x v="2"/>
    <x v="6"/>
    <x v="6"/>
    <x v="5"/>
    <n v="-451"/>
    <x v="38"/>
  </r>
  <r>
    <s v="LC2RIMSX"/>
    <x v="10"/>
    <x v="6"/>
    <x v="16"/>
    <x v="1"/>
    <x v="221"/>
    <x v="5"/>
    <x v="8"/>
    <x v="3"/>
    <x v="1"/>
    <x v="6"/>
    <x v="9"/>
    <x v="0"/>
    <m/>
    <x v="7"/>
  </r>
  <r>
    <s v="QYWZZ16B"/>
    <x v="1"/>
    <x v="6"/>
    <x v="72"/>
    <x v="0"/>
    <x v="222"/>
    <x v="89"/>
    <x v="1827"/>
    <x v="1"/>
    <x v="0"/>
    <x v="6"/>
    <x v="3"/>
    <x v="10"/>
    <n v="-411"/>
    <x v="110"/>
  </r>
  <r>
    <s v="NOBIC0PD"/>
    <x v="25"/>
    <x v="6"/>
    <x v="39"/>
    <x v="0"/>
    <x v="223"/>
    <x v="149"/>
    <x v="1828"/>
    <x v="5"/>
    <x v="2"/>
    <x v="6"/>
    <x v="1"/>
    <x v="0"/>
    <n v="-527"/>
    <x v="66"/>
  </r>
  <r>
    <s v="YT34YUZN"/>
    <x v="23"/>
    <x v="6"/>
    <x v="54"/>
    <x v="1"/>
    <x v="223"/>
    <x v="5"/>
    <x v="8"/>
    <x v="4"/>
    <x v="2"/>
    <x v="6"/>
    <x v="3"/>
    <x v="0"/>
    <m/>
    <x v="7"/>
  </r>
  <r>
    <s v="FU00L2Y2"/>
    <x v="26"/>
    <x v="6"/>
    <x v="44"/>
    <x v="0"/>
    <x v="223"/>
    <x v="175"/>
    <x v="1658"/>
    <x v="5"/>
    <x v="2"/>
    <x v="6"/>
    <x v="8"/>
    <x v="0"/>
    <n v="-315"/>
    <x v="28"/>
  </r>
  <r>
    <s v="518D68L9"/>
    <x v="22"/>
    <x v="6"/>
    <x v="78"/>
    <x v="2"/>
    <x v="223"/>
    <x v="85"/>
    <x v="13"/>
    <x v="5"/>
    <x v="2"/>
    <x v="6"/>
    <x v="10"/>
    <x v="13"/>
    <n v="-4821"/>
    <x v="109"/>
  </r>
  <r>
    <s v="RUYLZD4O"/>
    <x v="16"/>
    <x v="6"/>
    <x v="10"/>
    <x v="0"/>
    <x v="223"/>
    <x v="91"/>
    <x v="1829"/>
    <x v="2"/>
    <x v="1"/>
    <x v="6"/>
    <x v="7"/>
    <x v="0"/>
    <n v="-23"/>
    <x v="106"/>
  </r>
  <r>
    <s v="3X5BD9NU"/>
    <x v="5"/>
    <x v="6"/>
    <x v="15"/>
    <x v="0"/>
    <x v="223"/>
    <x v="77"/>
    <x v="1830"/>
    <x v="3"/>
    <x v="1"/>
    <x v="6"/>
    <x v="0"/>
    <x v="0"/>
    <n v="-88"/>
    <x v="110"/>
  </r>
  <r>
    <s v="WWCMITY9"/>
    <x v="10"/>
    <x v="6"/>
    <x v="63"/>
    <x v="1"/>
    <x v="223"/>
    <x v="5"/>
    <x v="8"/>
    <x v="3"/>
    <x v="1"/>
    <x v="6"/>
    <x v="9"/>
    <x v="0"/>
    <m/>
    <x v="7"/>
  </r>
  <r>
    <s v="AIAX4W1O"/>
    <x v="1"/>
    <x v="6"/>
    <x v="13"/>
    <x v="0"/>
    <x v="224"/>
    <x v="153"/>
    <x v="1831"/>
    <x v="1"/>
    <x v="0"/>
    <x v="6"/>
    <x v="7"/>
    <x v="0"/>
    <n v="501"/>
    <x v="44"/>
  </r>
  <r>
    <s v="YX4E972E"/>
    <x v="5"/>
    <x v="6"/>
    <x v="31"/>
    <x v="1"/>
    <x v="225"/>
    <x v="5"/>
    <x v="8"/>
    <x v="3"/>
    <x v="1"/>
    <x v="6"/>
    <x v="10"/>
    <x v="0"/>
    <m/>
    <x v="7"/>
  </r>
  <r>
    <s v="YY39ZQNV"/>
    <x v="25"/>
    <x v="6"/>
    <x v="25"/>
    <x v="0"/>
    <x v="226"/>
    <x v="169"/>
    <x v="1782"/>
    <x v="5"/>
    <x v="2"/>
    <x v="6"/>
    <x v="3"/>
    <x v="0"/>
    <n v="1036"/>
    <x v="54"/>
  </r>
  <r>
    <s v="KIMW6PXN"/>
    <x v="26"/>
    <x v="6"/>
    <x v="20"/>
    <x v="0"/>
    <x v="226"/>
    <x v="70"/>
    <x v="1611"/>
    <x v="5"/>
    <x v="2"/>
    <x v="6"/>
    <x v="4"/>
    <x v="0"/>
    <n v="118"/>
    <x v="119"/>
  </r>
  <r>
    <s v="AKFNIQR0"/>
    <x v="1"/>
    <x v="6"/>
    <x v="62"/>
    <x v="0"/>
    <x v="226"/>
    <x v="88"/>
    <x v="1832"/>
    <x v="1"/>
    <x v="0"/>
    <x v="6"/>
    <x v="6"/>
    <x v="0"/>
    <n v="-257"/>
    <x v="118"/>
  </r>
  <r>
    <s v="RLHNJZBW"/>
    <x v="1"/>
    <x v="6"/>
    <x v="31"/>
    <x v="0"/>
    <x v="227"/>
    <x v="136"/>
    <x v="1833"/>
    <x v="1"/>
    <x v="0"/>
    <x v="6"/>
    <x v="10"/>
    <x v="0"/>
    <n v="1022"/>
    <x v="84"/>
  </r>
  <r>
    <s v="GKHTT70P"/>
    <x v="1"/>
    <x v="6"/>
    <x v="30"/>
    <x v="0"/>
    <x v="227"/>
    <x v="180"/>
    <x v="1834"/>
    <x v="1"/>
    <x v="0"/>
    <x v="6"/>
    <x v="0"/>
    <x v="6"/>
    <n v="-244"/>
    <x v="45"/>
  </r>
  <r>
    <s v="WB44DF28"/>
    <x v="19"/>
    <x v="6"/>
    <x v="16"/>
    <x v="0"/>
    <x v="227"/>
    <x v="152"/>
    <x v="1835"/>
    <x v="4"/>
    <x v="2"/>
    <x v="6"/>
    <x v="9"/>
    <x v="0"/>
    <n v="385"/>
    <x v="42"/>
  </r>
  <r>
    <s v="52H2CE10"/>
    <x v="14"/>
    <x v="6"/>
    <x v="51"/>
    <x v="0"/>
    <x v="227"/>
    <x v="77"/>
    <x v="1656"/>
    <x v="2"/>
    <x v="1"/>
    <x v="6"/>
    <x v="7"/>
    <x v="0"/>
    <n v="-65"/>
    <x v="114"/>
  </r>
  <r>
    <s v="PFKDTEYU"/>
    <x v="15"/>
    <x v="6"/>
    <x v="20"/>
    <x v="1"/>
    <x v="227"/>
    <x v="5"/>
    <x v="8"/>
    <x v="4"/>
    <x v="2"/>
    <x v="6"/>
    <x v="4"/>
    <x v="0"/>
    <m/>
    <x v="7"/>
  </r>
  <r>
    <s v="LXGNXNX1"/>
    <x v="23"/>
    <x v="6"/>
    <x v="77"/>
    <x v="0"/>
    <x v="228"/>
    <x v="177"/>
    <x v="1836"/>
    <x v="4"/>
    <x v="2"/>
    <x v="6"/>
    <x v="0"/>
    <x v="12"/>
    <n v="139"/>
    <x v="68"/>
  </r>
  <r>
    <s v="FHYD80FB"/>
    <x v="14"/>
    <x v="6"/>
    <x v="7"/>
    <x v="1"/>
    <x v="228"/>
    <x v="5"/>
    <x v="8"/>
    <x v="2"/>
    <x v="1"/>
    <x v="6"/>
    <x v="5"/>
    <x v="1"/>
    <m/>
    <x v="7"/>
  </r>
  <r>
    <s v="1ORXGKVH"/>
    <x v="16"/>
    <x v="6"/>
    <x v="10"/>
    <x v="1"/>
    <x v="228"/>
    <x v="5"/>
    <x v="8"/>
    <x v="2"/>
    <x v="1"/>
    <x v="6"/>
    <x v="7"/>
    <x v="0"/>
    <m/>
    <x v="7"/>
  </r>
  <r>
    <s v="XQ4FN1KA"/>
    <x v="16"/>
    <x v="6"/>
    <x v="32"/>
    <x v="2"/>
    <x v="228"/>
    <x v="140"/>
    <x v="13"/>
    <x v="2"/>
    <x v="1"/>
    <x v="6"/>
    <x v="9"/>
    <x v="0"/>
    <n v="-4821"/>
    <x v="53"/>
  </r>
  <r>
    <s v="JRWBU9BS"/>
    <x v="26"/>
    <x v="6"/>
    <x v="26"/>
    <x v="0"/>
    <x v="229"/>
    <x v="85"/>
    <x v="825"/>
    <x v="5"/>
    <x v="2"/>
    <x v="6"/>
    <x v="6"/>
    <x v="5"/>
    <n v="-1101"/>
    <x v="116"/>
  </r>
  <r>
    <s v="K6ZDH79M"/>
    <x v="1"/>
    <x v="6"/>
    <x v="63"/>
    <x v="0"/>
    <x v="229"/>
    <x v="121"/>
    <x v="1837"/>
    <x v="1"/>
    <x v="0"/>
    <x v="6"/>
    <x v="9"/>
    <x v="0"/>
    <n v="267"/>
    <x v="70"/>
  </r>
  <r>
    <s v="BH7EXL5M"/>
    <x v="24"/>
    <x v="6"/>
    <x v="70"/>
    <x v="0"/>
    <x v="229"/>
    <x v="76"/>
    <x v="1838"/>
    <x v="1"/>
    <x v="0"/>
    <x v="6"/>
    <x v="3"/>
    <x v="0"/>
    <n v="294"/>
    <x v="119"/>
  </r>
  <r>
    <s v="L58MN75X"/>
    <x v="29"/>
    <x v="6"/>
    <x v="8"/>
    <x v="0"/>
    <x v="229"/>
    <x v="151"/>
    <x v="698"/>
    <x v="1"/>
    <x v="0"/>
    <x v="6"/>
    <x v="3"/>
    <x v="2"/>
    <n v="399"/>
    <x v="44"/>
  </r>
  <r>
    <s v="P8LGQH9G"/>
    <x v="6"/>
    <x v="6"/>
    <x v="30"/>
    <x v="2"/>
    <x v="229"/>
    <x v="92"/>
    <x v="13"/>
    <x v="1"/>
    <x v="0"/>
    <x v="6"/>
    <x v="0"/>
    <x v="6"/>
    <n v="-4821"/>
    <x v="123"/>
  </r>
  <r>
    <s v="8MKXIQQK"/>
    <x v="26"/>
    <x v="6"/>
    <x v="78"/>
    <x v="0"/>
    <x v="230"/>
    <x v="92"/>
    <x v="1473"/>
    <x v="5"/>
    <x v="2"/>
    <x v="6"/>
    <x v="10"/>
    <x v="13"/>
    <n v="567"/>
    <x v="126"/>
  </r>
  <r>
    <s v="NDMY5PPT"/>
    <x v="1"/>
    <x v="6"/>
    <x v="31"/>
    <x v="2"/>
    <x v="230"/>
    <x v="150"/>
    <x v="13"/>
    <x v="1"/>
    <x v="0"/>
    <x v="6"/>
    <x v="10"/>
    <x v="0"/>
    <n v="-4821"/>
    <x v="62"/>
  </r>
  <r>
    <s v="E4H6CBPJ"/>
    <x v="1"/>
    <x v="6"/>
    <x v="63"/>
    <x v="0"/>
    <x v="230"/>
    <x v="166"/>
    <x v="1456"/>
    <x v="1"/>
    <x v="0"/>
    <x v="6"/>
    <x v="9"/>
    <x v="0"/>
    <n v="628"/>
    <x v="37"/>
  </r>
  <r>
    <s v="1FAMR9UR"/>
    <x v="1"/>
    <x v="6"/>
    <x v="63"/>
    <x v="0"/>
    <x v="230"/>
    <x v="77"/>
    <x v="1839"/>
    <x v="1"/>
    <x v="0"/>
    <x v="6"/>
    <x v="9"/>
    <x v="0"/>
    <n v="209"/>
    <x v="121"/>
  </r>
  <r>
    <s v="SYJKN818"/>
    <x v="1"/>
    <x v="6"/>
    <x v="74"/>
    <x v="0"/>
    <x v="230"/>
    <x v="159"/>
    <x v="1840"/>
    <x v="1"/>
    <x v="0"/>
    <x v="6"/>
    <x v="10"/>
    <x v="11"/>
    <n v="374"/>
    <x v="69"/>
  </r>
  <r>
    <s v="WSG25BZ9"/>
    <x v="16"/>
    <x v="6"/>
    <x v="76"/>
    <x v="0"/>
    <x v="230"/>
    <x v="178"/>
    <x v="1841"/>
    <x v="2"/>
    <x v="1"/>
    <x v="6"/>
    <x v="0"/>
    <x v="0"/>
    <n v="145"/>
    <x v="39"/>
  </r>
  <r>
    <s v="54OH0061"/>
    <x v="8"/>
    <x v="6"/>
    <x v="7"/>
    <x v="1"/>
    <x v="230"/>
    <x v="5"/>
    <x v="8"/>
    <x v="2"/>
    <x v="1"/>
    <x v="6"/>
    <x v="5"/>
    <x v="1"/>
    <m/>
    <x v="7"/>
  </r>
  <r>
    <s v="TJEEFJG8"/>
    <x v="15"/>
    <x v="6"/>
    <x v="59"/>
    <x v="0"/>
    <x v="230"/>
    <x v="173"/>
    <x v="1842"/>
    <x v="4"/>
    <x v="2"/>
    <x v="6"/>
    <x v="3"/>
    <x v="0"/>
    <n v="-62"/>
    <x v="42"/>
  </r>
  <r>
    <s v="RQXFD7FW"/>
    <x v="2"/>
    <x v="6"/>
    <x v="10"/>
    <x v="0"/>
    <x v="230"/>
    <x v="164"/>
    <x v="1843"/>
    <x v="2"/>
    <x v="1"/>
    <x v="6"/>
    <x v="7"/>
    <x v="0"/>
    <n v="-393"/>
    <x v="53"/>
  </r>
  <r>
    <s v="REVQ7DSW"/>
    <x v="25"/>
    <x v="6"/>
    <x v="53"/>
    <x v="2"/>
    <x v="231"/>
    <x v="142"/>
    <x v="13"/>
    <x v="5"/>
    <x v="2"/>
    <x v="6"/>
    <x v="10"/>
    <x v="0"/>
    <n v="-4821"/>
    <x v="93"/>
  </r>
  <r>
    <s v="AQ3HBL9S"/>
    <x v="26"/>
    <x v="6"/>
    <x v="82"/>
    <x v="2"/>
    <x v="231"/>
    <x v="77"/>
    <x v="13"/>
    <x v="5"/>
    <x v="2"/>
    <x v="6"/>
    <x v="10"/>
    <x v="0"/>
    <n v="-4821"/>
    <x v="119"/>
  </r>
  <r>
    <s v="Q5R1PYJS"/>
    <x v="1"/>
    <x v="6"/>
    <x v="8"/>
    <x v="2"/>
    <x v="231"/>
    <x v="176"/>
    <x v="13"/>
    <x v="1"/>
    <x v="0"/>
    <x v="6"/>
    <x v="3"/>
    <x v="2"/>
    <n v="-4821"/>
    <x v="48"/>
  </r>
  <r>
    <s v="96798U7Y"/>
    <x v="15"/>
    <x v="6"/>
    <x v="7"/>
    <x v="1"/>
    <x v="231"/>
    <x v="5"/>
    <x v="8"/>
    <x v="4"/>
    <x v="2"/>
    <x v="6"/>
    <x v="5"/>
    <x v="1"/>
    <m/>
    <x v="7"/>
  </r>
  <r>
    <s v="O22J2QPD"/>
    <x v="15"/>
    <x v="6"/>
    <x v="80"/>
    <x v="2"/>
    <x v="231"/>
    <x v="139"/>
    <x v="13"/>
    <x v="4"/>
    <x v="2"/>
    <x v="6"/>
    <x v="6"/>
    <x v="0"/>
    <n v="-4821"/>
    <x v="84"/>
  </r>
  <r>
    <s v="BJO4VYLK"/>
    <x v="26"/>
    <x v="6"/>
    <x v="7"/>
    <x v="1"/>
    <x v="232"/>
    <x v="5"/>
    <x v="8"/>
    <x v="5"/>
    <x v="2"/>
    <x v="6"/>
    <x v="5"/>
    <x v="1"/>
    <m/>
    <x v="7"/>
  </r>
  <r>
    <s v="AFQG21L7"/>
    <x v="1"/>
    <x v="6"/>
    <x v="63"/>
    <x v="2"/>
    <x v="232"/>
    <x v="184"/>
    <x v="13"/>
    <x v="1"/>
    <x v="0"/>
    <x v="6"/>
    <x v="9"/>
    <x v="0"/>
    <n v="-4821"/>
    <x v="113"/>
  </r>
  <r>
    <s v="RQJKAR7E"/>
    <x v="1"/>
    <x v="6"/>
    <x v="70"/>
    <x v="2"/>
    <x v="232"/>
    <x v="185"/>
    <x v="13"/>
    <x v="1"/>
    <x v="0"/>
    <x v="6"/>
    <x v="3"/>
    <x v="0"/>
    <n v="-4821"/>
    <x v="112"/>
  </r>
  <r>
    <s v="6BV9IARK"/>
    <x v="1"/>
    <x v="6"/>
    <x v="70"/>
    <x v="0"/>
    <x v="232"/>
    <x v="184"/>
    <x v="1844"/>
    <x v="1"/>
    <x v="0"/>
    <x v="6"/>
    <x v="3"/>
    <x v="0"/>
    <n v="5"/>
    <x v="113"/>
  </r>
  <r>
    <s v="3F5AAJZB"/>
    <x v="19"/>
    <x v="6"/>
    <x v="64"/>
    <x v="0"/>
    <x v="232"/>
    <x v="85"/>
    <x v="1845"/>
    <x v="4"/>
    <x v="2"/>
    <x v="6"/>
    <x v="0"/>
    <x v="0"/>
    <n v="801"/>
    <x v="119"/>
  </r>
  <r>
    <s v="14CNQKX8"/>
    <x v="16"/>
    <x v="6"/>
    <x v="7"/>
    <x v="1"/>
    <x v="232"/>
    <x v="5"/>
    <x v="8"/>
    <x v="2"/>
    <x v="1"/>
    <x v="6"/>
    <x v="5"/>
    <x v="1"/>
    <m/>
    <x v="7"/>
  </r>
  <r>
    <s v="UZOTC90C"/>
    <x v="17"/>
    <x v="6"/>
    <x v="68"/>
    <x v="0"/>
    <x v="233"/>
    <x v="88"/>
    <x v="1846"/>
    <x v="5"/>
    <x v="2"/>
    <x v="6"/>
    <x v="0"/>
    <x v="0"/>
    <n v="481"/>
    <x v="116"/>
  </r>
  <r>
    <s v="RJD0D0GD"/>
    <x v="2"/>
    <x v="6"/>
    <x v="18"/>
    <x v="0"/>
    <x v="233"/>
    <x v="140"/>
    <x v="1810"/>
    <x v="2"/>
    <x v="1"/>
    <x v="6"/>
    <x v="4"/>
    <x v="0"/>
    <n v="-465"/>
    <x v="60"/>
  </r>
  <r>
    <s v="L9IXFTIL"/>
    <x v="28"/>
    <x v="6"/>
    <x v="64"/>
    <x v="0"/>
    <x v="234"/>
    <x v="173"/>
    <x v="1375"/>
    <x v="5"/>
    <x v="2"/>
    <x v="6"/>
    <x v="0"/>
    <x v="0"/>
    <n v="480"/>
    <x v="46"/>
  </r>
  <r>
    <s v="FKNT3I12"/>
    <x v="23"/>
    <x v="6"/>
    <x v="23"/>
    <x v="2"/>
    <x v="234"/>
    <x v="184"/>
    <x v="13"/>
    <x v="4"/>
    <x v="2"/>
    <x v="6"/>
    <x v="10"/>
    <x v="0"/>
    <n v="-4821"/>
    <x v="116"/>
  </r>
  <r>
    <s v="RQ3BV2I5"/>
    <x v="26"/>
    <x v="6"/>
    <x v="26"/>
    <x v="0"/>
    <x v="234"/>
    <x v="174"/>
    <x v="1847"/>
    <x v="5"/>
    <x v="2"/>
    <x v="6"/>
    <x v="6"/>
    <x v="5"/>
    <n v="-1092"/>
    <x v="36"/>
  </r>
  <r>
    <s v="W8CSV90F"/>
    <x v="1"/>
    <x v="6"/>
    <x v="13"/>
    <x v="2"/>
    <x v="234"/>
    <x v="146"/>
    <x v="13"/>
    <x v="1"/>
    <x v="0"/>
    <x v="6"/>
    <x v="7"/>
    <x v="0"/>
    <n v="-4821"/>
    <x v="76"/>
  </r>
  <r>
    <s v="QPZFP9WT"/>
    <x v="16"/>
    <x v="6"/>
    <x v="69"/>
    <x v="2"/>
    <x v="234"/>
    <x v="187"/>
    <x v="13"/>
    <x v="2"/>
    <x v="1"/>
    <x v="6"/>
    <x v="3"/>
    <x v="0"/>
    <n v="-4821"/>
    <x v="112"/>
  </r>
  <r>
    <s v="LXWQDEU3"/>
    <x v="17"/>
    <x v="6"/>
    <x v="19"/>
    <x v="0"/>
    <x v="234"/>
    <x v="152"/>
    <x v="1848"/>
    <x v="5"/>
    <x v="2"/>
    <x v="6"/>
    <x v="0"/>
    <x v="4"/>
    <n v="-20"/>
    <x v="50"/>
  </r>
  <r>
    <s v="GID40O2B"/>
    <x v="4"/>
    <x v="6"/>
    <x v="61"/>
    <x v="2"/>
    <x v="234"/>
    <x v="191"/>
    <x v="13"/>
    <x v="3"/>
    <x v="1"/>
    <x v="6"/>
    <x v="10"/>
    <x v="0"/>
    <n v="-4821"/>
    <x v="110"/>
  </r>
  <r>
    <s v="O9WYT5ST"/>
    <x v="2"/>
    <x v="6"/>
    <x v="39"/>
    <x v="1"/>
    <x v="234"/>
    <x v="5"/>
    <x v="8"/>
    <x v="2"/>
    <x v="1"/>
    <x v="6"/>
    <x v="1"/>
    <x v="0"/>
    <m/>
    <x v="7"/>
  </r>
  <r>
    <s v="PYIQ65W0"/>
    <x v="23"/>
    <x v="6"/>
    <x v="21"/>
    <x v="0"/>
    <x v="235"/>
    <x v="185"/>
    <x v="1837"/>
    <x v="4"/>
    <x v="2"/>
    <x v="6"/>
    <x v="1"/>
    <x v="0"/>
    <n v="267"/>
    <x v="116"/>
  </r>
  <r>
    <s v="74KGIZW4"/>
    <x v="16"/>
    <x v="6"/>
    <x v="54"/>
    <x v="1"/>
    <x v="235"/>
    <x v="5"/>
    <x v="8"/>
    <x v="2"/>
    <x v="1"/>
    <x v="6"/>
    <x v="3"/>
    <x v="0"/>
    <m/>
    <x v="7"/>
  </r>
  <r>
    <s v="Z6R4KJFU"/>
    <x v="26"/>
    <x v="6"/>
    <x v="7"/>
    <x v="1"/>
    <x v="236"/>
    <x v="5"/>
    <x v="8"/>
    <x v="5"/>
    <x v="2"/>
    <x v="6"/>
    <x v="5"/>
    <x v="1"/>
    <m/>
    <x v="7"/>
  </r>
  <r>
    <s v="NZB45UZX"/>
    <x v="1"/>
    <x v="6"/>
    <x v="30"/>
    <x v="0"/>
    <x v="236"/>
    <x v="137"/>
    <x v="1849"/>
    <x v="1"/>
    <x v="0"/>
    <x v="6"/>
    <x v="0"/>
    <x v="6"/>
    <n v="143"/>
    <x v="65"/>
  </r>
  <r>
    <s v="00ZD3M4J"/>
    <x v="17"/>
    <x v="6"/>
    <x v="58"/>
    <x v="2"/>
    <x v="236"/>
    <x v="187"/>
    <x v="13"/>
    <x v="5"/>
    <x v="2"/>
    <x v="6"/>
    <x v="0"/>
    <x v="0"/>
    <n v="-4821"/>
    <x v="114"/>
  </r>
  <r>
    <s v="A8QRKXG3"/>
    <x v="4"/>
    <x v="6"/>
    <x v="7"/>
    <x v="1"/>
    <x v="236"/>
    <x v="5"/>
    <x v="8"/>
    <x v="3"/>
    <x v="1"/>
    <x v="6"/>
    <x v="5"/>
    <x v="1"/>
    <m/>
    <x v="7"/>
  </r>
  <r>
    <s v="YQ6VELF1"/>
    <x v="1"/>
    <x v="6"/>
    <x v="81"/>
    <x v="2"/>
    <x v="237"/>
    <x v="186"/>
    <x v="13"/>
    <x v="1"/>
    <x v="0"/>
    <x v="6"/>
    <x v="0"/>
    <x v="14"/>
    <n v="-4821"/>
    <x v="117"/>
  </r>
  <r>
    <s v="8U7LNL7U"/>
    <x v="22"/>
    <x v="6"/>
    <x v="71"/>
    <x v="2"/>
    <x v="237"/>
    <x v="186"/>
    <x v="13"/>
    <x v="5"/>
    <x v="2"/>
    <x v="6"/>
    <x v="0"/>
    <x v="0"/>
    <n v="-4821"/>
    <x v="117"/>
  </r>
  <r>
    <s v="AIN2RE2H"/>
    <x v="12"/>
    <x v="6"/>
    <x v="79"/>
    <x v="2"/>
    <x v="237"/>
    <x v="188"/>
    <x v="13"/>
    <x v="3"/>
    <x v="1"/>
    <x v="6"/>
    <x v="0"/>
    <x v="0"/>
    <n v="-4821"/>
    <x v="114"/>
  </r>
  <r>
    <s v="G1303HIC"/>
    <x v="24"/>
    <x v="6"/>
    <x v="0"/>
    <x v="0"/>
    <x v="237"/>
    <x v="185"/>
    <x v="1806"/>
    <x v="1"/>
    <x v="0"/>
    <x v="6"/>
    <x v="0"/>
    <x v="0"/>
    <n v="260"/>
    <x v="121"/>
  </r>
  <r>
    <s v="2RB900SL"/>
    <x v="7"/>
    <x v="6"/>
    <x v="4"/>
    <x v="0"/>
    <x v="237"/>
    <x v="151"/>
    <x v="1850"/>
    <x v="2"/>
    <x v="1"/>
    <x v="6"/>
    <x v="0"/>
    <x v="0"/>
    <n v="720"/>
    <x v="53"/>
  </r>
  <r>
    <s v="23NAJF9W"/>
    <x v="2"/>
    <x v="6"/>
    <x v="58"/>
    <x v="1"/>
    <x v="237"/>
    <x v="5"/>
    <x v="8"/>
    <x v="2"/>
    <x v="1"/>
    <x v="6"/>
    <x v="0"/>
    <x v="0"/>
    <m/>
    <x v="7"/>
  </r>
  <r>
    <s v="3BEPEWRS"/>
    <x v="25"/>
    <x v="6"/>
    <x v="60"/>
    <x v="2"/>
    <x v="238"/>
    <x v="163"/>
    <x v="13"/>
    <x v="5"/>
    <x v="2"/>
    <x v="6"/>
    <x v="9"/>
    <x v="0"/>
    <n v="-4821"/>
    <x v="71"/>
  </r>
  <r>
    <s v="HTF7TYQS"/>
    <x v="26"/>
    <x v="6"/>
    <x v="7"/>
    <x v="1"/>
    <x v="238"/>
    <x v="5"/>
    <x v="8"/>
    <x v="5"/>
    <x v="2"/>
    <x v="6"/>
    <x v="5"/>
    <x v="1"/>
    <m/>
    <x v="7"/>
  </r>
  <r>
    <s v="6CFONO4W"/>
    <x v="1"/>
    <x v="6"/>
    <x v="6"/>
    <x v="0"/>
    <x v="238"/>
    <x v="191"/>
    <x v="1851"/>
    <x v="1"/>
    <x v="0"/>
    <x v="6"/>
    <x v="3"/>
    <x v="0"/>
    <n v="-186"/>
    <x v="114"/>
  </r>
  <r>
    <s v="7GM1XD9W"/>
    <x v="7"/>
    <x v="6"/>
    <x v="51"/>
    <x v="0"/>
    <x v="238"/>
    <x v="167"/>
    <x v="1660"/>
    <x v="2"/>
    <x v="1"/>
    <x v="6"/>
    <x v="7"/>
    <x v="0"/>
    <n v="-544"/>
    <x v="53"/>
  </r>
  <r>
    <s v="L582YMSV"/>
    <x v="16"/>
    <x v="6"/>
    <x v="66"/>
    <x v="2"/>
    <x v="238"/>
    <x v="164"/>
    <x v="13"/>
    <x v="2"/>
    <x v="1"/>
    <x v="6"/>
    <x v="9"/>
    <x v="0"/>
    <n v="-4821"/>
    <x v="75"/>
  </r>
  <r>
    <s v="DZR5L7XQ"/>
    <x v="5"/>
    <x v="6"/>
    <x v="24"/>
    <x v="2"/>
    <x v="238"/>
    <x v="188"/>
    <x v="13"/>
    <x v="3"/>
    <x v="1"/>
    <x v="6"/>
    <x v="2"/>
    <x v="0"/>
    <n v="-4821"/>
    <x v="116"/>
  </r>
  <r>
    <s v="KWYKKVJC"/>
    <x v="17"/>
    <x v="6"/>
    <x v="16"/>
    <x v="0"/>
    <x v="238"/>
    <x v="184"/>
    <x v="1852"/>
    <x v="5"/>
    <x v="2"/>
    <x v="6"/>
    <x v="9"/>
    <x v="0"/>
    <n v="-36"/>
    <x v="125"/>
  </r>
  <r>
    <s v="R443AUAG"/>
    <x v="13"/>
    <x v="6"/>
    <x v="7"/>
    <x v="1"/>
    <x v="238"/>
    <x v="5"/>
    <x v="8"/>
    <x v="4"/>
    <x v="2"/>
    <x v="6"/>
    <x v="5"/>
    <x v="1"/>
    <m/>
    <x v="7"/>
  </r>
  <r>
    <s v="HBMOSBAK"/>
    <x v="26"/>
    <x v="6"/>
    <x v="85"/>
    <x v="2"/>
    <x v="239"/>
    <x v="141"/>
    <x v="13"/>
    <x v="5"/>
    <x v="2"/>
    <x v="6"/>
    <x v="4"/>
    <x v="0"/>
    <n v="-4821"/>
    <x v="88"/>
  </r>
  <r>
    <s v="V0V6O05H"/>
    <x v="1"/>
    <x v="6"/>
    <x v="59"/>
    <x v="2"/>
    <x v="239"/>
    <x v="190"/>
    <x v="13"/>
    <x v="1"/>
    <x v="0"/>
    <x v="6"/>
    <x v="3"/>
    <x v="0"/>
    <n v="-4821"/>
    <x v="114"/>
  </r>
  <r>
    <s v="3DY60YA7"/>
    <x v="1"/>
    <x v="6"/>
    <x v="28"/>
    <x v="2"/>
    <x v="239"/>
    <x v="191"/>
    <x v="13"/>
    <x v="1"/>
    <x v="0"/>
    <x v="6"/>
    <x v="9"/>
    <x v="0"/>
    <n v="-4821"/>
    <x v="116"/>
  </r>
  <r>
    <s v="8H19L55Y"/>
    <x v="1"/>
    <x v="6"/>
    <x v="81"/>
    <x v="0"/>
    <x v="239"/>
    <x v="190"/>
    <x v="1853"/>
    <x v="1"/>
    <x v="0"/>
    <x v="6"/>
    <x v="0"/>
    <x v="14"/>
    <n v="-659"/>
    <x v="114"/>
  </r>
  <r>
    <s v="TFQR150O"/>
    <x v="22"/>
    <x v="6"/>
    <x v="82"/>
    <x v="0"/>
    <x v="239"/>
    <x v="185"/>
    <x v="1854"/>
    <x v="5"/>
    <x v="2"/>
    <x v="6"/>
    <x v="10"/>
    <x v="0"/>
    <n v="243"/>
    <x v="125"/>
  </r>
  <r>
    <s v="L45N3D2E"/>
    <x v="7"/>
    <x v="6"/>
    <x v="33"/>
    <x v="2"/>
    <x v="239"/>
    <x v="187"/>
    <x v="13"/>
    <x v="2"/>
    <x v="1"/>
    <x v="6"/>
    <x v="0"/>
    <x v="0"/>
    <n v="-4821"/>
    <x v="121"/>
  </r>
  <r>
    <s v="C9M5B1N6"/>
    <x v="16"/>
    <x v="6"/>
    <x v="40"/>
    <x v="0"/>
    <x v="239"/>
    <x v="158"/>
    <x v="1855"/>
    <x v="2"/>
    <x v="1"/>
    <x v="6"/>
    <x v="2"/>
    <x v="8"/>
    <n v="-870"/>
    <x v="56"/>
  </r>
  <r>
    <s v="8FX574BJ"/>
    <x v="4"/>
    <x v="6"/>
    <x v="12"/>
    <x v="0"/>
    <x v="239"/>
    <x v="186"/>
    <x v="1856"/>
    <x v="3"/>
    <x v="1"/>
    <x v="6"/>
    <x v="1"/>
    <x v="0"/>
    <n v="-557"/>
    <x v="119"/>
  </r>
  <r>
    <s v="SNGS64S7"/>
    <x v="1"/>
    <x v="6"/>
    <x v="48"/>
    <x v="2"/>
    <x v="240"/>
    <x v="191"/>
    <x v="13"/>
    <x v="1"/>
    <x v="0"/>
    <x v="6"/>
    <x v="8"/>
    <x v="0"/>
    <n v="-4821"/>
    <x v="117"/>
  </r>
  <r>
    <s v="CMCVD0N8"/>
    <x v="1"/>
    <x v="6"/>
    <x v="17"/>
    <x v="0"/>
    <x v="240"/>
    <x v="189"/>
    <x v="1857"/>
    <x v="1"/>
    <x v="0"/>
    <x v="6"/>
    <x v="2"/>
    <x v="0"/>
    <n v="500"/>
    <x v="114"/>
  </r>
  <r>
    <s v="XYRO1TLJ"/>
    <x v="5"/>
    <x v="6"/>
    <x v="7"/>
    <x v="1"/>
    <x v="240"/>
    <x v="5"/>
    <x v="8"/>
    <x v="3"/>
    <x v="1"/>
    <x v="6"/>
    <x v="5"/>
    <x v="1"/>
    <m/>
    <x v="7"/>
  </r>
  <r>
    <s v="8IYVJKT4"/>
    <x v="8"/>
    <x v="6"/>
    <x v="73"/>
    <x v="2"/>
    <x v="240"/>
    <x v="193"/>
    <x v="13"/>
    <x v="2"/>
    <x v="1"/>
    <x v="6"/>
    <x v="1"/>
    <x v="0"/>
    <n v="-4821"/>
    <x v="112"/>
  </r>
  <r>
    <s v="JT1UUOXN"/>
    <x v="6"/>
    <x v="6"/>
    <x v="29"/>
    <x v="2"/>
    <x v="240"/>
    <x v="189"/>
    <x v="13"/>
    <x v="1"/>
    <x v="0"/>
    <x v="6"/>
    <x v="6"/>
    <x v="0"/>
    <n v="-4821"/>
    <x v="114"/>
  </r>
  <r>
    <s v="QU7MSL36"/>
    <x v="17"/>
    <x v="6"/>
    <x v="58"/>
    <x v="0"/>
    <x v="240"/>
    <x v="192"/>
    <x v="1738"/>
    <x v="5"/>
    <x v="2"/>
    <x v="6"/>
    <x v="0"/>
    <x v="0"/>
    <n v="16"/>
    <x v="113"/>
  </r>
  <r>
    <s v="FEGSJ8QI"/>
    <x v="10"/>
    <x v="6"/>
    <x v="10"/>
    <x v="0"/>
    <x v="240"/>
    <x v="147"/>
    <x v="1858"/>
    <x v="3"/>
    <x v="1"/>
    <x v="6"/>
    <x v="7"/>
    <x v="0"/>
    <n v="115"/>
    <x v="80"/>
  </r>
  <r>
    <s v="ZZCKQ2JV"/>
    <x v="4"/>
    <x v="6"/>
    <x v="83"/>
    <x v="0"/>
    <x v="240"/>
    <x v="187"/>
    <x v="444"/>
    <x v="3"/>
    <x v="1"/>
    <x v="6"/>
    <x v="2"/>
    <x v="15"/>
    <n v="35"/>
    <x v="119"/>
  </r>
  <r>
    <s v="9824T94P"/>
    <x v="13"/>
    <x v="6"/>
    <x v="26"/>
    <x v="0"/>
    <x v="240"/>
    <x v="192"/>
    <x v="412"/>
    <x v="4"/>
    <x v="2"/>
    <x v="6"/>
    <x v="6"/>
    <x v="5"/>
    <n v="338"/>
    <x v="113"/>
  </r>
  <r>
    <s v="2CZVRGQ4"/>
    <x v="1"/>
    <x v="6"/>
    <x v="31"/>
    <x v="0"/>
    <x v="241"/>
    <x v="191"/>
    <x v="935"/>
    <x v="1"/>
    <x v="0"/>
    <x v="6"/>
    <x v="10"/>
    <x v="0"/>
    <n v="-72"/>
    <x v="121"/>
  </r>
  <r>
    <s v="G3DIX74Y"/>
    <x v="7"/>
    <x v="6"/>
    <x v="47"/>
    <x v="2"/>
    <x v="241"/>
    <x v="189"/>
    <x v="13"/>
    <x v="2"/>
    <x v="1"/>
    <x v="6"/>
    <x v="8"/>
    <x v="0"/>
    <n v="-4821"/>
    <x v="116"/>
  </r>
  <r>
    <s v="ON9H54WD"/>
    <x v="6"/>
    <x v="6"/>
    <x v="52"/>
    <x v="2"/>
    <x v="241"/>
    <x v="184"/>
    <x v="13"/>
    <x v="1"/>
    <x v="0"/>
    <x v="6"/>
    <x v="1"/>
    <x v="0"/>
    <n v="-4821"/>
    <x v="127"/>
  </r>
  <r>
    <s v="9N66Q1VO"/>
    <x v="1"/>
    <x v="6"/>
    <x v="38"/>
    <x v="0"/>
    <x v="242"/>
    <x v="175"/>
    <x v="1859"/>
    <x v="1"/>
    <x v="0"/>
    <x v="6"/>
    <x v="10"/>
    <x v="7"/>
    <n v="67"/>
    <x v="68"/>
  </r>
  <r>
    <s v="VSYO182N"/>
    <x v="16"/>
    <x v="6"/>
    <x v="73"/>
    <x v="1"/>
    <x v="242"/>
    <x v="5"/>
    <x v="8"/>
    <x v="2"/>
    <x v="1"/>
    <x v="6"/>
    <x v="1"/>
    <x v="0"/>
    <m/>
    <x v="7"/>
  </r>
  <r>
    <s v="SNY2UWJ2"/>
    <x v="5"/>
    <x v="6"/>
    <x v="61"/>
    <x v="0"/>
    <x v="242"/>
    <x v="192"/>
    <x v="1769"/>
    <x v="3"/>
    <x v="1"/>
    <x v="6"/>
    <x v="10"/>
    <x v="0"/>
    <n v="38"/>
    <x v="116"/>
  </r>
  <r>
    <s v="B6F9PSRN"/>
    <x v="8"/>
    <x v="6"/>
    <x v="46"/>
    <x v="0"/>
    <x v="242"/>
    <x v="109"/>
    <x v="1636"/>
    <x v="2"/>
    <x v="1"/>
    <x v="6"/>
    <x v="3"/>
    <x v="0"/>
    <n v="-132"/>
    <x v="98"/>
  </r>
  <r>
    <s v="FCWU08BA"/>
    <x v="17"/>
    <x v="6"/>
    <x v="26"/>
    <x v="2"/>
    <x v="242"/>
    <x v="186"/>
    <x v="13"/>
    <x v="5"/>
    <x v="2"/>
    <x v="6"/>
    <x v="6"/>
    <x v="5"/>
    <n v="-4821"/>
    <x v="126"/>
  </r>
  <r>
    <s v="AX63HIS9"/>
    <x v="17"/>
    <x v="6"/>
    <x v="39"/>
    <x v="0"/>
    <x v="242"/>
    <x v="146"/>
    <x v="1860"/>
    <x v="5"/>
    <x v="2"/>
    <x v="6"/>
    <x v="1"/>
    <x v="0"/>
    <n v="-210"/>
    <x v="81"/>
  </r>
  <r>
    <s v="HAUB1NBF"/>
    <x v="23"/>
    <x v="6"/>
    <x v="7"/>
    <x v="1"/>
    <x v="243"/>
    <x v="5"/>
    <x v="8"/>
    <x v="4"/>
    <x v="2"/>
    <x v="6"/>
    <x v="5"/>
    <x v="1"/>
    <m/>
    <x v="7"/>
  </r>
  <r>
    <s v="5AU1SJA7"/>
    <x v="23"/>
    <x v="6"/>
    <x v="44"/>
    <x v="0"/>
    <x v="243"/>
    <x v="189"/>
    <x v="1861"/>
    <x v="4"/>
    <x v="2"/>
    <x v="6"/>
    <x v="8"/>
    <x v="0"/>
    <n v="9"/>
    <x v="121"/>
  </r>
  <r>
    <s v="4EGO7VCJ"/>
    <x v="14"/>
    <x v="6"/>
    <x v="7"/>
    <x v="1"/>
    <x v="243"/>
    <x v="5"/>
    <x v="8"/>
    <x v="2"/>
    <x v="1"/>
    <x v="6"/>
    <x v="5"/>
    <x v="1"/>
    <m/>
    <x v="7"/>
  </r>
  <r>
    <s v="AJQC76NI"/>
    <x v="2"/>
    <x v="6"/>
    <x v="61"/>
    <x v="0"/>
    <x v="243"/>
    <x v="133"/>
    <x v="1862"/>
    <x v="2"/>
    <x v="1"/>
    <x v="6"/>
    <x v="10"/>
    <x v="0"/>
    <n v="-166"/>
    <x v="90"/>
  </r>
  <r>
    <s v="PH5GSB37"/>
    <x v="28"/>
    <x v="6"/>
    <x v="85"/>
    <x v="0"/>
    <x v="244"/>
    <x v="133"/>
    <x v="1863"/>
    <x v="5"/>
    <x v="2"/>
    <x v="6"/>
    <x v="4"/>
    <x v="0"/>
    <n v="1012"/>
    <x v="99"/>
  </r>
  <r>
    <s v="8RE1600O"/>
    <x v="1"/>
    <x v="6"/>
    <x v="75"/>
    <x v="2"/>
    <x v="244"/>
    <x v="187"/>
    <x v="13"/>
    <x v="1"/>
    <x v="0"/>
    <x v="6"/>
    <x v="6"/>
    <x v="0"/>
    <n v="-4821"/>
    <x v="127"/>
  </r>
  <r>
    <s v="MN8UHP5B"/>
    <x v="16"/>
    <x v="6"/>
    <x v="47"/>
    <x v="0"/>
    <x v="244"/>
    <x v="116"/>
    <x v="1864"/>
    <x v="2"/>
    <x v="1"/>
    <x v="6"/>
    <x v="8"/>
    <x v="0"/>
    <n v="83"/>
    <x v="91"/>
  </r>
  <r>
    <s v="CI00UV0Y"/>
    <x v="1"/>
    <x v="6"/>
    <x v="34"/>
    <x v="0"/>
    <x v="245"/>
    <x v="188"/>
    <x v="1865"/>
    <x v="1"/>
    <x v="0"/>
    <x v="6"/>
    <x v="10"/>
    <x v="0"/>
    <n v="-277"/>
    <x v="127"/>
  </r>
  <r>
    <s v="4R0TB2CL"/>
    <x v="22"/>
    <x v="6"/>
    <x v="50"/>
    <x v="0"/>
    <x v="245"/>
    <x v="198"/>
    <x v="1866"/>
    <x v="5"/>
    <x v="2"/>
    <x v="6"/>
    <x v="1"/>
    <x v="0"/>
    <n v="-152"/>
    <x v="114"/>
  </r>
  <r>
    <s v="R162LSFR"/>
    <x v="14"/>
    <x v="6"/>
    <x v="37"/>
    <x v="2"/>
    <x v="245"/>
    <x v="191"/>
    <x v="13"/>
    <x v="2"/>
    <x v="1"/>
    <x v="6"/>
    <x v="6"/>
    <x v="0"/>
    <n v="-4821"/>
    <x v="126"/>
  </r>
  <r>
    <s v="8Z1SIQSI"/>
    <x v="2"/>
    <x v="6"/>
    <x v="14"/>
    <x v="2"/>
    <x v="245"/>
    <x v="192"/>
    <x v="13"/>
    <x v="2"/>
    <x v="1"/>
    <x v="6"/>
    <x v="7"/>
    <x v="0"/>
    <n v="-4821"/>
    <x v="119"/>
  </r>
  <r>
    <s v="J3N73B00"/>
    <x v="1"/>
    <x v="6"/>
    <x v="74"/>
    <x v="0"/>
    <x v="246"/>
    <x v="171"/>
    <x v="1867"/>
    <x v="1"/>
    <x v="0"/>
    <x v="6"/>
    <x v="10"/>
    <x v="11"/>
    <n v="-475"/>
    <x v="90"/>
  </r>
  <r>
    <s v="VMI5QYS3"/>
    <x v="22"/>
    <x v="6"/>
    <x v="20"/>
    <x v="2"/>
    <x v="246"/>
    <x v="192"/>
    <x v="13"/>
    <x v="5"/>
    <x v="2"/>
    <x v="6"/>
    <x v="4"/>
    <x v="0"/>
    <n v="-4821"/>
    <x v="125"/>
  </r>
  <r>
    <s v="09W047QT"/>
    <x v="22"/>
    <x v="6"/>
    <x v="49"/>
    <x v="0"/>
    <x v="246"/>
    <x v="131"/>
    <x v="1680"/>
    <x v="5"/>
    <x v="2"/>
    <x v="6"/>
    <x v="9"/>
    <x v="0"/>
    <n v="-256"/>
    <x v="96"/>
  </r>
  <r>
    <s v="JAMW5SWB"/>
    <x v="7"/>
    <x v="6"/>
    <x v="74"/>
    <x v="0"/>
    <x v="246"/>
    <x v="191"/>
    <x v="1868"/>
    <x v="2"/>
    <x v="1"/>
    <x v="6"/>
    <x v="10"/>
    <x v="11"/>
    <n v="336"/>
    <x v="127"/>
  </r>
  <r>
    <s v="GVCWDG9Y"/>
    <x v="29"/>
    <x v="6"/>
    <x v="57"/>
    <x v="0"/>
    <x v="246"/>
    <x v="204"/>
    <x v="1869"/>
    <x v="1"/>
    <x v="0"/>
    <x v="6"/>
    <x v="10"/>
    <x v="9"/>
    <n v="-608"/>
    <x v="124"/>
  </r>
  <r>
    <s v="58TUIJ6D"/>
    <x v="2"/>
    <x v="6"/>
    <x v="5"/>
    <x v="2"/>
    <x v="246"/>
    <x v="204"/>
    <x v="13"/>
    <x v="2"/>
    <x v="1"/>
    <x v="6"/>
    <x v="4"/>
    <x v="0"/>
    <n v="-4821"/>
    <x v="124"/>
  </r>
  <r>
    <s v="R8X2RVQ2"/>
    <x v="23"/>
    <x v="6"/>
    <x v="16"/>
    <x v="2"/>
    <x v="247"/>
    <x v="202"/>
    <x v="13"/>
    <x v="4"/>
    <x v="2"/>
    <x v="6"/>
    <x v="9"/>
    <x v="0"/>
    <n v="-4821"/>
    <x v="114"/>
  </r>
  <r>
    <s v="JB4MECWM"/>
    <x v="26"/>
    <x v="6"/>
    <x v="20"/>
    <x v="2"/>
    <x v="247"/>
    <x v="190"/>
    <x v="13"/>
    <x v="5"/>
    <x v="2"/>
    <x v="6"/>
    <x v="4"/>
    <x v="0"/>
    <n v="-4821"/>
    <x v="127"/>
  </r>
  <r>
    <s v="CDGA1SD7"/>
    <x v="1"/>
    <x v="6"/>
    <x v="81"/>
    <x v="0"/>
    <x v="247"/>
    <x v="179"/>
    <x v="1870"/>
    <x v="1"/>
    <x v="0"/>
    <x v="6"/>
    <x v="0"/>
    <x v="14"/>
    <n v="-498"/>
    <x v="73"/>
  </r>
  <r>
    <s v="SBILEY2W"/>
    <x v="1"/>
    <x v="6"/>
    <x v="13"/>
    <x v="0"/>
    <x v="247"/>
    <x v="195"/>
    <x v="1871"/>
    <x v="1"/>
    <x v="0"/>
    <x v="6"/>
    <x v="7"/>
    <x v="0"/>
    <n v="264"/>
    <x v="121"/>
  </r>
  <r>
    <s v="937CNF5D"/>
    <x v="19"/>
    <x v="6"/>
    <x v="59"/>
    <x v="0"/>
    <x v="247"/>
    <x v="200"/>
    <x v="1872"/>
    <x v="4"/>
    <x v="2"/>
    <x v="6"/>
    <x v="3"/>
    <x v="0"/>
    <n v="-139"/>
    <x v="116"/>
  </r>
  <r>
    <s v="A0IS9TWV"/>
    <x v="16"/>
    <x v="6"/>
    <x v="39"/>
    <x v="2"/>
    <x v="247"/>
    <x v="201"/>
    <x v="13"/>
    <x v="2"/>
    <x v="1"/>
    <x v="6"/>
    <x v="1"/>
    <x v="0"/>
    <n v="-4821"/>
    <x v="113"/>
  </r>
  <r>
    <s v="E7TDBIDS"/>
    <x v="16"/>
    <x v="6"/>
    <x v="39"/>
    <x v="0"/>
    <x v="247"/>
    <x v="140"/>
    <x v="1873"/>
    <x v="2"/>
    <x v="1"/>
    <x v="6"/>
    <x v="1"/>
    <x v="0"/>
    <n v="502"/>
    <x v="74"/>
  </r>
  <r>
    <s v="81PWOUF0"/>
    <x v="8"/>
    <x v="6"/>
    <x v="7"/>
    <x v="1"/>
    <x v="247"/>
    <x v="5"/>
    <x v="8"/>
    <x v="2"/>
    <x v="1"/>
    <x v="6"/>
    <x v="5"/>
    <x v="1"/>
    <m/>
    <x v="7"/>
  </r>
  <r>
    <s v="CFI2GXN1"/>
    <x v="28"/>
    <x v="6"/>
    <x v="7"/>
    <x v="1"/>
    <x v="248"/>
    <x v="5"/>
    <x v="8"/>
    <x v="5"/>
    <x v="2"/>
    <x v="6"/>
    <x v="5"/>
    <x v="1"/>
    <m/>
    <x v="7"/>
  </r>
  <r>
    <s v="FIQIRK37"/>
    <x v="26"/>
    <x v="6"/>
    <x v="23"/>
    <x v="0"/>
    <x v="248"/>
    <x v="189"/>
    <x v="1874"/>
    <x v="5"/>
    <x v="2"/>
    <x v="6"/>
    <x v="10"/>
    <x v="0"/>
    <n v="-732"/>
    <x v="127"/>
  </r>
  <r>
    <s v="PU2UJDTV"/>
    <x v="5"/>
    <x v="6"/>
    <x v="12"/>
    <x v="0"/>
    <x v="248"/>
    <x v="156"/>
    <x v="1875"/>
    <x v="3"/>
    <x v="1"/>
    <x v="6"/>
    <x v="1"/>
    <x v="0"/>
    <n v="-758"/>
    <x v="77"/>
  </r>
  <r>
    <s v="BOG3D6D7"/>
    <x v="23"/>
    <x v="6"/>
    <x v="49"/>
    <x v="0"/>
    <x v="249"/>
    <x v="206"/>
    <x v="1674"/>
    <x v="4"/>
    <x v="2"/>
    <x v="6"/>
    <x v="9"/>
    <x v="0"/>
    <n v="316"/>
    <x v="112"/>
  </r>
  <r>
    <s v="MAVEITJH"/>
    <x v="12"/>
    <x v="6"/>
    <x v="79"/>
    <x v="0"/>
    <x v="249"/>
    <x v="177"/>
    <x v="1876"/>
    <x v="3"/>
    <x v="1"/>
    <x v="6"/>
    <x v="0"/>
    <x v="0"/>
    <n v="276"/>
    <x v="67"/>
  </r>
  <r>
    <s v="SHS9HQX4"/>
    <x v="8"/>
    <x v="6"/>
    <x v="11"/>
    <x v="0"/>
    <x v="249"/>
    <x v="162"/>
    <x v="852"/>
    <x v="2"/>
    <x v="1"/>
    <x v="6"/>
    <x v="8"/>
    <x v="0"/>
    <n v="-179"/>
    <x v="75"/>
  </r>
  <r>
    <s v="JYEQFGS5"/>
    <x v="17"/>
    <x v="6"/>
    <x v="49"/>
    <x v="2"/>
    <x v="249"/>
    <x v="204"/>
    <x v="13"/>
    <x v="5"/>
    <x v="2"/>
    <x v="6"/>
    <x v="9"/>
    <x v="0"/>
    <n v="-4821"/>
    <x v="114"/>
  </r>
  <r>
    <s v="S9DVJGUO"/>
    <x v="17"/>
    <x v="6"/>
    <x v="39"/>
    <x v="0"/>
    <x v="249"/>
    <x v="202"/>
    <x v="1877"/>
    <x v="5"/>
    <x v="2"/>
    <x v="6"/>
    <x v="1"/>
    <x v="0"/>
    <n v="-291"/>
    <x v="117"/>
  </r>
  <r>
    <s v="6Z1XK6YR"/>
    <x v="2"/>
    <x v="6"/>
    <x v="2"/>
    <x v="2"/>
    <x v="249"/>
    <x v="210"/>
    <x v="13"/>
    <x v="2"/>
    <x v="1"/>
    <x v="6"/>
    <x v="2"/>
    <x v="0"/>
    <n v="-4821"/>
    <x v="13"/>
  </r>
  <r>
    <s v="OT26ZUZ7"/>
    <x v="26"/>
    <x v="6"/>
    <x v="72"/>
    <x v="1"/>
    <x v="250"/>
    <x v="5"/>
    <x v="8"/>
    <x v="5"/>
    <x v="2"/>
    <x v="6"/>
    <x v="3"/>
    <x v="10"/>
    <m/>
    <x v="7"/>
  </r>
  <r>
    <s v="XTAPYDDI"/>
    <x v="24"/>
    <x v="6"/>
    <x v="63"/>
    <x v="0"/>
    <x v="250"/>
    <x v="194"/>
    <x v="1698"/>
    <x v="1"/>
    <x v="0"/>
    <x v="6"/>
    <x v="9"/>
    <x v="0"/>
    <n v="-381"/>
    <x v="126"/>
  </r>
  <r>
    <s v="6AO6E15O"/>
    <x v="10"/>
    <x v="6"/>
    <x v="48"/>
    <x v="1"/>
    <x v="250"/>
    <x v="5"/>
    <x v="8"/>
    <x v="3"/>
    <x v="1"/>
    <x v="6"/>
    <x v="8"/>
    <x v="0"/>
    <m/>
    <x v="7"/>
  </r>
  <r>
    <s v="CQYAMIQ3"/>
    <x v="2"/>
    <x v="6"/>
    <x v="7"/>
    <x v="1"/>
    <x v="250"/>
    <x v="5"/>
    <x v="8"/>
    <x v="2"/>
    <x v="1"/>
    <x v="6"/>
    <x v="5"/>
    <x v="1"/>
    <m/>
    <x v="7"/>
  </r>
  <r>
    <s v="QAB3H9H5"/>
    <x v="24"/>
    <x v="6"/>
    <x v="57"/>
    <x v="2"/>
    <x v="251"/>
    <x v="194"/>
    <x v="13"/>
    <x v="1"/>
    <x v="0"/>
    <x v="6"/>
    <x v="10"/>
    <x v="9"/>
    <n v="-4821"/>
    <x v="127"/>
  </r>
  <r>
    <s v="9B9VDAFU"/>
    <x v="24"/>
    <x v="6"/>
    <x v="17"/>
    <x v="0"/>
    <x v="251"/>
    <x v="203"/>
    <x v="11"/>
    <x v="1"/>
    <x v="0"/>
    <x v="6"/>
    <x v="2"/>
    <x v="0"/>
    <n v="-190"/>
    <x v="116"/>
  </r>
  <r>
    <s v="Z9DK5289"/>
    <x v="14"/>
    <x v="6"/>
    <x v="32"/>
    <x v="2"/>
    <x v="251"/>
    <x v="195"/>
    <x v="13"/>
    <x v="2"/>
    <x v="1"/>
    <x v="6"/>
    <x v="9"/>
    <x v="0"/>
    <n v="-4821"/>
    <x v="126"/>
  </r>
  <r>
    <s v="TPP1IGKV"/>
    <x v="16"/>
    <x v="6"/>
    <x v="40"/>
    <x v="2"/>
    <x v="251"/>
    <x v="204"/>
    <x v="13"/>
    <x v="2"/>
    <x v="1"/>
    <x v="6"/>
    <x v="2"/>
    <x v="8"/>
    <n v="-4821"/>
    <x v="117"/>
  </r>
  <r>
    <s v="QV3TAWDT"/>
    <x v="15"/>
    <x v="6"/>
    <x v="7"/>
    <x v="1"/>
    <x v="251"/>
    <x v="5"/>
    <x v="8"/>
    <x v="4"/>
    <x v="2"/>
    <x v="6"/>
    <x v="5"/>
    <x v="1"/>
    <m/>
    <x v="7"/>
  </r>
  <r>
    <s v="OTNZ5ZCN"/>
    <x v="4"/>
    <x v="6"/>
    <x v="67"/>
    <x v="0"/>
    <x v="251"/>
    <x v="140"/>
    <x v="1878"/>
    <x v="3"/>
    <x v="1"/>
    <x v="6"/>
    <x v="0"/>
    <x v="0"/>
    <n v="278"/>
    <x v="71"/>
  </r>
  <r>
    <s v="IIVNXACR"/>
    <x v="1"/>
    <x v="6"/>
    <x v="1"/>
    <x v="2"/>
    <x v="252"/>
    <x v="195"/>
    <x v="13"/>
    <x v="1"/>
    <x v="0"/>
    <x v="6"/>
    <x v="1"/>
    <x v="0"/>
    <n v="-4821"/>
    <x v="127"/>
  </r>
  <r>
    <s v="OWBGBQ4G"/>
    <x v="1"/>
    <x v="6"/>
    <x v="28"/>
    <x v="2"/>
    <x v="252"/>
    <x v="203"/>
    <x v="13"/>
    <x v="1"/>
    <x v="0"/>
    <x v="6"/>
    <x v="9"/>
    <x v="0"/>
    <n v="-4821"/>
    <x v="117"/>
  </r>
  <r>
    <s v="Z3TX2K6F"/>
    <x v="8"/>
    <x v="6"/>
    <x v="73"/>
    <x v="2"/>
    <x v="252"/>
    <x v="211"/>
    <x v="13"/>
    <x v="2"/>
    <x v="1"/>
    <x v="6"/>
    <x v="1"/>
    <x v="0"/>
    <n v="-4821"/>
    <x v="114"/>
  </r>
  <r>
    <s v="T51ULXCZ"/>
    <x v="1"/>
    <x v="6"/>
    <x v="8"/>
    <x v="2"/>
    <x v="253"/>
    <x v="208"/>
    <x v="13"/>
    <x v="1"/>
    <x v="0"/>
    <x v="6"/>
    <x v="3"/>
    <x v="2"/>
    <n v="-4821"/>
    <x v="112"/>
  </r>
  <r>
    <s v="0PH153YF"/>
    <x v="24"/>
    <x v="6"/>
    <x v="59"/>
    <x v="2"/>
    <x v="253"/>
    <x v="198"/>
    <x v="13"/>
    <x v="1"/>
    <x v="0"/>
    <x v="6"/>
    <x v="3"/>
    <x v="0"/>
    <n v="-4821"/>
    <x v="127"/>
  </r>
  <r>
    <s v="SQWCQRGY"/>
    <x v="17"/>
    <x v="6"/>
    <x v="36"/>
    <x v="2"/>
    <x v="253"/>
    <x v="200"/>
    <x v="13"/>
    <x v="5"/>
    <x v="2"/>
    <x v="6"/>
    <x v="3"/>
    <x v="0"/>
    <n v="-4821"/>
    <x v="126"/>
  </r>
  <r>
    <s v="100W6J9A"/>
    <x v="1"/>
    <x v="6"/>
    <x v="13"/>
    <x v="2"/>
    <x v="254"/>
    <x v="206"/>
    <x v="13"/>
    <x v="1"/>
    <x v="0"/>
    <x v="6"/>
    <x v="7"/>
    <x v="0"/>
    <n v="-4821"/>
    <x v="121"/>
  </r>
  <r>
    <s v="YYRYSVOO"/>
    <x v="1"/>
    <x v="6"/>
    <x v="8"/>
    <x v="0"/>
    <x v="254"/>
    <x v="201"/>
    <x v="1879"/>
    <x v="1"/>
    <x v="0"/>
    <x v="6"/>
    <x v="3"/>
    <x v="2"/>
    <n v="561"/>
    <x v="123"/>
  </r>
  <r>
    <s v="GC1TSADL"/>
    <x v="12"/>
    <x v="6"/>
    <x v="51"/>
    <x v="0"/>
    <x v="254"/>
    <x v="203"/>
    <x v="1233"/>
    <x v="3"/>
    <x v="1"/>
    <x v="6"/>
    <x v="7"/>
    <x v="0"/>
    <n v="882"/>
    <x v="119"/>
  </r>
  <r>
    <s v="P89VI9EN"/>
    <x v="17"/>
    <x v="6"/>
    <x v="50"/>
    <x v="0"/>
    <x v="254"/>
    <x v="216"/>
    <x v="1880"/>
    <x v="5"/>
    <x v="2"/>
    <x v="6"/>
    <x v="1"/>
    <x v="0"/>
    <n v="1052"/>
    <x v="114"/>
  </r>
  <r>
    <s v="8EF4D82U"/>
    <x v="28"/>
    <x v="6"/>
    <x v="26"/>
    <x v="0"/>
    <x v="255"/>
    <x v="160"/>
    <x v="1881"/>
    <x v="5"/>
    <x v="2"/>
    <x v="6"/>
    <x v="6"/>
    <x v="5"/>
    <n v="-987"/>
    <x v="74"/>
  </r>
  <r>
    <s v="6GKGGY0U"/>
    <x v="7"/>
    <x v="6"/>
    <x v="24"/>
    <x v="2"/>
    <x v="255"/>
    <x v="213"/>
    <x v="13"/>
    <x v="2"/>
    <x v="1"/>
    <x v="6"/>
    <x v="2"/>
    <x v="0"/>
    <n v="-4821"/>
    <x v="112"/>
  </r>
  <r>
    <s v="Z9KNL9A1"/>
    <x v="16"/>
    <x v="6"/>
    <x v="79"/>
    <x v="0"/>
    <x v="255"/>
    <x v="214"/>
    <x v="1882"/>
    <x v="2"/>
    <x v="1"/>
    <x v="6"/>
    <x v="0"/>
    <x v="0"/>
    <n v="340"/>
    <x v="113"/>
  </r>
  <r>
    <s v="M1VNX1D7"/>
    <x v="25"/>
    <x v="6"/>
    <x v="23"/>
    <x v="0"/>
    <x v="257"/>
    <x v="219"/>
    <x v="1883"/>
    <x v="5"/>
    <x v="2"/>
    <x v="6"/>
    <x v="10"/>
    <x v="0"/>
    <n v="497"/>
    <x v="124"/>
  </r>
  <r>
    <s v="GS2CLR52"/>
    <x v="1"/>
    <x v="6"/>
    <x v="72"/>
    <x v="0"/>
    <x v="257"/>
    <x v="204"/>
    <x v="1884"/>
    <x v="1"/>
    <x v="0"/>
    <x v="6"/>
    <x v="3"/>
    <x v="10"/>
    <n v="-333"/>
    <x v="127"/>
  </r>
  <r>
    <s v="ZOX0FW5W"/>
    <x v="14"/>
    <x v="6"/>
    <x v="12"/>
    <x v="2"/>
    <x v="257"/>
    <x v="208"/>
    <x v="13"/>
    <x v="2"/>
    <x v="1"/>
    <x v="6"/>
    <x v="1"/>
    <x v="0"/>
    <n v="-4821"/>
    <x v="117"/>
  </r>
  <r>
    <s v="1N3G9WG2"/>
    <x v="16"/>
    <x v="6"/>
    <x v="47"/>
    <x v="0"/>
    <x v="257"/>
    <x v="206"/>
    <x v="1645"/>
    <x v="2"/>
    <x v="1"/>
    <x v="6"/>
    <x v="8"/>
    <x v="0"/>
    <n v="800"/>
    <x v="123"/>
  </r>
  <r>
    <s v="1DIL2X16"/>
    <x v="1"/>
    <x v="6"/>
    <x v="34"/>
    <x v="2"/>
    <x v="258"/>
    <x v="219"/>
    <x v="13"/>
    <x v="1"/>
    <x v="0"/>
    <x v="6"/>
    <x v="10"/>
    <x v="0"/>
    <n v="-4821"/>
    <x v="112"/>
  </r>
  <r>
    <s v="CYOJ4G39"/>
    <x v="1"/>
    <x v="6"/>
    <x v="70"/>
    <x v="0"/>
    <x v="258"/>
    <x v="206"/>
    <x v="1586"/>
    <x v="1"/>
    <x v="0"/>
    <x v="6"/>
    <x v="3"/>
    <x v="0"/>
    <n v="852"/>
    <x v="126"/>
  </r>
  <r>
    <s v="NYPU55W4"/>
    <x v="7"/>
    <x v="6"/>
    <x v="39"/>
    <x v="2"/>
    <x v="258"/>
    <x v="196"/>
    <x v="13"/>
    <x v="2"/>
    <x v="1"/>
    <x v="6"/>
    <x v="1"/>
    <x v="0"/>
    <n v="-4821"/>
    <x v="52"/>
  </r>
  <r>
    <s v="6T64JWH9"/>
    <x v="8"/>
    <x v="6"/>
    <x v="10"/>
    <x v="0"/>
    <x v="258"/>
    <x v="213"/>
    <x v="1885"/>
    <x v="2"/>
    <x v="1"/>
    <x v="6"/>
    <x v="7"/>
    <x v="0"/>
    <n v="-138"/>
    <x v="116"/>
  </r>
  <r>
    <s v="I9U5PCM3"/>
    <x v="17"/>
    <x v="6"/>
    <x v="54"/>
    <x v="0"/>
    <x v="258"/>
    <x v="227"/>
    <x v="1886"/>
    <x v="5"/>
    <x v="2"/>
    <x v="6"/>
    <x v="3"/>
    <x v="0"/>
    <n v="631"/>
    <x v="4"/>
  </r>
  <r>
    <s v="H1Y2W48V"/>
    <x v="10"/>
    <x v="6"/>
    <x v="79"/>
    <x v="0"/>
    <x v="258"/>
    <x v="165"/>
    <x v="1887"/>
    <x v="3"/>
    <x v="1"/>
    <x v="6"/>
    <x v="0"/>
    <x v="0"/>
    <n v="740"/>
    <x v="82"/>
  </r>
  <r>
    <s v="1RL933VJ"/>
    <x v="4"/>
    <x v="6"/>
    <x v="39"/>
    <x v="2"/>
    <x v="258"/>
    <x v="178"/>
    <x v="13"/>
    <x v="3"/>
    <x v="1"/>
    <x v="6"/>
    <x v="1"/>
    <x v="0"/>
    <n v="-4821"/>
    <x v="72"/>
  </r>
  <r>
    <s v="7ITUU2YO"/>
    <x v="4"/>
    <x v="6"/>
    <x v="46"/>
    <x v="0"/>
    <x v="258"/>
    <x v="180"/>
    <x v="1888"/>
    <x v="3"/>
    <x v="1"/>
    <x v="6"/>
    <x v="3"/>
    <x v="0"/>
    <n v="233"/>
    <x v="74"/>
  </r>
  <r>
    <s v="HCR2GJ3O"/>
    <x v="2"/>
    <x v="6"/>
    <x v="66"/>
    <x v="2"/>
    <x v="258"/>
    <x v="218"/>
    <x v="13"/>
    <x v="2"/>
    <x v="1"/>
    <x v="6"/>
    <x v="9"/>
    <x v="0"/>
    <n v="-4821"/>
    <x v="113"/>
  </r>
  <r>
    <s v="GUJCRHYU"/>
    <x v="2"/>
    <x v="6"/>
    <x v="37"/>
    <x v="0"/>
    <x v="258"/>
    <x v="219"/>
    <x v="1889"/>
    <x v="2"/>
    <x v="1"/>
    <x v="6"/>
    <x v="6"/>
    <x v="0"/>
    <n v="447"/>
    <x v="112"/>
  </r>
  <r>
    <s v="715TBGPE"/>
    <x v="1"/>
    <x v="6"/>
    <x v="34"/>
    <x v="2"/>
    <x v="259"/>
    <x v="154"/>
    <x v="13"/>
    <x v="1"/>
    <x v="0"/>
    <x v="6"/>
    <x v="10"/>
    <x v="0"/>
    <n v="-4821"/>
    <x v="97"/>
  </r>
  <r>
    <s v="HT8UEA0H"/>
    <x v="2"/>
    <x v="6"/>
    <x v="12"/>
    <x v="2"/>
    <x v="259"/>
    <x v="213"/>
    <x v="13"/>
    <x v="2"/>
    <x v="1"/>
    <x v="6"/>
    <x v="1"/>
    <x v="0"/>
    <n v="-4821"/>
    <x v="117"/>
  </r>
  <r>
    <s v="GR6C7GQ9"/>
    <x v="2"/>
    <x v="6"/>
    <x v="37"/>
    <x v="0"/>
    <x v="259"/>
    <x v="167"/>
    <x v="1890"/>
    <x v="2"/>
    <x v="1"/>
    <x v="6"/>
    <x v="6"/>
    <x v="0"/>
    <n v="-24"/>
    <x v="77"/>
  </r>
  <r>
    <s v="NU4ACGMY"/>
    <x v="1"/>
    <x v="6"/>
    <x v="7"/>
    <x v="1"/>
    <x v="260"/>
    <x v="5"/>
    <x v="8"/>
    <x v="1"/>
    <x v="0"/>
    <x v="6"/>
    <x v="5"/>
    <x v="1"/>
    <m/>
    <x v="7"/>
  </r>
  <r>
    <s v="EBVL81O5"/>
    <x v="1"/>
    <x v="6"/>
    <x v="72"/>
    <x v="2"/>
    <x v="260"/>
    <x v="216"/>
    <x v="13"/>
    <x v="1"/>
    <x v="0"/>
    <x v="6"/>
    <x v="3"/>
    <x v="10"/>
    <n v="-4821"/>
    <x v="123"/>
  </r>
  <r>
    <s v="XV03TJV1"/>
    <x v="1"/>
    <x v="6"/>
    <x v="27"/>
    <x v="0"/>
    <x v="260"/>
    <x v="215"/>
    <x v="298"/>
    <x v="1"/>
    <x v="0"/>
    <x v="6"/>
    <x v="7"/>
    <x v="0"/>
    <n v="580"/>
    <x v="117"/>
  </r>
  <r>
    <s v="CCLIVXMG"/>
    <x v="12"/>
    <x v="6"/>
    <x v="7"/>
    <x v="1"/>
    <x v="260"/>
    <x v="5"/>
    <x v="8"/>
    <x v="3"/>
    <x v="1"/>
    <x v="6"/>
    <x v="5"/>
    <x v="1"/>
    <m/>
    <x v="7"/>
  </r>
  <r>
    <s v="PQOHTS9I"/>
    <x v="29"/>
    <x v="6"/>
    <x v="75"/>
    <x v="1"/>
    <x v="260"/>
    <x v="5"/>
    <x v="8"/>
    <x v="1"/>
    <x v="0"/>
    <x v="6"/>
    <x v="6"/>
    <x v="0"/>
    <m/>
    <x v="7"/>
  </r>
  <r>
    <s v="XBO6IN0E"/>
    <x v="5"/>
    <x v="6"/>
    <x v="14"/>
    <x v="2"/>
    <x v="260"/>
    <x v="196"/>
    <x v="13"/>
    <x v="3"/>
    <x v="1"/>
    <x v="6"/>
    <x v="7"/>
    <x v="0"/>
    <n v="-4821"/>
    <x v="38"/>
  </r>
  <r>
    <s v="4IVW7F68"/>
    <x v="23"/>
    <x v="6"/>
    <x v="56"/>
    <x v="2"/>
    <x v="261"/>
    <x v="222"/>
    <x v="13"/>
    <x v="4"/>
    <x v="2"/>
    <x v="6"/>
    <x v="10"/>
    <x v="0"/>
    <n v="-4821"/>
    <x v="112"/>
  </r>
  <r>
    <s v="6V7FT2YU"/>
    <x v="1"/>
    <x v="6"/>
    <x v="7"/>
    <x v="1"/>
    <x v="261"/>
    <x v="5"/>
    <x v="8"/>
    <x v="1"/>
    <x v="0"/>
    <x v="6"/>
    <x v="5"/>
    <x v="1"/>
    <m/>
    <x v="7"/>
  </r>
  <r>
    <s v="3V7Q3G52"/>
    <x v="1"/>
    <x v="6"/>
    <x v="63"/>
    <x v="2"/>
    <x v="261"/>
    <x v="219"/>
    <x v="13"/>
    <x v="1"/>
    <x v="0"/>
    <x v="6"/>
    <x v="9"/>
    <x v="0"/>
    <n v="-4821"/>
    <x v="116"/>
  </r>
  <r>
    <s v="4U3OSLNM"/>
    <x v="1"/>
    <x v="6"/>
    <x v="27"/>
    <x v="2"/>
    <x v="261"/>
    <x v="219"/>
    <x v="13"/>
    <x v="1"/>
    <x v="0"/>
    <x v="6"/>
    <x v="7"/>
    <x v="0"/>
    <n v="-4821"/>
    <x v="116"/>
  </r>
  <r>
    <s v="LX4D50OF"/>
    <x v="1"/>
    <x v="6"/>
    <x v="38"/>
    <x v="2"/>
    <x v="261"/>
    <x v="107"/>
    <x v="13"/>
    <x v="1"/>
    <x v="0"/>
    <x v="6"/>
    <x v="10"/>
    <x v="7"/>
    <n v="-4821"/>
    <x v="118"/>
  </r>
  <r>
    <s v="CWBHL1S7"/>
    <x v="1"/>
    <x v="6"/>
    <x v="28"/>
    <x v="2"/>
    <x v="261"/>
    <x v="219"/>
    <x v="13"/>
    <x v="1"/>
    <x v="0"/>
    <x v="6"/>
    <x v="9"/>
    <x v="0"/>
    <n v="-4821"/>
    <x v="116"/>
  </r>
  <r>
    <s v="1D1L6FJX"/>
    <x v="1"/>
    <x v="6"/>
    <x v="13"/>
    <x v="0"/>
    <x v="261"/>
    <x v="149"/>
    <x v="1891"/>
    <x v="1"/>
    <x v="0"/>
    <x v="6"/>
    <x v="7"/>
    <x v="0"/>
    <n v="237"/>
    <x v="130"/>
  </r>
  <r>
    <s v="DEN2BPRR"/>
    <x v="22"/>
    <x v="6"/>
    <x v="36"/>
    <x v="2"/>
    <x v="261"/>
    <x v="174"/>
    <x v="13"/>
    <x v="5"/>
    <x v="2"/>
    <x v="6"/>
    <x v="3"/>
    <x v="0"/>
    <n v="-4821"/>
    <x v="62"/>
  </r>
  <r>
    <s v="1QGOH13Z"/>
    <x v="22"/>
    <x v="6"/>
    <x v="71"/>
    <x v="2"/>
    <x v="261"/>
    <x v="219"/>
    <x v="13"/>
    <x v="5"/>
    <x v="2"/>
    <x v="6"/>
    <x v="0"/>
    <x v="0"/>
    <n v="-4821"/>
    <x v="116"/>
  </r>
  <r>
    <s v="PJ75Q8VM"/>
    <x v="29"/>
    <x v="6"/>
    <x v="7"/>
    <x v="1"/>
    <x v="261"/>
    <x v="5"/>
    <x v="8"/>
    <x v="1"/>
    <x v="0"/>
    <x v="6"/>
    <x v="5"/>
    <x v="1"/>
    <m/>
    <x v="7"/>
  </r>
  <r>
    <s v="AEMGFUYH"/>
    <x v="16"/>
    <x v="6"/>
    <x v="33"/>
    <x v="0"/>
    <x v="261"/>
    <x v="215"/>
    <x v="1843"/>
    <x v="2"/>
    <x v="1"/>
    <x v="6"/>
    <x v="0"/>
    <x v="0"/>
    <n v="-393"/>
    <x v="121"/>
  </r>
  <r>
    <s v="7439NGIG"/>
    <x v="20"/>
    <x v="6"/>
    <x v="77"/>
    <x v="1"/>
    <x v="261"/>
    <x v="5"/>
    <x v="8"/>
    <x v="1"/>
    <x v="0"/>
    <x v="6"/>
    <x v="0"/>
    <x v="12"/>
    <m/>
    <x v="7"/>
  </r>
  <r>
    <s v="ULY6LFT1"/>
    <x v="15"/>
    <x v="6"/>
    <x v="26"/>
    <x v="0"/>
    <x v="261"/>
    <x v="222"/>
    <x v="1892"/>
    <x v="4"/>
    <x v="2"/>
    <x v="6"/>
    <x v="6"/>
    <x v="5"/>
    <n v="571"/>
    <x v="112"/>
  </r>
  <r>
    <s v="L3DT2WVO"/>
    <x v="28"/>
    <x v="6"/>
    <x v="64"/>
    <x v="0"/>
    <x v="262"/>
    <x v="230"/>
    <x v="1893"/>
    <x v="5"/>
    <x v="2"/>
    <x v="6"/>
    <x v="0"/>
    <x v="0"/>
    <n v="-624"/>
    <x v="6"/>
  </r>
  <r>
    <s v="S6YZO6UQ"/>
    <x v="1"/>
    <x v="6"/>
    <x v="7"/>
    <x v="1"/>
    <x v="262"/>
    <x v="5"/>
    <x v="8"/>
    <x v="1"/>
    <x v="0"/>
    <x v="6"/>
    <x v="5"/>
    <x v="1"/>
    <m/>
    <x v="7"/>
  </r>
  <r>
    <s v="PI45UJKA"/>
    <x v="1"/>
    <x v="6"/>
    <x v="7"/>
    <x v="1"/>
    <x v="262"/>
    <x v="5"/>
    <x v="8"/>
    <x v="1"/>
    <x v="0"/>
    <x v="6"/>
    <x v="5"/>
    <x v="1"/>
    <m/>
    <x v="7"/>
  </r>
  <r>
    <s v="9UO306XU"/>
    <x v="1"/>
    <x v="6"/>
    <x v="31"/>
    <x v="0"/>
    <x v="262"/>
    <x v="215"/>
    <x v="1894"/>
    <x v="1"/>
    <x v="0"/>
    <x v="6"/>
    <x v="10"/>
    <x v="0"/>
    <n v="526"/>
    <x v="119"/>
  </r>
  <r>
    <s v="9UTOQBAH"/>
    <x v="7"/>
    <x v="6"/>
    <x v="14"/>
    <x v="2"/>
    <x v="262"/>
    <x v="219"/>
    <x v="13"/>
    <x v="2"/>
    <x v="1"/>
    <x v="6"/>
    <x v="7"/>
    <x v="0"/>
    <n v="-4821"/>
    <x v="117"/>
  </r>
  <r>
    <s v="XVB2CGL6"/>
    <x v="8"/>
    <x v="6"/>
    <x v="7"/>
    <x v="1"/>
    <x v="262"/>
    <x v="5"/>
    <x v="8"/>
    <x v="2"/>
    <x v="1"/>
    <x v="6"/>
    <x v="5"/>
    <x v="1"/>
    <m/>
    <x v="7"/>
  </r>
  <r>
    <s v="R69OYH4Z"/>
    <x v="4"/>
    <x v="6"/>
    <x v="49"/>
    <x v="1"/>
    <x v="262"/>
    <x v="5"/>
    <x v="8"/>
    <x v="3"/>
    <x v="1"/>
    <x v="6"/>
    <x v="9"/>
    <x v="0"/>
    <m/>
    <x v="7"/>
  </r>
  <r>
    <s v="S0Z4QVL2"/>
    <x v="4"/>
    <x v="6"/>
    <x v="7"/>
    <x v="1"/>
    <x v="262"/>
    <x v="5"/>
    <x v="8"/>
    <x v="3"/>
    <x v="1"/>
    <x v="6"/>
    <x v="5"/>
    <x v="1"/>
    <m/>
    <x v="7"/>
  </r>
  <r>
    <s v="7B3DXNZL"/>
    <x v="2"/>
    <x v="6"/>
    <x v="61"/>
    <x v="0"/>
    <x v="262"/>
    <x v="216"/>
    <x v="1895"/>
    <x v="2"/>
    <x v="1"/>
    <x v="6"/>
    <x v="10"/>
    <x v="0"/>
    <n v="462"/>
    <x v="127"/>
  </r>
  <r>
    <s v="WNRDPS5I"/>
    <x v="23"/>
    <x v="6"/>
    <x v="80"/>
    <x v="2"/>
    <x v="263"/>
    <x v="110"/>
    <x v="13"/>
    <x v="4"/>
    <x v="2"/>
    <x v="6"/>
    <x v="6"/>
    <x v="0"/>
    <n v="-4821"/>
    <x v="112"/>
  </r>
  <r>
    <s v="ZUSDWKSM"/>
    <x v="23"/>
    <x v="6"/>
    <x v="19"/>
    <x v="2"/>
    <x v="263"/>
    <x v="221"/>
    <x v="13"/>
    <x v="4"/>
    <x v="2"/>
    <x v="6"/>
    <x v="0"/>
    <x v="4"/>
    <n v="-4821"/>
    <x v="117"/>
  </r>
  <r>
    <s v="FY5MBCWQ"/>
    <x v="1"/>
    <x v="6"/>
    <x v="7"/>
    <x v="1"/>
    <x v="263"/>
    <x v="5"/>
    <x v="8"/>
    <x v="1"/>
    <x v="0"/>
    <x v="6"/>
    <x v="5"/>
    <x v="1"/>
    <m/>
    <x v="7"/>
  </r>
  <r>
    <s v="NK1TQTYO"/>
    <x v="1"/>
    <x v="6"/>
    <x v="81"/>
    <x v="2"/>
    <x v="263"/>
    <x v="214"/>
    <x v="13"/>
    <x v="1"/>
    <x v="0"/>
    <x v="6"/>
    <x v="0"/>
    <x v="14"/>
    <n v="-4821"/>
    <x v="126"/>
  </r>
  <r>
    <s v="D6PFP040"/>
    <x v="1"/>
    <x v="6"/>
    <x v="22"/>
    <x v="0"/>
    <x v="263"/>
    <x v="156"/>
    <x v="1678"/>
    <x v="1"/>
    <x v="0"/>
    <x v="6"/>
    <x v="6"/>
    <x v="0"/>
    <n v="292"/>
    <x v="87"/>
  </r>
  <r>
    <s v="L65X2CDL"/>
    <x v="29"/>
    <x v="6"/>
    <x v="74"/>
    <x v="2"/>
    <x v="263"/>
    <x v="255"/>
    <x v="13"/>
    <x v="1"/>
    <x v="0"/>
    <x v="6"/>
    <x v="10"/>
    <x v="11"/>
    <n v="-4821"/>
    <x v="89"/>
  </r>
  <r>
    <s v="5ZA8MURX"/>
    <x v="5"/>
    <x v="6"/>
    <x v="15"/>
    <x v="2"/>
    <x v="263"/>
    <x v="223"/>
    <x v="13"/>
    <x v="3"/>
    <x v="1"/>
    <x v="6"/>
    <x v="0"/>
    <x v="0"/>
    <n v="-4821"/>
    <x v="116"/>
  </r>
  <r>
    <s v="ZCCBTBIQ"/>
    <x v="4"/>
    <x v="6"/>
    <x v="61"/>
    <x v="2"/>
    <x v="263"/>
    <x v="208"/>
    <x v="13"/>
    <x v="3"/>
    <x v="1"/>
    <x v="6"/>
    <x v="10"/>
    <x v="0"/>
    <n v="-4821"/>
    <x v="127"/>
  </r>
  <r>
    <s v="Q1HNDPKW"/>
    <x v="1"/>
    <x v="6"/>
    <x v="7"/>
    <x v="1"/>
    <x v="264"/>
    <x v="5"/>
    <x v="8"/>
    <x v="1"/>
    <x v="0"/>
    <x v="6"/>
    <x v="5"/>
    <x v="1"/>
    <m/>
    <x v="7"/>
  </r>
  <r>
    <s v="W8W6N0LL"/>
    <x v="5"/>
    <x v="6"/>
    <x v="39"/>
    <x v="2"/>
    <x v="264"/>
    <x v="238"/>
    <x v="13"/>
    <x v="3"/>
    <x v="1"/>
    <x v="6"/>
    <x v="1"/>
    <x v="0"/>
    <n v="-4821"/>
    <x v="52"/>
  </r>
  <r>
    <s v="YRWX35AS"/>
    <x v="17"/>
    <x v="6"/>
    <x v="44"/>
    <x v="2"/>
    <x v="264"/>
    <x v="222"/>
    <x v="13"/>
    <x v="5"/>
    <x v="2"/>
    <x v="6"/>
    <x v="8"/>
    <x v="0"/>
    <n v="-4821"/>
    <x v="116"/>
  </r>
  <r>
    <s v="IS8Z2CQA"/>
    <x v="17"/>
    <x v="6"/>
    <x v="44"/>
    <x v="0"/>
    <x v="264"/>
    <x v="223"/>
    <x v="1192"/>
    <x v="5"/>
    <x v="2"/>
    <x v="6"/>
    <x v="8"/>
    <x v="0"/>
    <n v="-387"/>
    <x v="117"/>
  </r>
  <r>
    <s v="0TC6I9SJ"/>
    <x v="1"/>
    <x v="6"/>
    <x v="52"/>
    <x v="1"/>
    <x v="265"/>
    <x v="5"/>
    <x v="8"/>
    <x v="1"/>
    <x v="0"/>
    <x v="6"/>
    <x v="1"/>
    <x v="0"/>
    <m/>
    <x v="7"/>
  </r>
  <r>
    <s v="WGFTBY3W"/>
    <x v="1"/>
    <x v="6"/>
    <x v="7"/>
    <x v="1"/>
    <x v="265"/>
    <x v="5"/>
    <x v="8"/>
    <x v="1"/>
    <x v="0"/>
    <x v="6"/>
    <x v="5"/>
    <x v="1"/>
    <m/>
    <x v="7"/>
  </r>
  <r>
    <s v="NCCB118E"/>
    <x v="1"/>
    <x v="6"/>
    <x v="7"/>
    <x v="1"/>
    <x v="265"/>
    <x v="5"/>
    <x v="8"/>
    <x v="1"/>
    <x v="0"/>
    <x v="6"/>
    <x v="5"/>
    <x v="1"/>
    <m/>
    <x v="7"/>
  </r>
  <r>
    <s v="AHUTOSMS"/>
    <x v="1"/>
    <x v="6"/>
    <x v="30"/>
    <x v="0"/>
    <x v="265"/>
    <x v="222"/>
    <x v="1896"/>
    <x v="1"/>
    <x v="0"/>
    <x v="6"/>
    <x v="0"/>
    <x v="6"/>
    <n v="-49"/>
    <x v="117"/>
  </r>
  <r>
    <s v="2T3QDLXY"/>
    <x v="22"/>
    <x v="6"/>
    <x v="65"/>
    <x v="0"/>
    <x v="265"/>
    <x v="215"/>
    <x v="1897"/>
    <x v="5"/>
    <x v="2"/>
    <x v="6"/>
    <x v="7"/>
    <x v="0"/>
    <n v="-331"/>
    <x v="126"/>
  </r>
  <r>
    <s v="BUQ655AB"/>
    <x v="24"/>
    <x v="6"/>
    <x v="59"/>
    <x v="0"/>
    <x v="265"/>
    <x v="174"/>
    <x v="1898"/>
    <x v="1"/>
    <x v="0"/>
    <x v="6"/>
    <x v="3"/>
    <x v="0"/>
    <n v="47"/>
    <x v="79"/>
  </r>
  <r>
    <s v="T0VHKKCN"/>
    <x v="29"/>
    <x v="6"/>
    <x v="13"/>
    <x v="2"/>
    <x v="265"/>
    <x v="213"/>
    <x v="13"/>
    <x v="1"/>
    <x v="0"/>
    <x v="6"/>
    <x v="7"/>
    <x v="0"/>
    <n v="-4821"/>
    <x v="127"/>
  </r>
  <r>
    <s v="H2FCUPHJ"/>
    <x v="6"/>
    <x v="6"/>
    <x v="7"/>
    <x v="1"/>
    <x v="265"/>
    <x v="5"/>
    <x v="8"/>
    <x v="1"/>
    <x v="0"/>
    <x v="6"/>
    <x v="5"/>
    <x v="1"/>
    <m/>
    <x v="7"/>
  </r>
  <r>
    <s v="ZNZCBGN7"/>
    <x v="15"/>
    <x v="6"/>
    <x v="68"/>
    <x v="2"/>
    <x v="265"/>
    <x v="215"/>
    <x v="13"/>
    <x v="4"/>
    <x v="2"/>
    <x v="6"/>
    <x v="0"/>
    <x v="0"/>
    <n v="-4821"/>
    <x v="126"/>
  </r>
  <r>
    <s v="LUTZ8UQM"/>
    <x v="1"/>
    <x v="6"/>
    <x v="70"/>
    <x v="1"/>
    <x v="266"/>
    <x v="5"/>
    <x v="8"/>
    <x v="1"/>
    <x v="0"/>
    <x v="6"/>
    <x v="3"/>
    <x v="0"/>
    <m/>
    <x v="7"/>
  </r>
  <r>
    <s v="1QKDD1OI"/>
    <x v="1"/>
    <x v="6"/>
    <x v="70"/>
    <x v="1"/>
    <x v="266"/>
    <x v="5"/>
    <x v="8"/>
    <x v="1"/>
    <x v="0"/>
    <x v="6"/>
    <x v="3"/>
    <x v="0"/>
    <m/>
    <x v="7"/>
  </r>
  <r>
    <s v="2GFL3TAF"/>
    <x v="1"/>
    <x v="6"/>
    <x v="7"/>
    <x v="1"/>
    <x v="266"/>
    <x v="5"/>
    <x v="8"/>
    <x v="1"/>
    <x v="0"/>
    <x v="6"/>
    <x v="5"/>
    <x v="1"/>
    <m/>
    <x v="7"/>
  </r>
  <r>
    <s v="CUSWE9PB"/>
    <x v="1"/>
    <x v="6"/>
    <x v="7"/>
    <x v="1"/>
    <x v="266"/>
    <x v="5"/>
    <x v="8"/>
    <x v="1"/>
    <x v="0"/>
    <x v="6"/>
    <x v="5"/>
    <x v="1"/>
    <m/>
    <x v="7"/>
  </r>
  <r>
    <s v="VBVO5X8W"/>
    <x v="1"/>
    <x v="6"/>
    <x v="22"/>
    <x v="2"/>
    <x v="266"/>
    <x v="142"/>
    <x v="13"/>
    <x v="1"/>
    <x v="0"/>
    <x v="6"/>
    <x v="6"/>
    <x v="0"/>
    <n v="-4821"/>
    <x v="109"/>
  </r>
  <r>
    <s v="PBTSZ2Q2"/>
    <x v="24"/>
    <x v="6"/>
    <x v="70"/>
    <x v="2"/>
    <x v="266"/>
    <x v="212"/>
    <x v="13"/>
    <x v="1"/>
    <x v="0"/>
    <x v="6"/>
    <x v="3"/>
    <x v="0"/>
    <n v="-4821"/>
    <x v="28"/>
  </r>
  <r>
    <s v="L6223VHA"/>
    <x v="1"/>
    <x v="6"/>
    <x v="77"/>
    <x v="1"/>
    <x v="267"/>
    <x v="5"/>
    <x v="8"/>
    <x v="1"/>
    <x v="0"/>
    <x v="6"/>
    <x v="0"/>
    <x v="12"/>
    <m/>
    <x v="7"/>
  </r>
  <r>
    <s v="TJ7PNIXL"/>
    <x v="1"/>
    <x v="6"/>
    <x v="7"/>
    <x v="1"/>
    <x v="267"/>
    <x v="5"/>
    <x v="8"/>
    <x v="1"/>
    <x v="0"/>
    <x v="6"/>
    <x v="5"/>
    <x v="1"/>
    <m/>
    <x v="7"/>
  </r>
  <r>
    <s v="VMBM5EKL"/>
    <x v="1"/>
    <x v="6"/>
    <x v="7"/>
    <x v="1"/>
    <x v="267"/>
    <x v="5"/>
    <x v="8"/>
    <x v="1"/>
    <x v="0"/>
    <x v="6"/>
    <x v="5"/>
    <x v="1"/>
    <m/>
    <x v="7"/>
  </r>
  <r>
    <s v="KPFV2AAL"/>
    <x v="1"/>
    <x v="6"/>
    <x v="81"/>
    <x v="2"/>
    <x v="267"/>
    <x v="227"/>
    <x v="13"/>
    <x v="1"/>
    <x v="0"/>
    <x v="6"/>
    <x v="0"/>
    <x v="14"/>
    <n v="-4821"/>
    <x v="15"/>
  </r>
  <r>
    <s v="V2JOV5MF"/>
    <x v="1"/>
    <x v="6"/>
    <x v="55"/>
    <x v="0"/>
    <x v="267"/>
    <x v="218"/>
    <x v="1899"/>
    <x v="1"/>
    <x v="0"/>
    <x v="6"/>
    <x v="4"/>
    <x v="0"/>
    <n v="-144"/>
    <x v="127"/>
  </r>
  <r>
    <s v="VA9AGU75"/>
    <x v="22"/>
    <x v="6"/>
    <x v="39"/>
    <x v="2"/>
    <x v="267"/>
    <x v="166"/>
    <x v="13"/>
    <x v="5"/>
    <x v="2"/>
    <x v="6"/>
    <x v="1"/>
    <x v="0"/>
    <n v="-4821"/>
    <x v="74"/>
  </r>
  <r>
    <s v="PW9DTZON"/>
    <x v="7"/>
    <x v="6"/>
    <x v="56"/>
    <x v="1"/>
    <x v="267"/>
    <x v="5"/>
    <x v="8"/>
    <x v="2"/>
    <x v="1"/>
    <x v="6"/>
    <x v="10"/>
    <x v="0"/>
    <m/>
    <x v="7"/>
  </r>
  <r>
    <s v="88CM27UB"/>
    <x v="8"/>
    <x v="6"/>
    <x v="39"/>
    <x v="2"/>
    <x v="267"/>
    <x v="223"/>
    <x v="13"/>
    <x v="2"/>
    <x v="1"/>
    <x v="6"/>
    <x v="1"/>
    <x v="0"/>
    <n v="-4821"/>
    <x v="125"/>
  </r>
  <r>
    <s v="Q5GNQ823"/>
    <x v="4"/>
    <x v="6"/>
    <x v="7"/>
    <x v="1"/>
    <x v="267"/>
    <x v="5"/>
    <x v="8"/>
    <x v="3"/>
    <x v="1"/>
    <x v="6"/>
    <x v="5"/>
    <x v="1"/>
    <m/>
    <x v="7"/>
  </r>
  <r>
    <s v="BE0RAJF5"/>
    <x v="4"/>
    <x v="6"/>
    <x v="51"/>
    <x v="2"/>
    <x v="267"/>
    <x v="112"/>
    <x v="13"/>
    <x v="3"/>
    <x v="1"/>
    <x v="6"/>
    <x v="7"/>
    <x v="0"/>
    <n v="-4821"/>
    <x v="112"/>
  </r>
  <r>
    <s v="S3E48VE0"/>
    <x v="2"/>
    <x v="6"/>
    <x v="33"/>
    <x v="0"/>
    <x v="267"/>
    <x v="166"/>
    <x v="1346"/>
    <x v="2"/>
    <x v="1"/>
    <x v="6"/>
    <x v="0"/>
    <x v="0"/>
    <n v="1179"/>
    <x v="74"/>
  </r>
  <r>
    <s v="PQ104BT2"/>
    <x v="1"/>
    <x v="6"/>
    <x v="11"/>
    <x v="1"/>
    <x v="268"/>
    <x v="5"/>
    <x v="8"/>
    <x v="1"/>
    <x v="0"/>
    <x v="6"/>
    <x v="8"/>
    <x v="0"/>
    <m/>
    <x v="7"/>
  </r>
  <r>
    <s v="GQ7H31ZJ"/>
    <x v="1"/>
    <x v="6"/>
    <x v="63"/>
    <x v="1"/>
    <x v="268"/>
    <x v="5"/>
    <x v="8"/>
    <x v="1"/>
    <x v="0"/>
    <x v="6"/>
    <x v="9"/>
    <x v="0"/>
    <m/>
    <x v="7"/>
  </r>
  <r>
    <s v="9B7FS6YL"/>
    <x v="1"/>
    <x v="6"/>
    <x v="53"/>
    <x v="1"/>
    <x v="268"/>
    <x v="5"/>
    <x v="8"/>
    <x v="1"/>
    <x v="0"/>
    <x v="6"/>
    <x v="10"/>
    <x v="0"/>
    <m/>
    <x v="7"/>
  </r>
  <r>
    <s v="M6JT5RL8"/>
    <x v="1"/>
    <x v="6"/>
    <x v="7"/>
    <x v="1"/>
    <x v="268"/>
    <x v="5"/>
    <x v="8"/>
    <x v="1"/>
    <x v="0"/>
    <x v="6"/>
    <x v="5"/>
    <x v="1"/>
    <m/>
    <x v="7"/>
  </r>
  <r>
    <s v="45H84LNT"/>
    <x v="1"/>
    <x v="6"/>
    <x v="7"/>
    <x v="1"/>
    <x v="268"/>
    <x v="5"/>
    <x v="8"/>
    <x v="1"/>
    <x v="0"/>
    <x v="6"/>
    <x v="5"/>
    <x v="1"/>
    <m/>
    <x v="7"/>
  </r>
  <r>
    <s v="E8MIFXOH"/>
    <x v="1"/>
    <x v="6"/>
    <x v="7"/>
    <x v="1"/>
    <x v="268"/>
    <x v="5"/>
    <x v="8"/>
    <x v="1"/>
    <x v="0"/>
    <x v="6"/>
    <x v="5"/>
    <x v="1"/>
    <m/>
    <x v="7"/>
  </r>
  <r>
    <s v="UO8DLVVQ"/>
    <x v="1"/>
    <x v="6"/>
    <x v="7"/>
    <x v="1"/>
    <x v="268"/>
    <x v="5"/>
    <x v="8"/>
    <x v="1"/>
    <x v="0"/>
    <x v="6"/>
    <x v="5"/>
    <x v="1"/>
    <m/>
    <x v="7"/>
  </r>
  <r>
    <s v="2GQH9FKJ"/>
    <x v="1"/>
    <x v="6"/>
    <x v="22"/>
    <x v="0"/>
    <x v="268"/>
    <x v="138"/>
    <x v="1900"/>
    <x v="1"/>
    <x v="0"/>
    <x v="6"/>
    <x v="6"/>
    <x v="0"/>
    <n v="-31"/>
    <x v="110"/>
  </r>
  <r>
    <s v="MW3K8553"/>
    <x v="1"/>
    <x v="6"/>
    <x v="6"/>
    <x v="0"/>
    <x v="268"/>
    <x v="146"/>
    <x v="1777"/>
    <x v="1"/>
    <x v="0"/>
    <x v="6"/>
    <x v="3"/>
    <x v="0"/>
    <n v="40"/>
    <x v="115"/>
  </r>
  <r>
    <s v="BY1TB6D2"/>
    <x v="5"/>
    <x v="6"/>
    <x v="53"/>
    <x v="0"/>
    <x v="268"/>
    <x v="219"/>
    <x v="1901"/>
    <x v="3"/>
    <x v="1"/>
    <x v="6"/>
    <x v="10"/>
    <x v="0"/>
    <n v="-612"/>
    <x v="127"/>
  </r>
  <r>
    <s v="VD2KHXRY"/>
    <x v="2"/>
    <x v="6"/>
    <x v="43"/>
    <x v="1"/>
    <x v="268"/>
    <x v="5"/>
    <x v="8"/>
    <x v="2"/>
    <x v="1"/>
    <x v="6"/>
    <x v="0"/>
    <x v="0"/>
    <m/>
    <x v="7"/>
  </r>
  <r>
    <s v="ZJLW1OPF"/>
    <x v="1"/>
    <x v="6"/>
    <x v="20"/>
    <x v="1"/>
    <x v="269"/>
    <x v="5"/>
    <x v="8"/>
    <x v="1"/>
    <x v="0"/>
    <x v="6"/>
    <x v="4"/>
    <x v="0"/>
    <m/>
    <x v="7"/>
  </r>
  <r>
    <s v="Q62JFLLD"/>
    <x v="1"/>
    <x v="6"/>
    <x v="7"/>
    <x v="1"/>
    <x v="269"/>
    <x v="5"/>
    <x v="8"/>
    <x v="1"/>
    <x v="0"/>
    <x v="6"/>
    <x v="5"/>
    <x v="1"/>
    <m/>
    <x v="7"/>
  </r>
  <r>
    <s v="LJ59Y2TK"/>
    <x v="1"/>
    <x v="6"/>
    <x v="3"/>
    <x v="2"/>
    <x v="269"/>
    <x v="221"/>
    <x v="13"/>
    <x v="1"/>
    <x v="0"/>
    <x v="6"/>
    <x v="3"/>
    <x v="0"/>
    <n v="-4821"/>
    <x v="127"/>
  </r>
  <r>
    <s v="2IKGOPW1"/>
    <x v="1"/>
    <x v="6"/>
    <x v="75"/>
    <x v="0"/>
    <x v="269"/>
    <x v="223"/>
    <x v="1902"/>
    <x v="1"/>
    <x v="0"/>
    <x v="6"/>
    <x v="6"/>
    <x v="0"/>
    <n v="-434"/>
    <x v="126"/>
  </r>
  <r>
    <s v="7Y10BR02"/>
    <x v="1"/>
    <x v="6"/>
    <x v="81"/>
    <x v="0"/>
    <x v="269"/>
    <x v="223"/>
    <x v="1699"/>
    <x v="1"/>
    <x v="0"/>
    <x v="6"/>
    <x v="0"/>
    <x v="14"/>
    <n v="-266"/>
    <x v="126"/>
  </r>
  <r>
    <s v="4L8RQVL9"/>
    <x v="22"/>
    <x v="6"/>
    <x v="85"/>
    <x v="2"/>
    <x v="269"/>
    <x v="112"/>
    <x v="13"/>
    <x v="5"/>
    <x v="2"/>
    <x v="6"/>
    <x v="4"/>
    <x v="0"/>
    <n v="-4821"/>
    <x v="114"/>
  </r>
  <r>
    <s v="7K31BXX3"/>
    <x v="29"/>
    <x v="6"/>
    <x v="7"/>
    <x v="1"/>
    <x v="269"/>
    <x v="5"/>
    <x v="8"/>
    <x v="1"/>
    <x v="0"/>
    <x v="6"/>
    <x v="5"/>
    <x v="1"/>
    <m/>
    <x v="7"/>
  </r>
  <r>
    <s v="I5FVCO24"/>
    <x v="29"/>
    <x v="6"/>
    <x v="0"/>
    <x v="0"/>
    <x v="269"/>
    <x v="221"/>
    <x v="1622"/>
    <x v="1"/>
    <x v="0"/>
    <x v="6"/>
    <x v="0"/>
    <x v="0"/>
    <n v="-150"/>
    <x v="127"/>
  </r>
  <r>
    <s v="8UCQBI6J"/>
    <x v="20"/>
    <x v="6"/>
    <x v="0"/>
    <x v="0"/>
    <x v="269"/>
    <x v="221"/>
    <x v="1501"/>
    <x v="1"/>
    <x v="0"/>
    <x v="6"/>
    <x v="0"/>
    <x v="0"/>
    <n v="-649"/>
    <x v="127"/>
  </r>
  <r>
    <s v="0WJLKMUA"/>
    <x v="13"/>
    <x v="6"/>
    <x v="23"/>
    <x v="2"/>
    <x v="269"/>
    <x v="221"/>
    <x v="13"/>
    <x v="4"/>
    <x v="2"/>
    <x v="6"/>
    <x v="10"/>
    <x v="0"/>
    <n v="-4821"/>
    <x v="127"/>
  </r>
  <r>
    <s v="YI1V6SOX"/>
    <x v="1"/>
    <x v="6"/>
    <x v="25"/>
    <x v="1"/>
    <x v="270"/>
    <x v="5"/>
    <x v="8"/>
    <x v="1"/>
    <x v="0"/>
    <x v="6"/>
    <x v="3"/>
    <x v="0"/>
    <m/>
    <x v="7"/>
  </r>
  <r>
    <s v="PNTHPFHY"/>
    <x v="1"/>
    <x v="6"/>
    <x v="7"/>
    <x v="1"/>
    <x v="270"/>
    <x v="5"/>
    <x v="8"/>
    <x v="1"/>
    <x v="0"/>
    <x v="6"/>
    <x v="5"/>
    <x v="1"/>
    <m/>
    <x v="7"/>
  </r>
  <r>
    <s v="2I7IFY8D"/>
    <x v="1"/>
    <x v="6"/>
    <x v="7"/>
    <x v="1"/>
    <x v="270"/>
    <x v="5"/>
    <x v="8"/>
    <x v="1"/>
    <x v="0"/>
    <x v="6"/>
    <x v="5"/>
    <x v="1"/>
    <m/>
    <x v="7"/>
  </r>
  <r>
    <s v="DOVFYIIO"/>
    <x v="22"/>
    <x v="6"/>
    <x v="85"/>
    <x v="2"/>
    <x v="270"/>
    <x v="223"/>
    <x v="13"/>
    <x v="5"/>
    <x v="2"/>
    <x v="6"/>
    <x v="4"/>
    <x v="0"/>
    <n v="-4821"/>
    <x v="127"/>
  </r>
  <r>
    <s v="5G9WEZTP"/>
    <x v="19"/>
    <x v="6"/>
    <x v="85"/>
    <x v="0"/>
    <x v="270"/>
    <x v="121"/>
    <x v="1903"/>
    <x v="4"/>
    <x v="2"/>
    <x v="6"/>
    <x v="4"/>
    <x v="0"/>
    <n v="498"/>
    <x v="120"/>
  </r>
  <r>
    <s v="KRK5YFGW"/>
    <x v="7"/>
    <x v="6"/>
    <x v="53"/>
    <x v="0"/>
    <x v="270"/>
    <x v="142"/>
    <x v="1904"/>
    <x v="2"/>
    <x v="1"/>
    <x v="6"/>
    <x v="10"/>
    <x v="0"/>
    <n v="120"/>
    <x v="113"/>
  </r>
  <r>
    <s v="4MTIOMFQ"/>
    <x v="17"/>
    <x v="6"/>
    <x v="26"/>
    <x v="0"/>
    <x v="270"/>
    <x v="142"/>
    <x v="1905"/>
    <x v="5"/>
    <x v="2"/>
    <x v="6"/>
    <x v="6"/>
    <x v="5"/>
    <n v="-569"/>
    <x v="113"/>
  </r>
  <r>
    <s v="J096XFZG"/>
    <x v="15"/>
    <x v="6"/>
    <x v="21"/>
    <x v="0"/>
    <x v="270"/>
    <x v="161"/>
    <x v="1349"/>
    <x v="4"/>
    <x v="2"/>
    <x v="6"/>
    <x v="1"/>
    <x v="0"/>
    <n v="85"/>
    <x v="98"/>
  </r>
  <r>
    <s v="TJ95PY76"/>
    <x v="1"/>
    <x v="6"/>
    <x v="4"/>
    <x v="1"/>
    <x v="271"/>
    <x v="5"/>
    <x v="8"/>
    <x v="1"/>
    <x v="0"/>
    <x v="6"/>
    <x v="0"/>
    <x v="0"/>
    <m/>
    <x v="7"/>
  </r>
  <r>
    <s v="V3QM4V7G"/>
    <x v="22"/>
    <x v="6"/>
    <x v="65"/>
    <x v="2"/>
    <x v="271"/>
    <x v="136"/>
    <x v="13"/>
    <x v="5"/>
    <x v="2"/>
    <x v="6"/>
    <x v="7"/>
    <x v="0"/>
    <n v="-4821"/>
    <x v="124"/>
  </r>
  <r>
    <s v="0XBGT413"/>
    <x v="24"/>
    <x v="6"/>
    <x v="7"/>
    <x v="1"/>
    <x v="271"/>
    <x v="5"/>
    <x v="8"/>
    <x v="1"/>
    <x v="0"/>
    <x v="6"/>
    <x v="5"/>
    <x v="1"/>
    <m/>
    <x v="7"/>
  </r>
  <r>
    <s v="S5NZI5UN"/>
    <x v="7"/>
    <x v="6"/>
    <x v="5"/>
    <x v="0"/>
    <x v="271"/>
    <x v="153"/>
    <x v="1513"/>
    <x v="2"/>
    <x v="1"/>
    <x v="6"/>
    <x v="4"/>
    <x v="0"/>
    <n v="210"/>
    <x v="92"/>
  </r>
  <r>
    <s v="XQQ3JS90"/>
    <x v="29"/>
    <x v="6"/>
    <x v="38"/>
    <x v="0"/>
    <x v="271"/>
    <x v="222"/>
    <x v="1906"/>
    <x v="1"/>
    <x v="0"/>
    <x v="6"/>
    <x v="10"/>
    <x v="7"/>
    <n v="920"/>
    <x v="127"/>
  </r>
  <r>
    <s v="8U9DLK26"/>
    <x v="8"/>
    <x v="6"/>
    <x v="40"/>
    <x v="0"/>
    <x v="271"/>
    <x v="222"/>
    <x v="1907"/>
    <x v="2"/>
    <x v="1"/>
    <x v="6"/>
    <x v="2"/>
    <x v="8"/>
    <n v="92"/>
    <x v="127"/>
  </r>
  <r>
    <s v="V0XFS245"/>
    <x v="28"/>
    <x v="6"/>
    <x v="84"/>
    <x v="0"/>
    <x v="272"/>
    <x v="176"/>
    <x v="1908"/>
    <x v="5"/>
    <x v="2"/>
    <x v="6"/>
    <x v="10"/>
    <x v="0"/>
    <n v="-725"/>
    <x v="92"/>
  </r>
  <r>
    <s v="FSEV7ZJC"/>
    <x v="1"/>
    <x v="6"/>
    <x v="7"/>
    <x v="1"/>
    <x v="272"/>
    <x v="5"/>
    <x v="8"/>
    <x v="1"/>
    <x v="0"/>
    <x v="6"/>
    <x v="5"/>
    <x v="1"/>
    <m/>
    <x v="7"/>
  </r>
  <r>
    <s v="OEP0IJ6S"/>
    <x v="1"/>
    <x v="6"/>
    <x v="7"/>
    <x v="1"/>
    <x v="272"/>
    <x v="5"/>
    <x v="8"/>
    <x v="1"/>
    <x v="0"/>
    <x v="6"/>
    <x v="5"/>
    <x v="1"/>
    <m/>
    <x v="7"/>
  </r>
  <r>
    <s v="6PHF576T"/>
    <x v="5"/>
    <x v="6"/>
    <x v="47"/>
    <x v="2"/>
    <x v="272"/>
    <x v="229"/>
    <x v="13"/>
    <x v="3"/>
    <x v="1"/>
    <x v="6"/>
    <x v="8"/>
    <x v="0"/>
    <n v="-4821"/>
    <x v="21"/>
  </r>
  <r>
    <s v="BVKAXY66"/>
    <x v="2"/>
    <x v="6"/>
    <x v="53"/>
    <x v="0"/>
    <x v="272"/>
    <x v="134"/>
    <x v="1909"/>
    <x v="2"/>
    <x v="1"/>
    <x v="6"/>
    <x v="10"/>
    <x v="0"/>
    <n v="1248"/>
    <x v="101"/>
  </r>
  <r>
    <s v="HISWL7B0"/>
    <x v="1"/>
    <x v="6"/>
    <x v="7"/>
    <x v="1"/>
    <x v="273"/>
    <x v="5"/>
    <x v="8"/>
    <x v="1"/>
    <x v="0"/>
    <x v="6"/>
    <x v="5"/>
    <x v="1"/>
    <m/>
    <x v="7"/>
  </r>
  <r>
    <s v="BSKNQJOJ"/>
    <x v="1"/>
    <x v="6"/>
    <x v="7"/>
    <x v="1"/>
    <x v="273"/>
    <x v="5"/>
    <x v="8"/>
    <x v="1"/>
    <x v="0"/>
    <x v="6"/>
    <x v="5"/>
    <x v="1"/>
    <m/>
    <x v="7"/>
  </r>
  <r>
    <s v="FKY3O5O1"/>
    <x v="6"/>
    <x v="6"/>
    <x v="21"/>
    <x v="1"/>
    <x v="273"/>
    <x v="5"/>
    <x v="8"/>
    <x v="1"/>
    <x v="0"/>
    <x v="6"/>
    <x v="1"/>
    <x v="0"/>
    <m/>
    <x v="7"/>
  </r>
  <r>
    <s v="NWQHHVEM"/>
    <x v="4"/>
    <x v="6"/>
    <x v="37"/>
    <x v="0"/>
    <x v="273"/>
    <x v="132"/>
    <x v="1910"/>
    <x v="3"/>
    <x v="1"/>
    <x v="6"/>
    <x v="6"/>
    <x v="0"/>
    <n v="228"/>
    <x v="101"/>
  </r>
  <r>
    <s v="ZJ76J97A"/>
    <x v="4"/>
    <x v="6"/>
    <x v="53"/>
    <x v="0"/>
    <x v="273"/>
    <x v="147"/>
    <x v="1911"/>
    <x v="3"/>
    <x v="1"/>
    <x v="6"/>
    <x v="10"/>
    <x v="0"/>
    <n v="479"/>
    <x v="120"/>
  </r>
  <r>
    <s v="GVOKY9KD"/>
    <x v="13"/>
    <x v="6"/>
    <x v="20"/>
    <x v="2"/>
    <x v="273"/>
    <x v="209"/>
    <x v="13"/>
    <x v="4"/>
    <x v="2"/>
    <x v="6"/>
    <x v="4"/>
    <x v="0"/>
    <n v="-4821"/>
    <x v="31"/>
  </r>
  <r>
    <s v="LF45YLLR"/>
    <x v="23"/>
    <x v="6"/>
    <x v="65"/>
    <x v="0"/>
    <x v="274"/>
    <x v="116"/>
    <x v="1912"/>
    <x v="4"/>
    <x v="2"/>
    <x v="6"/>
    <x v="7"/>
    <x v="0"/>
    <n v="384"/>
    <x v="113"/>
  </r>
  <r>
    <s v="U8H8VGI0"/>
    <x v="7"/>
    <x v="6"/>
    <x v="46"/>
    <x v="2"/>
    <x v="274"/>
    <x v="199"/>
    <x v="13"/>
    <x v="2"/>
    <x v="1"/>
    <x v="6"/>
    <x v="3"/>
    <x v="0"/>
    <n v="-4821"/>
    <x v="43"/>
  </r>
  <r>
    <s v="2E2FDZHG"/>
    <x v="6"/>
    <x v="6"/>
    <x v="7"/>
    <x v="1"/>
    <x v="274"/>
    <x v="5"/>
    <x v="8"/>
    <x v="1"/>
    <x v="0"/>
    <x v="6"/>
    <x v="5"/>
    <x v="1"/>
    <m/>
    <x v="7"/>
  </r>
  <r>
    <s v="58J528HO"/>
    <x v="24"/>
    <x v="6"/>
    <x v="34"/>
    <x v="2"/>
    <x v="275"/>
    <x v="139"/>
    <x v="13"/>
    <x v="1"/>
    <x v="0"/>
    <x v="6"/>
    <x v="10"/>
    <x v="0"/>
    <n v="-4821"/>
    <x v="124"/>
  </r>
  <r>
    <s v="MJ3XHBY0"/>
    <x v="17"/>
    <x v="6"/>
    <x v="56"/>
    <x v="0"/>
    <x v="275"/>
    <x v="141"/>
    <x v="1913"/>
    <x v="5"/>
    <x v="2"/>
    <x v="6"/>
    <x v="10"/>
    <x v="0"/>
    <n v="-858"/>
    <x v="112"/>
  </r>
  <r>
    <s v="LT75S3LM"/>
    <x v="17"/>
    <x v="6"/>
    <x v="45"/>
    <x v="0"/>
    <x v="275"/>
    <x v="136"/>
    <x v="298"/>
    <x v="5"/>
    <x v="2"/>
    <x v="6"/>
    <x v="0"/>
    <x v="0"/>
    <n v="580"/>
    <x v="116"/>
  </r>
  <r>
    <s v="UM1OU73X"/>
    <x v="1"/>
    <x v="6"/>
    <x v="7"/>
    <x v="1"/>
    <x v="276"/>
    <x v="5"/>
    <x v="8"/>
    <x v="1"/>
    <x v="0"/>
    <x v="6"/>
    <x v="5"/>
    <x v="1"/>
    <m/>
    <x v="7"/>
  </r>
  <r>
    <s v="69U39SXU"/>
    <x v="1"/>
    <x v="6"/>
    <x v="7"/>
    <x v="1"/>
    <x v="276"/>
    <x v="5"/>
    <x v="8"/>
    <x v="1"/>
    <x v="0"/>
    <x v="6"/>
    <x v="5"/>
    <x v="1"/>
    <m/>
    <x v="7"/>
  </r>
  <r>
    <s v="R6F1053X"/>
    <x v="22"/>
    <x v="6"/>
    <x v="53"/>
    <x v="0"/>
    <x v="276"/>
    <x v="136"/>
    <x v="1914"/>
    <x v="5"/>
    <x v="2"/>
    <x v="6"/>
    <x v="10"/>
    <x v="0"/>
    <n v="365"/>
    <x v="117"/>
  </r>
  <r>
    <s v="RG8P75PG"/>
    <x v="17"/>
    <x v="6"/>
    <x v="65"/>
    <x v="2"/>
    <x v="276"/>
    <x v="131"/>
    <x v="13"/>
    <x v="5"/>
    <x v="2"/>
    <x v="6"/>
    <x v="7"/>
    <x v="0"/>
    <n v="-4821"/>
    <x v="121"/>
  </r>
  <r>
    <s v="MOAP4XN7"/>
    <x v="28"/>
    <x v="6"/>
    <x v="7"/>
    <x v="1"/>
    <x v="277"/>
    <x v="5"/>
    <x v="8"/>
    <x v="5"/>
    <x v="2"/>
    <x v="6"/>
    <x v="5"/>
    <x v="1"/>
    <m/>
    <x v="7"/>
  </r>
  <r>
    <s v="2N2MUDOA"/>
    <x v="26"/>
    <x v="6"/>
    <x v="8"/>
    <x v="1"/>
    <x v="277"/>
    <x v="5"/>
    <x v="8"/>
    <x v="5"/>
    <x v="2"/>
    <x v="6"/>
    <x v="3"/>
    <x v="2"/>
    <m/>
    <x v="7"/>
  </r>
  <r>
    <s v="EFUIZFRA"/>
    <x v="26"/>
    <x v="6"/>
    <x v="44"/>
    <x v="0"/>
    <x v="277"/>
    <x v="162"/>
    <x v="1770"/>
    <x v="5"/>
    <x v="2"/>
    <x v="6"/>
    <x v="8"/>
    <x v="0"/>
    <n v="114"/>
    <x v="87"/>
  </r>
  <r>
    <s v="SGYL0QMJ"/>
    <x v="2"/>
    <x v="6"/>
    <x v="33"/>
    <x v="2"/>
    <x v="277"/>
    <x v="238"/>
    <x v="13"/>
    <x v="2"/>
    <x v="1"/>
    <x v="6"/>
    <x v="0"/>
    <x v="0"/>
    <n v="-4821"/>
    <x v="42"/>
  </r>
  <r>
    <s v="A8NDGVJE"/>
    <x v="1"/>
    <x v="6"/>
    <x v="7"/>
    <x v="1"/>
    <x v="278"/>
    <x v="5"/>
    <x v="8"/>
    <x v="1"/>
    <x v="0"/>
    <x v="6"/>
    <x v="5"/>
    <x v="1"/>
    <m/>
    <x v="7"/>
  </r>
  <r>
    <s v="7FFV8D9U"/>
    <x v="24"/>
    <x v="6"/>
    <x v="42"/>
    <x v="1"/>
    <x v="278"/>
    <x v="5"/>
    <x v="8"/>
    <x v="1"/>
    <x v="0"/>
    <x v="6"/>
    <x v="4"/>
    <x v="0"/>
    <m/>
    <x v="7"/>
  </r>
  <r>
    <s v="SLMY2KDA"/>
    <x v="16"/>
    <x v="6"/>
    <x v="7"/>
    <x v="1"/>
    <x v="278"/>
    <x v="5"/>
    <x v="8"/>
    <x v="2"/>
    <x v="1"/>
    <x v="6"/>
    <x v="5"/>
    <x v="1"/>
    <m/>
    <x v="7"/>
  </r>
  <r>
    <s v="MJ0RRDLN"/>
    <x v="23"/>
    <x v="6"/>
    <x v="64"/>
    <x v="0"/>
    <x v="279"/>
    <x v="254"/>
    <x v="1915"/>
    <x v="4"/>
    <x v="2"/>
    <x v="6"/>
    <x v="0"/>
    <x v="0"/>
    <n v="-182"/>
    <x v="26"/>
  </r>
  <r>
    <s v="QAJPUEN2"/>
    <x v="1"/>
    <x v="6"/>
    <x v="72"/>
    <x v="2"/>
    <x v="279"/>
    <x v="155"/>
    <x v="13"/>
    <x v="1"/>
    <x v="0"/>
    <x v="6"/>
    <x v="3"/>
    <x v="10"/>
    <n v="-4821"/>
    <x v="112"/>
  </r>
  <r>
    <s v="FB0Q3FYP"/>
    <x v="24"/>
    <x v="6"/>
    <x v="75"/>
    <x v="0"/>
    <x v="279"/>
    <x v="178"/>
    <x v="1916"/>
    <x v="1"/>
    <x v="0"/>
    <x v="6"/>
    <x v="6"/>
    <x v="0"/>
    <n v="-99"/>
    <x v="129"/>
  </r>
  <r>
    <s v="SYA1A4E5"/>
    <x v="6"/>
    <x v="6"/>
    <x v="7"/>
    <x v="1"/>
    <x v="279"/>
    <x v="5"/>
    <x v="8"/>
    <x v="1"/>
    <x v="0"/>
    <x v="6"/>
    <x v="5"/>
    <x v="1"/>
    <m/>
    <x v="7"/>
  </r>
  <r>
    <s v="5UFQONQU"/>
    <x v="2"/>
    <x v="6"/>
    <x v="59"/>
    <x v="0"/>
    <x v="279"/>
    <x v="235"/>
    <x v="1917"/>
    <x v="2"/>
    <x v="1"/>
    <x v="6"/>
    <x v="3"/>
    <x v="0"/>
    <n v="-341"/>
    <x v="17"/>
  </r>
  <r>
    <s v="FH3UXT3T"/>
    <x v="1"/>
    <x v="6"/>
    <x v="7"/>
    <x v="1"/>
    <x v="280"/>
    <x v="5"/>
    <x v="8"/>
    <x v="1"/>
    <x v="0"/>
    <x v="6"/>
    <x v="5"/>
    <x v="1"/>
    <m/>
    <x v="7"/>
  </r>
  <r>
    <s v="VQB0ZCYJ"/>
    <x v="22"/>
    <x v="6"/>
    <x v="65"/>
    <x v="0"/>
    <x v="280"/>
    <x v="136"/>
    <x v="1769"/>
    <x v="5"/>
    <x v="2"/>
    <x v="6"/>
    <x v="7"/>
    <x v="0"/>
    <n v="38"/>
    <x v="123"/>
  </r>
  <r>
    <s v="9B20R6A5"/>
    <x v="1"/>
    <x v="6"/>
    <x v="7"/>
    <x v="1"/>
    <x v="281"/>
    <x v="5"/>
    <x v="8"/>
    <x v="1"/>
    <x v="0"/>
    <x v="6"/>
    <x v="5"/>
    <x v="1"/>
    <m/>
    <x v="7"/>
  </r>
  <r>
    <s v="PXXIJWXD"/>
    <x v="1"/>
    <x v="6"/>
    <x v="81"/>
    <x v="0"/>
    <x v="281"/>
    <x v="199"/>
    <x v="1605"/>
    <x v="1"/>
    <x v="0"/>
    <x v="6"/>
    <x v="0"/>
    <x v="14"/>
    <n v="-508"/>
    <x v="49"/>
  </r>
  <r>
    <s v="AQFXE1TA"/>
    <x v="22"/>
    <x v="6"/>
    <x v="53"/>
    <x v="0"/>
    <x v="281"/>
    <x v="151"/>
    <x v="1918"/>
    <x v="5"/>
    <x v="2"/>
    <x v="6"/>
    <x v="10"/>
    <x v="0"/>
    <n v="-159"/>
    <x v="98"/>
  </r>
  <r>
    <s v="UZTMM5MG"/>
    <x v="19"/>
    <x v="6"/>
    <x v="20"/>
    <x v="2"/>
    <x v="281"/>
    <x v="230"/>
    <x v="13"/>
    <x v="4"/>
    <x v="2"/>
    <x v="6"/>
    <x v="4"/>
    <x v="0"/>
    <n v="-4821"/>
    <x v="28"/>
  </r>
  <r>
    <s v="NUBMO8S7"/>
    <x v="26"/>
    <x v="6"/>
    <x v="39"/>
    <x v="0"/>
    <x v="282"/>
    <x v="242"/>
    <x v="1919"/>
    <x v="5"/>
    <x v="2"/>
    <x v="6"/>
    <x v="1"/>
    <x v="0"/>
    <n v="494"/>
    <x v="10"/>
  </r>
  <r>
    <s v="B7VEJNPV"/>
    <x v="29"/>
    <x v="6"/>
    <x v="1"/>
    <x v="2"/>
    <x v="282"/>
    <x v="229"/>
    <x v="13"/>
    <x v="1"/>
    <x v="0"/>
    <x v="6"/>
    <x v="1"/>
    <x v="0"/>
    <n v="-4821"/>
    <x v="38"/>
  </r>
  <r>
    <s v="CR13KZ71"/>
    <x v="16"/>
    <x v="6"/>
    <x v="47"/>
    <x v="2"/>
    <x v="282"/>
    <x v="230"/>
    <x v="13"/>
    <x v="2"/>
    <x v="1"/>
    <x v="6"/>
    <x v="8"/>
    <x v="0"/>
    <n v="-4821"/>
    <x v="31"/>
  </r>
  <r>
    <s v="68EYCEV4"/>
    <x v="15"/>
    <x v="6"/>
    <x v="51"/>
    <x v="1"/>
    <x v="282"/>
    <x v="5"/>
    <x v="8"/>
    <x v="4"/>
    <x v="2"/>
    <x v="6"/>
    <x v="7"/>
    <x v="0"/>
    <m/>
    <x v="7"/>
  </r>
  <r>
    <s v="52FDATJV"/>
    <x v="7"/>
    <x v="6"/>
    <x v="5"/>
    <x v="2"/>
    <x v="283"/>
    <x v="163"/>
    <x v="13"/>
    <x v="2"/>
    <x v="1"/>
    <x v="6"/>
    <x v="4"/>
    <x v="0"/>
    <n v="-4821"/>
    <x v="110"/>
  </r>
  <r>
    <s v="MITXNS42"/>
    <x v="29"/>
    <x v="6"/>
    <x v="30"/>
    <x v="0"/>
    <x v="283"/>
    <x v="232"/>
    <x v="1280"/>
    <x v="1"/>
    <x v="0"/>
    <x v="6"/>
    <x v="0"/>
    <x v="6"/>
    <n v="-12"/>
    <x v="41"/>
  </r>
  <r>
    <s v="GVZMMURY"/>
    <x v="2"/>
    <x v="6"/>
    <x v="2"/>
    <x v="2"/>
    <x v="283"/>
    <x v="245"/>
    <x v="13"/>
    <x v="2"/>
    <x v="1"/>
    <x v="6"/>
    <x v="2"/>
    <x v="0"/>
    <n v="-4821"/>
    <x v="16"/>
  </r>
  <r>
    <s v="6KEWAQMX"/>
    <x v="25"/>
    <x v="6"/>
    <x v="7"/>
    <x v="1"/>
    <x v="284"/>
    <x v="5"/>
    <x v="8"/>
    <x v="5"/>
    <x v="2"/>
    <x v="6"/>
    <x v="5"/>
    <x v="1"/>
    <m/>
    <x v="7"/>
  </r>
  <r>
    <s v="XTCCGBYM"/>
    <x v="25"/>
    <x v="6"/>
    <x v="19"/>
    <x v="0"/>
    <x v="284"/>
    <x v="232"/>
    <x v="1920"/>
    <x v="5"/>
    <x v="2"/>
    <x v="6"/>
    <x v="0"/>
    <x v="4"/>
    <n v="-660"/>
    <x v="46"/>
  </r>
  <r>
    <s v="EIS1B0GM"/>
    <x v="23"/>
    <x v="6"/>
    <x v="49"/>
    <x v="2"/>
    <x v="284"/>
    <x v="143"/>
    <x v="13"/>
    <x v="4"/>
    <x v="2"/>
    <x v="6"/>
    <x v="9"/>
    <x v="0"/>
    <n v="-4821"/>
    <x v="127"/>
  </r>
  <r>
    <s v="WAPSW48Y"/>
    <x v="1"/>
    <x v="6"/>
    <x v="3"/>
    <x v="2"/>
    <x v="284"/>
    <x v="196"/>
    <x v="13"/>
    <x v="1"/>
    <x v="0"/>
    <x v="6"/>
    <x v="3"/>
    <x v="0"/>
    <n v="-4821"/>
    <x v="53"/>
  </r>
  <r>
    <s v="U3HKMX4U"/>
    <x v="1"/>
    <x v="6"/>
    <x v="1"/>
    <x v="0"/>
    <x v="284"/>
    <x v="217"/>
    <x v="1921"/>
    <x v="1"/>
    <x v="0"/>
    <x v="6"/>
    <x v="1"/>
    <x v="0"/>
    <n v="-239"/>
    <x v="68"/>
  </r>
  <r>
    <s v="58W7CZGD"/>
    <x v="4"/>
    <x v="6"/>
    <x v="0"/>
    <x v="1"/>
    <x v="284"/>
    <x v="5"/>
    <x v="8"/>
    <x v="3"/>
    <x v="1"/>
    <x v="6"/>
    <x v="0"/>
    <x v="0"/>
    <m/>
    <x v="7"/>
  </r>
  <r>
    <s v="AIU1UWJZ"/>
    <x v="23"/>
    <x v="6"/>
    <x v="21"/>
    <x v="0"/>
    <x v="285"/>
    <x v="159"/>
    <x v="1641"/>
    <x v="4"/>
    <x v="2"/>
    <x v="6"/>
    <x v="1"/>
    <x v="0"/>
    <n v="-323"/>
    <x v="114"/>
  </r>
  <r>
    <s v="KLIOLWPC"/>
    <x v="26"/>
    <x v="6"/>
    <x v="25"/>
    <x v="2"/>
    <x v="285"/>
    <x v="149"/>
    <x v="13"/>
    <x v="5"/>
    <x v="2"/>
    <x v="6"/>
    <x v="3"/>
    <x v="0"/>
    <n v="-4821"/>
    <x v="125"/>
  </r>
  <r>
    <s v="OF5AZQID"/>
    <x v="1"/>
    <x v="6"/>
    <x v="52"/>
    <x v="0"/>
    <x v="285"/>
    <x v="212"/>
    <x v="1755"/>
    <x v="1"/>
    <x v="0"/>
    <x v="6"/>
    <x v="1"/>
    <x v="0"/>
    <n v="-11"/>
    <x v="68"/>
  </r>
  <r>
    <s v="W6OX0S1Q"/>
    <x v="5"/>
    <x v="6"/>
    <x v="37"/>
    <x v="2"/>
    <x v="285"/>
    <x v="132"/>
    <x v="13"/>
    <x v="3"/>
    <x v="1"/>
    <x v="6"/>
    <x v="6"/>
    <x v="0"/>
    <n v="-4821"/>
    <x v="116"/>
  </r>
  <r>
    <s v="B5WZQP1F"/>
    <x v="5"/>
    <x v="6"/>
    <x v="18"/>
    <x v="0"/>
    <x v="285"/>
    <x v="265"/>
    <x v="1922"/>
    <x v="3"/>
    <x v="1"/>
    <x v="6"/>
    <x v="4"/>
    <x v="0"/>
    <n v="719"/>
    <x v="52"/>
  </r>
  <r>
    <s v="9CPUX0D0"/>
    <x v="20"/>
    <x v="6"/>
    <x v="7"/>
    <x v="1"/>
    <x v="285"/>
    <x v="5"/>
    <x v="8"/>
    <x v="1"/>
    <x v="0"/>
    <x v="6"/>
    <x v="5"/>
    <x v="1"/>
    <m/>
    <x v="7"/>
  </r>
  <r>
    <s v="ZHOK77B4"/>
    <x v="17"/>
    <x v="6"/>
    <x v="21"/>
    <x v="0"/>
    <x v="285"/>
    <x v="199"/>
    <x v="1923"/>
    <x v="5"/>
    <x v="2"/>
    <x v="6"/>
    <x v="1"/>
    <x v="0"/>
    <n v="-78"/>
    <x v="53"/>
  </r>
  <r>
    <s v="92VGMPKP"/>
    <x v="2"/>
    <x v="6"/>
    <x v="37"/>
    <x v="2"/>
    <x v="285"/>
    <x v="238"/>
    <x v="13"/>
    <x v="2"/>
    <x v="1"/>
    <x v="6"/>
    <x v="6"/>
    <x v="0"/>
    <n v="-4821"/>
    <x v="47"/>
  </r>
  <r>
    <s v="LBO52V0N"/>
    <x v="25"/>
    <x v="6"/>
    <x v="7"/>
    <x v="1"/>
    <x v="286"/>
    <x v="5"/>
    <x v="8"/>
    <x v="5"/>
    <x v="2"/>
    <x v="6"/>
    <x v="5"/>
    <x v="1"/>
    <m/>
    <x v="7"/>
  </r>
  <r>
    <s v="FJE58EP1"/>
    <x v="1"/>
    <x v="6"/>
    <x v="7"/>
    <x v="1"/>
    <x v="286"/>
    <x v="5"/>
    <x v="8"/>
    <x v="1"/>
    <x v="0"/>
    <x v="6"/>
    <x v="5"/>
    <x v="1"/>
    <m/>
    <x v="7"/>
  </r>
  <r>
    <s v="AILB4LIX"/>
    <x v="1"/>
    <x v="6"/>
    <x v="7"/>
    <x v="1"/>
    <x v="286"/>
    <x v="5"/>
    <x v="8"/>
    <x v="1"/>
    <x v="0"/>
    <x v="6"/>
    <x v="5"/>
    <x v="1"/>
    <m/>
    <x v="7"/>
  </r>
  <r>
    <s v="2ICN8RJP"/>
    <x v="1"/>
    <x v="6"/>
    <x v="34"/>
    <x v="0"/>
    <x v="286"/>
    <x v="217"/>
    <x v="1329"/>
    <x v="1"/>
    <x v="0"/>
    <x v="6"/>
    <x v="10"/>
    <x v="0"/>
    <n v="-919"/>
    <x v="55"/>
  </r>
  <r>
    <s v="KBPKLB2X"/>
    <x v="29"/>
    <x v="6"/>
    <x v="7"/>
    <x v="1"/>
    <x v="286"/>
    <x v="5"/>
    <x v="8"/>
    <x v="1"/>
    <x v="0"/>
    <x v="6"/>
    <x v="5"/>
    <x v="1"/>
    <m/>
    <x v="7"/>
  </r>
  <r>
    <s v="AMP2GT6F"/>
    <x v="8"/>
    <x v="6"/>
    <x v="7"/>
    <x v="1"/>
    <x v="286"/>
    <x v="5"/>
    <x v="8"/>
    <x v="2"/>
    <x v="1"/>
    <x v="6"/>
    <x v="5"/>
    <x v="1"/>
    <m/>
    <x v="7"/>
  </r>
  <r>
    <s v="PQJZNRKK"/>
    <x v="15"/>
    <x v="6"/>
    <x v="7"/>
    <x v="1"/>
    <x v="286"/>
    <x v="5"/>
    <x v="8"/>
    <x v="4"/>
    <x v="2"/>
    <x v="6"/>
    <x v="5"/>
    <x v="1"/>
    <m/>
    <x v="7"/>
  </r>
  <r>
    <s v="AKC9GNVA"/>
    <x v="23"/>
    <x v="6"/>
    <x v="49"/>
    <x v="0"/>
    <x v="287"/>
    <x v="210"/>
    <x v="1924"/>
    <x v="4"/>
    <x v="2"/>
    <x v="6"/>
    <x v="9"/>
    <x v="0"/>
    <n v="1047"/>
    <x v="47"/>
  </r>
  <r>
    <s v="SFXFXRYV"/>
    <x v="1"/>
    <x v="6"/>
    <x v="3"/>
    <x v="2"/>
    <x v="287"/>
    <x v="230"/>
    <x v="13"/>
    <x v="1"/>
    <x v="0"/>
    <x v="6"/>
    <x v="3"/>
    <x v="0"/>
    <n v="-4821"/>
    <x v="35"/>
  </r>
  <r>
    <s v="MX3QZ682"/>
    <x v="1"/>
    <x v="6"/>
    <x v="57"/>
    <x v="0"/>
    <x v="287"/>
    <x v="210"/>
    <x v="1925"/>
    <x v="1"/>
    <x v="0"/>
    <x v="6"/>
    <x v="10"/>
    <x v="9"/>
    <n v="286"/>
    <x v="47"/>
  </r>
  <r>
    <s v="Y69M70YC"/>
    <x v="24"/>
    <x v="6"/>
    <x v="22"/>
    <x v="2"/>
    <x v="287"/>
    <x v="196"/>
    <x v="13"/>
    <x v="1"/>
    <x v="0"/>
    <x v="6"/>
    <x v="6"/>
    <x v="0"/>
    <n v="-4821"/>
    <x v="54"/>
  </r>
  <r>
    <s v="PYQ3VX08"/>
    <x v="6"/>
    <x v="6"/>
    <x v="7"/>
    <x v="1"/>
    <x v="287"/>
    <x v="5"/>
    <x v="8"/>
    <x v="1"/>
    <x v="0"/>
    <x v="6"/>
    <x v="5"/>
    <x v="1"/>
    <m/>
    <x v="7"/>
  </r>
  <r>
    <s v="6H1MBBVR"/>
    <x v="17"/>
    <x v="6"/>
    <x v="26"/>
    <x v="0"/>
    <x v="287"/>
    <x v="146"/>
    <x v="1633"/>
    <x v="5"/>
    <x v="2"/>
    <x v="6"/>
    <x v="6"/>
    <x v="5"/>
    <n v="-276"/>
    <x v="116"/>
  </r>
  <r>
    <s v="6SMB6SDY"/>
    <x v="4"/>
    <x v="6"/>
    <x v="7"/>
    <x v="1"/>
    <x v="287"/>
    <x v="5"/>
    <x v="8"/>
    <x v="3"/>
    <x v="1"/>
    <x v="6"/>
    <x v="5"/>
    <x v="1"/>
    <m/>
    <x v="7"/>
  </r>
  <r>
    <s v="BJWKG319"/>
    <x v="4"/>
    <x v="6"/>
    <x v="51"/>
    <x v="2"/>
    <x v="287"/>
    <x v="146"/>
    <x v="13"/>
    <x v="3"/>
    <x v="1"/>
    <x v="6"/>
    <x v="7"/>
    <x v="0"/>
    <n v="-4821"/>
    <x v="116"/>
  </r>
  <r>
    <s v="041Q1IZL"/>
    <x v="2"/>
    <x v="6"/>
    <x v="24"/>
    <x v="1"/>
    <x v="287"/>
    <x v="5"/>
    <x v="8"/>
    <x v="2"/>
    <x v="1"/>
    <x v="6"/>
    <x v="2"/>
    <x v="0"/>
    <m/>
    <x v="7"/>
  </r>
  <r>
    <s v="PH1IKJ0W"/>
    <x v="28"/>
    <x v="6"/>
    <x v="39"/>
    <x v="0"/>
    <x v="288"/>
    <x v="243"/>
    <x v="1926"/>
    <x v="5"/>
    <x v="2"/>
    <x v="6"/>
    <x v="1"/>
    <x v="0"/>
    <n v="-89"/>
    <x v="31"/>
  </r>
  <r>
    <s v="FKVC924F"/>
    <x v="26"/>
    <x v="6"/>
    <x v="7"/>
    <x v="1"/>
    <x v="289"/>
    <x v="5"/>
    <x v="8"/>
    <x v="5"/>
    <x v="2"/>
    <x v="6"/>
    <x v="5"/>
    <x v="1"/>
    <m/>
    <x v="7"/>
  </r>
  <r>
    <s v="LXVCMY4C"/>
    <x v="26"/>
    <x v="6"/>
    <x v="7"/>
    <x v="1"/>
    <x v="289"/>
    <x v="5"/>
    <x v="8"/>
    <x v="5"/>
    <x v="2"/>
    <x v="6"/>
    <x v="5"/>
    <x v="1"/>
    <m/>
    <x v="7"/>
  </r>
  <r>
    <s v="8BGC94TT"/>
    <x v="8"/>
    <x v="6"/>
    <x v="39"/>
    <x v="0"/>
    <x v="289"/>
    <x v="227"/>
    <x v="1740"/>
    <x v="2"/>
    <x v="1"/>
    <x v="6"/>
    <x v="1"/>
    <x v="0"/>
    <n v="495"/>
    <x v="43"/>
  </r>
  <r>
    <s v="ENGMZL6Y"/>
    <x v="1"/>
    <x v="6"/>
    <x v="72"/>
    <x v="0"/>
    <x v="290"/>
    <x v="169"/>
    <x v="1927"/>
    <x v="1"/>
    <x v="0"/>
    <x v="6"/>
    <x v="3"/>
    <x v="10"/>
    <n v="-4"/>
    <x v="109"/>
  </r>
  <r>
    <s v="15PJZKNT"/>
    <x v="24"/>
    <x v="6"/>
    <x v="28"/>
    <x v="2"/>
    <x v="290"/>
    <x v="157"/>
    <x v="13"/>
    <x v="1"/>
    <x v="0"/>
    <x v="6"/>
    <x v="9"/>
    <x v="0"/>
    <n v="-4821"/>
    <x v="110"/>
  </r>
  <r>
    <s v="0GYOOM2R"/>
    <x v="29"/>
    <x v="6"/>
    <x v="62"/>
    <x v="2"/>
    <x v="290"/>
    <x v="148"/>
    <x v="13"/>
    <x v="1"/>
    <x v="0"/>
    <x v="6"/>
    <x v="6"/>
    <x v="0"/>
    <n v="-4821"/>
    <x v="117"/>
  </r>
  <r>
    <s v="X9L0T199"/>
    <x v="14"/>
    <x v="6"/>
    <x v="7"/>
    <x v="1"/>
    <x v="290"/>
    <x v="5"/>
    <x v="8"/>
    <x v="2"/>
    <x v="1"/>
    <x v="6"/>
    <x v="5"/>
    <x v="1"/>
    <m/>
    <x v="7"/>
  </r>
  <r>
    <s v="ONN55X1O"/>
    <x v="22"/>
    <x v="6"/>
    <x v="39"/>
    <x v="2"/>
    <x v="291"/>
    <x v="209"/>
    <x v="13"/>
    <x v="5"/>
    <x v="2"/>
    <x v="6"/>
    <x v="1"/>
    <x v="0"/>
    <n v="-4821"/>
    <x v="68"/>
  </r>
  <r>
    <s v="ON2ZRW1X"/>
    <x v="16"/>
    <x v="6"/>
    <x v="74"/>
    <x v="0"/>
    <x v="291"/>
    <x v="270"/>
    <x v="1109"/>
    <x v="2"/>
    <x v="1"/>
    <x v="6"/>
    <x v="10"/>
    <x v="11"/>
    <n v="-812"/>
    <x v="18"/>
  </r>
  <r>
    <s v="SYSPNKUR"/>
    <x v="4"/>
    <x v="6"/>
    <x v="61"/>
    <x v="0"/>
    <x v="291"/>
    <x v="235"/>
    <x v="1891"/>
    <x v="3"/>
    <x v="1"/>
    <x v="6"/>
    <x v="10"/>
    <x v="0"/>
    <n v="237"/>
    <x v="30"/>
  </r>
  <r>
    <s v="IX65TNEI"/>
    <x v="28"/>
    <x v="6"/>
    <x v="44"/>
    <x v="2"/>
    <x v="292"/>
    <x v="144"/>
    <x v="13"/>
    <x v="5"/>
    <x v="2"/>
    <x v="6"/>
    <x v="8"/>
    <x v="0"/>
    <n v="-4821"/>
    <x v="110"/>
  </r>
  <r>
    <s v="W3W3KPBH"/>
    <x v="1"/>
    <x v="6"/>
    <x v="35"/>
    <x v="0"/>
    <x v="292"/>
    <x v="137"/>
    <x v="1928"/>
    <x v="1"/>
    <x v="0"/>
    <x v="6"/>
    <x v="9"/>
    <x v="0"/>
    <n v="-511"/>
    <x v="109"/>
  </r>
  <r>
    <s v="TUKHDOGS"/>
    <x v="8"/>
    <x v="6"/>
    <x v="7"/>
    <x v="1"/>
    <x v="292"/>
    <x v="5"/>
    <x v="8"/>
    <x v="2"/>
    <x v="1"/>
    <x v="6"/>
    <x v="5"/>
    <x v="1"/>
    <m/>
    <x v="7"/>
  </r>
  <r>
    <s v="87TZLMU7"/>
    <x v="8"/>
    <x v="6"/>
    <x v="39"/>
    <x v="0"/>
    <x v="292"/>
    <x v="273"/>
    <x v="1929"/>
    <x v="2"/>
    <x v="1"/>
    <x v="6"/>
    <x v="1"/>
    <x v="0"/>
    <n v="-967"/>
    <x v="18"/>
  </r>
  <r>
    <s v="W3CLJLES"/>
    <x v="23"/>
    <x v="6"/>
    <x v="64"/>
    <x v="0"/>
    <x v="294"/>
    <x v="144"/>
    <x v="168"/>
    <x v="4"/>
    <x v="2"/>
    <x v="6"/>
    <x v="0"/>
    <x v="0"/>
    <n v="181"/>
    <x v="112"/>
  </r>
  <r>
    <s v="4CFMS9QT"/>
    <x v="22"/>
    <x v="6"/>
    <x v="21"/>
    <x v="2"/>
    <x v="294"/>
    <x v="196"/>
    <x v="13"/>
    <x v="5"/>
    <x v="2"/>
    <x v="6"/>
    <x v="1"/>
    <x v="0"/>
    <n v="-4821"/>
    <x v="59"/>
  </r>
  <r>
    <s v="04YBYVPV"/>
    <x v="17"/>
    <x v="6"/>
    <x v="19"/>
    <x v="0"/>
    <x v="294"/>
    <x v="144"/>
    <x v="1930"/>
    <x v="5"/>
    <x v="2"/>
    <x v="6"/>
    <x v="0"/>
    <x v="4"/>
    <n v="-172"/>
    <x v="112"/>
  </r>
  <r>
    <s v="2UZXS1I2"/>
    <x v="15"/>
    <x v="6"/>
    <x v="49"/>
    <x v="0"/>
    <x v="294"/>
    <x v="169"/>
    <x v="1794"/>
    <x v="4"/>
    <x v="2"/>
    <x v="6"/>
    <x v="9"/>
    <x v="0"/>
    <n v="-34"/>
    <x v="113"/>
  </r>
  <r>
    <s v="TM70L0W8"/>
    <x v="2"/>
    <x v="6"/>
    <x v="7"/>
    <x v="1"/>
    <x v="294"/>
    <x v="5"/>
    <x v="8"/>
    <x v="2"/>
    <x v="1"/>
    <x v="6"/>
    <x v="5"/>
    <x v="1"/>
    <m/>
    <x v="7"/>
  </r>
  <r>
    <s v="S53EVWFC"/>
    <x v="26"/>
    <x v="6"/>
    <x v="7"/>
    <x v="1"/>
    <x v="295"/>
    <x v="5"/>
    <x v="8"/>
    <x v="5"/>
    <x v="2"/>
    <x v="6"/>
    <x v="5"/>
    <x v="1"/>
    <m/>
    <x v="7"/>
  </r>
  <r>
    <s v="AEZIAPTN"/>
    <x v="1"/>
    <x v="6"/>
    <x v="72"/>
    <x v="0"/>
    <x v="295"/>
    <x v="225"/>
    <x v="1628"/>
    <x v="1"/>
    <x v="0"/>
    <x v="6"/>
    <x v="3"/>
    <x v="10"/>
    <n v="12"/>
    <x v="48"/>
  </r>
  <r>
    <s v="IAW2UHNH"/>
    <x v="1"/>
    <x v="6"/>
    <x v="52"/>
    <x v="0"/>
    <x v="295"/>
    <x v="244"/>
    <x v="1823"/>
    <x v="1"/>
    <x v="0"/>
    <x v="6"/>
    <x v="1"/>
    <x v="0"/>
    <n v="-77"/>
    <x v="10"/>
  </r>
  <r>
    <s v="FBEP7939"/>
    <x v="16"/>
    <x v="6"/>
    <x v="12"/>
    <x v="0"/>
    <x v="295"/>
    <x v="224"/>
    <x v="1381"/>
    <x v="2"/>
    <x v="1"/>
    <x v="6"/>
    <x v="1"/>
    <x v="0"/>
    <n v="459"/>
    <x v="68"/>
  </r>
  <r>
    <s v="QKW7MDJK"/>
    <x v="13"/>
    <x v="6"/>
    <x v="7"/>
    <x v="1"/>
    <x v="295"/>
    <x v="5"/>
    <x v="8"/>
    <x v="4"/>
    <x v="2"/>
    <x v="6"/>
    <x v="5"/>
    <x v="1"/>
    <m/>
    <x v="7"/>
  </r>
  <r>
    <s v="UIOJX7O0"/>
    <x v="25"/>
    <x v="6"/>
    <x v="7"/>
    <x v="1"/>
    <x v="296"/>
    <x v="5"/>
    <x v="8"/>
    <x v="5"/>
    <x v="2"/>
    <x v="6"/>
    <x v="5"/>
    <x v="1"/>
    <m/>
    <x v="7"/>
  </r>
  <r>
    <s v="ZVXINY4O"/>
    <x v="22"/>
    <x v="6"/>
    <x v="21"/>
    <x v="2"/>
    <x v="296"/>
    <x v="265"/>
    <x v="13"/>
    <x v="5"/>
    <x v="2"/>
    <x v="6"/>
    <x v="1"/>
    <x v="0"/>
    <n v="-4821"/>
    <x v="36"/>
  </r>
  <r>
    <s v="Z8Z77GN3"/>
    <x v="14"/>
    <x v="6"/>
    <x v="7"/>
    <x v="1"/>
    <x v="296"/>
    <x v="5"/>
    <x v="8"/>
    <x v="2"/>
    <x v="1"/>
    <x v="6"/>
    <x v="5"/>
    <x v="1"/>
    <m/>
    <x v="7"/>
  </r>
  <r>
    <s v="PRQ96EWX"/>
    <x v="26"/>
    <x v="6"/>
    <x v="64"/>
    <x v="0"/>
    <x v="297"/>
    <x v="165"/>
    <x v="461"/>
    <x v="5"/>
    <x v="2"/>
    <x v="6"/>
    <x v="0"/>
    <x v="0"/>
    <n v="-376"/>
    <x v="110"/>
  </r>
  <r>
    <s v="TLLW2ZRM"/>
    <x v="2"/>
    <x v="6"/>
    <x v="59"/>
    <x v="1"/>
    <x v="297"/>
    <x v="5"/>
    <x v="8"/>
    <x v="2"/>
    <x v="1"/>
    <x v="6"/>
    <x v="3"/>
    <x v="0"/>
    <m/>
    <x v="7"/>
  </r>
  <r>
    <s v="55O18ALO"/>
    <x v="16"/>
    <x v="6"/>
    <x v="15"/>
    <x v="2"/>
    <x v="298"/>
    <x v="226"/>
    <x v="13"/>
    <x v="2"/>
    <x v="1"/>
    <x v="6"/>
    <x v="0"/>
    <x v="0"/>
    <n v="-4821"/>
    <x v="58"/>
  </r>
  <r>
    <s v="RU5X1LZM"/>
    <x v="2"/>
    <x v="6"/>
    <x v="7"/>
    <x v="1"/>
    <x v="298"/>
    <x v="5"/>
    <x v="8"/>
    <x v="2"/>
    <x v="1"/>
    <x v="6"/>
    <x v="5"/>
    <x v="1"/>
    <m/>
    <x v="7"/>
  </r>
  <r>
    <s v="M40Z4KWL"/>
    <x v="22"/>
    <x v="6"/>
    <x v="21"/>
    <x v="0"/>
    <x v="299"/>
    <x v="256"/>
    <x v="1931"/>
    <x v="5"/>
    <x v="2"/>
    <x v="6"/>
    <x v="1"/>
    <x v="0"/>
    <n v="484"/>
    <x v="46"/>
  </r>
  <r>
    <s v="7K1KXMBT"/>
    <x v="14"/>
    <x v="6"/>
    <x v="7"/>
    <x v="1"/>
    <x v="299"/>
    <x v="5"/>
    <x v="8"/>
    <x v="2"/>
    <x v="1"/>
    <x v="6"/>
    <x v="5"/>
    <x v="1"/>
    <m/>
    <x v="7"/>
  </r>
  <r>
    <s v="UNSJB0L7"/>
    <x v="4"/>
    <x v="6"/>
    <x v="67"/>
    <x v="0"/>
    <x v="299"/>
    <x v="145"/>
    <x v="1932"/>
    <x v="3"/>
    <x v="1"/>
    <x v="6"/>
    <x v="0"/>
    <x v="0"/>
    <n v="-1067"/>
    <x v="127"/>
  </r>
  <r>
    <s v="3ORQ2R0R"/>
    <x v="12"/>
    <x v="6"/>
    <x v="7"/>
    <x v="1"/>
    <x v="300"/>
    <x v="5"/>
    <x v="8"/>
    <x v="3"/>
    <x v="1"/>
    <x v="6"/>
    <x v="5"/>
    <x v="1"/>
    <m/>
    <x v="7"/>
  </r>
  <r>
    <s v="EXXFSC3O"/>
    <x v="25"/>
    <x v="6"/>
    <x v="60"/>
    <x v="0"/>
    <x v="301"/>
    <x v="224"/>
    <x v="1736"/>
    <x v="5"/>
    <x v="2"/>
    <x v="6"/>
    <x v="9"/>
    <x v="0"/>
    <n v="-478"/>
    <x v="54"/>
  </r>
  <r>
    <s v="9XU06EA8"/>
    <x v="24"/>
    <x v="6"/>
    <x v="1"/>
    <x v="2"/>
    <x v="301"/>
    <x v="196"/>
    <x v="13"/>
    <x v="1"/>
    <x v="0"/>
    <x v="6"/>
    <x v="1"/>
    <x v="0"/>
    <n v="-4821"/>
    <x v="69"/>
  </r>
  <r>
    <s v="N9KFQCOH"/>
    <x v="15"/>
    <x v="6"/>
    <x v="16"/>
    <x v="0"/>
    <x v="301"/>
    <x v="156"/>
    <x v="1933"/>
    <x v="4"/>
    <x v="2"/>
    <x v="6"/>
    <x v="9"/>
    <x v="0"/>
    <n v="867"/>
    <x v="117"/>
  </r>
  <r>
    <s v="04SQ7RNY"/>
    <x v="4"/>
    <x v="6"/>
    <x v="15"/>
    <x v="0"/>
    <x v="301"/>
    <x v="250"/>
    <x v="1834"/>
    <x v="3"/>
    <x v="1"/>
    <x v="6"/>
    <x v="0"/>
    <x v="0"/>
    <n v="-244"/>
    <x v="17"/>
  </r>
  <r>
    <s v="401BY1PW"/>
    <x v="28"/>
    <x v="6"/>
    <x v="19"/>
    <x v="0"/>
    <x v="302"/>
    <x v="260"/>
    <x v="1934"/>
    <x v="5"/>
    <x v="2"/>
    <x v="6"/>
    <x v="0"/>
    <x v="4"/>
    <n v="231"/>
    <x v="89"/>
  </r>
  <r>
    <s v="9RQ8FZYQ"/>
    <x v="28"/>
    <x v="6"/>
    <x v="21"/>
    <x v="0"/>
    <x v="302"/>
    <x v="161"/>
    <x v="1935"/>
    <x v="5"/>
    <x v="2"/>
    <x v="6"/>
    <x v="1"/>
    <x v="0"/>
    <n v="-798"/>
    <x v="119"/>
  </r>
  <r>
    <s v="LDIBOTNO"/>
    <x v="26"/>
    <x v="6"/>
    <x v="45"/>
    <x v="0"/>
    <x v="302"/>
    <x v="165"/>
    <x v="1936"/>
    <x v="5"/>
    <x v="2"/>
    <x v="6"/>
    <x v="0"/>
    <x v="0"/>
    <n v="723"/>
    <x v="116"/>
  </r>
  <r>
    <s v="FC4ZD68R"/>
    <x v="1"/>
    <x v="6"/>
    <x v="17"/>
    <x v="2"/>
    <x v="302"/>
    <x v="224"/>
    <x v="13"/>
    <x v="1"/>
    <x v="0"/>
    <x v="6"/>
    <x v="2"/>
    <x v="0"/>
    <n v="-4821"/>
    <x v="56"/>
  </r>
  <r>
    <s v="9S8E95EI"/>
    <x v="1"/>
    <x v="6"/>
    <x v="59"/>
    <x v="0"/>
    <x v="302"/>
    <x v="152"/>
    <x v="952"/>
    <x v="1"/>
    <x v="0"/>
    <x v="6"/>
    <x v="3"/>
    <x v="0"/>
    <n v="-223"/>
    <x v="107"/>
  </r>
  <r>
    <s v="RLHNEVYY"/>
    <x v="1"/>
    <x v="6"/>
    <x v="31"/>
    <x v="0"/>
    <x v="302"/>
    <x v="153"/>
    <x v="1119"/>
    <x v="1"/>
    <x v="0"/>
    <x v="6"/>
    <x v="10"/>
    <x v="0"/>
    <n v="187"/>
    <x v="112"/>
  </r>
  <r>
    <s v="OFP1MLFY"/>
    <x v="1"/>
    <x v="6"/>
    <x v="48"/>
    <x v="0"/>
    <x v="302"/>
    <x v="257"/>
    <x v="1937"/>
    <x v="1"/>
    <x v="0"/>
    <x v="6"/>
    <x v="8"/>
    <x v="0"/>
    <n v="-889"/>
    <x v="33"/>
  </r>
  <r>
    <s v="QKUULSVC"/>
    <x v="16"/>
    <x v="6"/>
    <x v="39"/>
    <x v="2"/>
    <x v="302"/>
    <x v="263"/>
    <x v="13"/>
    <x v="2"/>
    <x v="1"/>
    <x v="6"/>
    <x v="1"/>
    <x v="0"/>
    <n v="-4821"/>
    <x v="54"/>
  </r>
  <r>
    <s v="LWCKCV0M"/>
    <x v="5"/>
    <x v="6"/>
    <x v="66"/>
    <x v="0"/>
    <x v="302"/>
    <x v="151"/>
    <x v="1938"/>
    <x v="3"/>
    <x v="1"/>
    <x v="6"/>
    <x v="9"/>
    <x v="0"/>
    <n v="-229"/>
    <x v="105"/>
  </r>
  <r>
    <s v="HR3DH6DX"/>
    <x v="6"/>
    <x v="6"/>
    <x v="0"/>
    <x v="2"/>
    <x v="302"/>
    <x v="230"/>
    <x v="13"/>
    <x v="1"/>
    <x v="0"/>
    <x v="6"/>
    <x v="0"/>
    <x v="0"/>
    <n v="-4821"/>
    <x v="55"/>
  </r>
  <r>
    <s v="01FNZW2T"/>
    <x v="15"/>
    <x v="6"/>
    <x v="50"/>
    <x v="0"/>
    <x v="302"/>
    <x v="249"/>
    <x v="1939"/>
    <x v="4"/>
    <x v="2"/>
    <x v="6"/>
    <x v="1"/>
    <x v="0"/>
    <n v="-847"/>
    <x v="30"/>
  </r>
  <r>
    <s v="WRLAVDPH"/>
    <x v="25"/>
    <x v="6"/>
    <x v="19"/>
    <x v="0"/>
    <x v="303"/>
    <x v="144"/>
    <x v="1940"/>
    <x v="5"/>
    <x v="2"/>
    <x v="6"/>
    <x v="0"/>
    <x v="4"/>
    <n v="137"/>
    <x v="126"/>
  </r>
  <r>
    <s v="1W5FOS69"/>
    <x v="25"/>
    <x v="6"/>
    <x v="26"/>
    <x v="0"/>
    <x v="303"/>
    <x v="261"/>
    <x v="1941"/>
    <x v="5"/>
    <x v="2"/>
    <x v="6"/>
    <x v="6"/>
    <x v="5"/>
    <n v="-620"/>
    <x v="41"/>
  </r>
  <r>
    <s v="8CQ2I2P2"/>
    <x v="29"/>
    <x v="6"/>
    <x v="57"/>
    <x v="2"/>
    <x v="303"/>
    <x v="228"/>
    <x v="13"/>
    <x v="1"/>
    <x v="0"/>
    <x v="6"/>
    <x v="10"/>
    <x v="9"/>
    <n v="-4821"/>
    <x v="61"/>
  </r>
  <r>
    <s v="EDM7CEZ6"/>
    <x v="14"/>
    <x v="6"/>
    <x v="60"/>
    <x v="1"/>
    <x v="303"/>
    <x v="5"/>
    <x v="8"/>
    <x v="2"/>
    <x v="1"/>
    <x v="6"/>
    <x v="9"/>
    <x v="0"/>
    <m/>
    <x v="7"/>
  </r>
  <r>
    <s v="XRZNF1LQ"/>
    <x v="16"/>
    <x v="6"/>
    <x v="7"/>
    <x v="1"/>
    <x v="303"/>
    <x v="5"/>
    <x v="8"/>
    <x v="2"/>
    <x v="1"/>
    <x v="6"/>
    <x v="5"/>
    <x v="1"/>
    <m/>
    <x v="7"/>
  </r>
  <r>
    <s v="102XKYAC"/>
    <x v="25"/>
    <x v="6"/>
    <x v="21"/>
    <x v="1"/>
    <x v="304"/>
    <x v="5"/>
    <x v="8"/>
    <x v="5"/>
    <x v="2"/>
    <x v="6"/>
    <x v="1"/>
    <x v="0"/>
    <m/>
    <x v="7"/>
  </r>
  <r>
    <s v="CQDL6WZX"/>
    <x v="1"/>
    <x v="6"/>
    <x v="70"/>
    <x v="2"/>
    <x v="304"/>
    <x v="180"/>
    <x v="13"/>
    <x v="1"/>
    <x v="0"/>
    <x v="6"/>
    <x v="3"/>
    <x v="0"/>
    <n v="-4821"/>
    <x v="105"/>
  </r>
  <r>
    <s v="VAV3N62C"/>
    <x v="1"/>
    <x v="6"/>
    <x v="0"/>
    <x v="0"/>
    <x v="304"/>
    <x v="179"/>
    <x v="1609"/>
    <x v="1"/>
    <x v="0"/>
    <x v="6"/>
    <x v="0"/>
    <x v="0"/>
    <n v="-446"/>
    <x v="112"/>
  </r>
  <r>
    <s v="OK7R7I2A"/>
    <x v="1"/>
    <x v="6"/>
    <x v="34"/>
    <x v="0"/>
    <x v="304"/>
    <x v="239"/>
    <x v="1942"/>
    <x v="1"/>
    <x v="0"/>
    <x v="6"/>
    <x v="10"/>
    <x v="0"/>
    <n v="-2"/>
    <x v="42"/>
  </r>
  <r>
    <s v="IOMVIZR8"/>
    <x v="24"/>
    <x v="6"/>
    <x v="28"/>
    <x v="0"/>
    <x v="304"/>
    <x v="217"/>
    <x v="1943"/>
    <x v="1"/>
    <x v="0"/>
    <x v="6"/>
    <x v="9"/>
    <x v="0"/>
    <n v="908"/>
    <x v="69"/>
  </r>
  <r>
    <s v="TXZTEEUJ"/>
    <x v="1"/>
    <x v="6"/>
    <x v="72"/>
    <x v="2"/>
    <x v="305"/>
    <x v="252"/>
    <x v="13"/>
    <x v="1"/>
    <x v="0"/>
    <x v="6"/>
    <x v="3"/>
    <x v="10"/>
    <n v="-4821"/>
    <x v="31"/>
  </r>
  <r>
    <s v="UKJO54QY"/>
    <x v="22"/>
    <x v="6"/>
    <x v="56"/>
    <x v="0"/>
    <x v="306"/>
    <x v="158"/>
    <x v="1944"/>
    <x v="5"/>
    <x v="2"/>
    <x v="6"/>
    <x v="10"/>
    <x v="0"/>
    <n v="805"/>
    <x v="113"/>
  </r>
  <r>
    <s v="L5UKY73S"/>
    <x v="24"/>
    <x v="6"/>
    <x v="13"/>
    <x v="2"/>
    <x v="306"/>
    <x v="217"/>
    <x v="13"/>
    <x v="1"/>
    <x v="0"/>
    <x v="6"/>
    <x v="7"/>
    <x v="0"/>
    <n v="-4821"/>
    <x v="74"/>
  </r>
  <r>
    <s v="7DDPLMQ5"/>
    <x v="24"/>
    <x v="6"/>
    <x v="75"/>
    <x v="0"/>
    <x v="306"/>
    <x v="234"/>
    <x v="1945"/>
    <x v="1"/>
    <x v="0"/>
    <x v="6"/>
    <x v="6"/>
    <x v="0"/>
    <n v="160"/>
    <x v="46"/>
  </r>
  <r>
    <s v="FKU9TS06"/>
    <x v="29"/>
    <x v="6"/>
    <x v="63"/>
    <x v="0"/>
    <x v="306"/>
    <x v="167"/>
    <x v="1946"/>
    <x v="1"/>
    <x v="0"/>
    <x v="6"/>
    <x v="9"/>
    <x v="0"/>
    <n v="259"/>
    <x v="110"/>
  </r>
  <r>
    <s v="F58R70DY"/>
    <x v="17"/>
    <x v="6"/>
    <x v="56"/>
    <x v="0"/>
    <x v="306"/>
    <x v="153"/>
    <x v="1947"/>
    <x v="5"/>
    <x v="2"/>
    <x v="6"/>
    <x v="10"/>
    <x v="0"/>
    <n v="-180"/>
    <x v="117"/>
  </r>
  <r>
    <s v="FNKZKHTJ"/>
    <x v="25"/>
    <x v="6"/>
    <x v="59"/>
    <x v="0"/>
    <x v="307"/>
    <x v="140"/>
    <x v="1678"/>
    <x v="5"/>
    <x v="2"/>
    <x v="6"/>
    <x v="3"/>
    <x v="0"/>
    <n v="292"/>
    <x v="126"/>
  </r>
  <r>
    <s v="KXR63BV7"/>
    <x v="23"/>
    <x v="6"/>
    <x v="7"/>
    <x v="1"/>
    <x v="307"/>
    <x v="5"/>
    <x v="8"/>
    <x v="4"/>
    <x v="2"/>
    <x v="6"/>
    <x v="5"/>
    <x v="1"/>
    <m/>
    <x v="7"/>
  </r>
  <r>
    <s v="8F3RA844"/>
    <x v="29"/>
    <x v="6"/>
    <x v="72"/>
    <x v="2"/>
    <x v="307"/>
    <x v="231"/>
    <x v="13"/>
    <x v="1"/>
    <x v="0"/>
    <x v="6"/>
    <x v="3"/>
    <x v="10"/>
    <n v="-4821"/>
    <x v="60"/>
  </r>
  <r>
    <s v="6VMQQKLJ"/>
    <x v="4"/>
    <x v="6"/>
    <x v="73"/>
    <x v="0"/>
    <x v="307"/>
    <x v="151"/>
    <x v="1759"/>
    <x v="3"/>
    <x v="1"/>
    <x v="6"/>
    <x v="1"/>
    <x v="0"/>
    <n v="370"/>
    <x v="112"/>
  </r>
  <r>
    <s v="5E274CQS"/>
    <x v="28"/>
    <x v="6"/>
    <x v="7"/>
    <x v="1"/>
    <x v="308"/>
    <x v="5"/>
    <x v="8"/>
    <x v="5"/>
    <x v="2"/>
    <x v="6"/>
    <x v="5"/>
    <x v="1"/>
    <m/>
    <x v="7"/>
  </r>
  <r>
    <s v="5LPKNEEI"/>
    <x v="1"/>
    <x v="6"/>
    <x v="72"/>
    <x v="2"/>
    <x v="308"/>
    <x v="158"/>
    <x v="13"/>
    <x v="1"/>
    <x v="0"/>
    <x v="6"/>
    <x v="3"/>
    <x v="10"/>
    <n v="-4821"/>
    <x v="116"/>
  </r>
  <r>
    <s v="KUJ5M6J3"/>
    <x v="16"/>
    <x v="6"/>
    <x v="69"/>
    <x v="0"/>
    <x v="308"/>
    <x v="275"/>
    <x v="1948"/>
    <x v="2"/>
    <x v="1"/>
    <x v="6"/>
    <x v="3"/>
    <x v="0"/>
    <n v="842"/>
    <x v="89"/>
  </r>
  <r>
    <s v="8DPUST4Y"/>
    <x v="1"/>
    <x v="6"/>
    <x v="1"/>
    <x v="0"/>
    <x v="309"/>
    <x v="231"/>
    <x v="813"/>
    <x v="1"/>
    <x v="0"/>
    <x v="6"/>
    <x v="1"/>
    <x v="0"/>
    <n v="1166"/>
    <x v="58"/>
  </r>
  <r>
    <s v="L1QNLM08"/>
    <x v="1"/>
    <x v="6"/>
    <x v="13"/>
    <x v="0"/>
    <x v="309"/>
    <x v="264"/>
    <x v="1949"/>
    <x v="1"/>
    <x v="0"/>
    <x v="6"/>
    <x v="7"/>
    <x v="0"/>
    <n v="320"/>
    <x v="21"/>
  </r>
  <r>
    <s v="6BQMENQR"/>
    <x v="22"/>
    <x v="6"/>
    <x v="58"/>
    <x v="2"/>
    <x v="309"/>
    <x v="197"/>
    <x v="13"/>
    <x v="5"/>
    <x v="2"/>
    <x v="6"/>
    <x v="0"/>
    <x v="0"/>
    <n v="-4821"/>
    <x v="71"/>
  </r>
  <r>
    <s v="J96E49Z1"/>
    <x v="24"/>
    <x v="6"/>
    <x v="29"/>
    <x v="0"/>
    <x v="309"/>
    <x v="240"/>
    <x v="1750"/>
    <x v="1"/>
    <x v="0"/>
    <x v="6"/>
    <x v="6"/>
    <x v="0"/>
    <n v="257"/>
    <x v="56"/>
  </r>
  <r>
    <s v="2WZU46RL"/>
    <x v="4"/>
    <x v="6"/>
    <x v="12"/>
    <x v="0"/>
    <x v="309"/>
    <x v="241"/>
    <x v="1838"/>
    <x v="3"/>
    <x v="1"/>
    <x v="6"/>
    <x v="1"/>
    <x v="0"/>
    <n v="294"/>
    <x v="33"/>
  </r>
  <r>
    <s v="576N6HHJ"/>
    <x v="4"/>
    <x v="6"/>
    <x v="47"/>
    <x v="0"/>
    <x v="309"/>
    <x v="151"/>
    <x v="1950"/>
    <x v="3"/>
    <x v="1"/>
    <x v="6"/>
    <x v="8"/>
    <x v="0"/>
    <n v="406"/>
    <x v="114"/>
  </r>
  <r>
    <s v="P4PX93RN"/>
    <x v="23"/>
    <x v="6"/>
    <x v="58"/>
    <x v="2"/>
    <x v="310"/>
    <x v="228"/>
    <x v="13"/>
    <x v="4"/>
    <x v="2"/>
    <x v="6"/>
    <x v="0"/>
    <x v="0"/>
    <n v="-4821"/>
    <x v="63"/>
  </r>
  <r>
    <s v="RLJI4F93"/>
    <x v="23"/>
    <x v="6"/>
    <x v="80"/>
    <x v="0"/>
    <x v="310"/>
    <x v="152"/>
    <x v="1693"/>
    <x v="4"/>
    <x v="2"/>
    <x v="6"/>
    <x v="6"/>
    <x v="0"/>
    <n v="154"/>
    <x v="112"/>
  </r>
  <r>
    <s v="D3BO9JDM"/>
    <x v="1"/>
    <x v="6"/>
    <x v="3"/>
    <x v="0"/>
    <x v="310"/>
    <x v="210"/>
    <x v="1951"/>
    <x v="1"/>
    <x v="0"/>
    <x v="6"/>
    <x v="3"/>
    <x v="0"/>
    <n v="-846"/>
    <x v="67"/>
  </r>
  <r>
    <s v="FAKATVRQ"/>
    <x v="24"/>
    <x v="6"/>
    <x v="70"/>
    <x v="2"/>
    <x v="310"/>
    <x v="245"/>
    <x v="13"/>
    <x v="1"/>
    <x v="0"/>
    <x v="6"/>
    <x v="3"/>
    <x v="0"/>
    <n v="-4821"/>
    <x v="48"/>
  </r>
  <r>
    <s v="9FE75D1D"/>
    <x v="5"/>
    <x v="6"/>
    <x v="12"/>
    <x v="0"/>
    <x v="310"/>
    <x v="263"/>
    <x v="1916"/>
    <x v="3"/>
    <x v="1"/>
    <x v="6"/>
    <x v="1"/>
    <x v="0"/>
    <n v="-99"/>
    <x v="65"/>
  </r>
  <r>
    <s v="C58775JM"/>
    <x v="23"/>
    <x v="6"/>
    <x v="84"/>
    <x v="2"/>
    <x v="311"/>
    <x v="264"/>
    <x v="13"/>
    <x v="4"/>
    <x v="2"/>
    <x v="6"/>
    <x v="10"/>
    <x v="0"/>
    <n v="-4821"/>
    <x v="89"/>
  </r>
  <r>
    <s v="A2PIOJWL"/>
    <x v="26"/>
    <x v="6"/>
    <x v="54"/>
    <x v="2"/>
    <x v="311"/>
    <x v="162"/>
    <x v="13"/>
    <x v="5"/>
    <x v="2"/>
    <x v="6"/>
    <x v="3"/>
    <x v="0"/>
    <n v="-4821"/>
    <x v="112"/>
  </r>
  <r>
    <s v="EJGRLQP8"/>
    <x v="7"/>
    <x v="6"/>
    <x v="7"/>
    <x v="1"/>
    <x v="311"/>
    <x v="5"/>
    <x v="8"/>
    <x v="2"/>
    <x v="1"/>
    <x v="6"/>
    <x v="5"/>
    <x v="1"/>
    <m/>
    <x v="7"/>
  </r>
  <r>
    <s v="1A1BI5VB"/>
    <x v="28"/>
    <x v="6"/>
    <x v="26"/>
    <x v="0"/>
    <x v="312"/>
    <x v="178"/>
    <x v="1952"/>
    <x v="5"/>
    <x v="2"/>
    <x v="6"/>
    <x v="6"/>
    <x v="5"/>
    <n v="-212"/>
    <x v="110"/>
  </r>
  <r>
    <s v="M765WQ4W"/>
    <x v="23"/>
    <x v="6"/>
    <x v="53"/>
    <x v="0"/>
    <x v="312"/>
    <x v="158"/>
    <x v="1953"/>
    <x v="4"/>
    <x v="2"/>
    <x v="6"/>
    <x v="10"/>
    <x v="0"/>
    <n v="246"/>
    <x v="125"/>
  </r>
  <r>
    <s v="2PXZ68OA"/>
    <x v="1"/>
    <x v="6"/>
    <x v="62"/>
    <x v="0"/>
    <x v="312"/>
    <x v="254"/>
    <x v="1621"/>
    <x v="1"/>
    <x v="0"/>
    <x v="6"/>
    <x v="6"/>
    <x v="0"/>
    <n v="306"/>
    <x v="50"/>
  </r>
  <r>
    <s v="DPXZ0ONG"/>
    <x v="6"/>
    <x v="6"/>
    <x v="35"/>
    <x v="2"/>
    <x v="312"/>
    <x v="224"/>
    <x v="13"/>
    <x v="1"/>
    <x v="0"/>
    <x v="6"/>
    <x v="9"/>
    <x v="0"/>
    <n v="-4821"/>
    <x v="72"/>
  </r>
  <r>
    <s v="YR4EFQ4C"/>
    <x v="17"/>
    <x v="6"/>
    <x v="50"/>
    <x v="0"/>
    <x v="312"/>
    <x v="259"/>
    <x v="1954"/>
    <x v="5"/>
    <x v="2"/>
    <x v="6"/>
    <x v="1"/>
    <x v="0"/>
    <n v="-174"/>
    <x v="49"/>
  </r>
  <r>
    <s v="KB7DTUXO"/>
    <x v="15"/>
    <x v="6"/>
    <x v="16"/>
    <x v="0"/>
    <x v="312"/>
    <x v="226"/>
    <x v="802"/>
    <x v="4"/>
    <x v="2"/>
    <x v="6"/>
    <x v="9"/>
    <x v="0"/>
    <n v="221"/>
    <x v="77"/>
  </r>
  <r>
    <s v="ESZPH44N"/>
    <x v="13"/>
    <x v="6"/>
    <x v="26"/>
    <x v="2"/>
    <x v="312"/>
    <x v="250"/>
    <x v="13"/>
    <x v="4"/>
    <x v="2"/>
    <x v="6"/>
    <x v="6"/>
    <x v="5"/>
    <n v="-4821"/>
    <x v="33"/>
  </r>
  <r>
    <s v="MDHD11QD"/>
    <x v="23"/>
    <x v="6"/>
    <x v="56"/>
    <x v="0"/>
    <x v="313"/>
    <x v="151"/>
    <x v="1955"/>
    <x v="4"/>
    <x v="2"/>
    <x v="6"/>
    <x v="10"/>
    <x v="0"/>
    <n v="206"/>
    <x v="119"/>
  </r>
  <r>
    <s v="34XWXEQE"/>
    <x v="7"/>
    <x v="6"/>
    <x v="7"/>
    <x v="1"/>
    <x v="313"/>
    <x v="5"/>
    <x v="8"/>
    <x v="2"/>
    <x v="1"/>
    <x v="6"/>
    <x v="5"/>
    <x v="1"/>
    <m/>
    <x v="7"/>
  </r>
  <r>
    <s v="8NG46N94"/>
    <x v="14"/>
    <x v="6"/>
    <x v="7"/>
    <x v="1"/>
    <x v="313"/>
    <x v="5"/>
    <x v="8"/>
    <x v="2"/>
    <x v="1"/>
    <x v="6"/>
    <x v="5"/>
    <x v="1"/>
    <m/>
    <x v="7"/>
  </r>
  <r>
    <s v="R7LGVRHC"/>
    <x v="14"/>
    <x v="6"/>
    <x v="4"/>
    <x v="0"/>
    <x v="313"/>
    <x v="255"/>
    <x v="1956"/>
    <x v="2"/>
    <x v="1"/>
    <x v="6"/>
    <x v="0"/>
    <x v="0"/>
    <n v="-354"/>
    <x v="67"/>
  </r>
  <r>
    <s v="LOHJU3OB"/>
    <x v="2"/>
    <x v="6"/>
    <x v="7"/>
    <x v="1"/>
    <x v="313"/>
    <x v="5"/>
    <x v="8"/>
    <x v="2"/>
    <x v="1"/>
    <x v="6"/>
    <x v="5"/>
    <x v="1"/>
    <m/>
    <x v="7"/>
  </r>
  <r>
    <s v="JB60NPU9"/>
    <x v="23"/>
    <x v="6"/>
    <x v="7"/>
    <x v="1"/>
    <x v="314"/>
    <x v="5"/>
    <x v="8"/>
    <x v="4"/>
    <x v="2"/>
    <x v="6"/>
    <x v="5"/>
    <x v="1"/>
    <m/>
    <x v="7"/>
  </r>
  <r>
    <s v="QWIPE5FB"/>
    <x v="1"/>
    <x v="6"/>
    <x v="3"/>
    <x v="2"/>
    <x v="314"/>
    <x v="225"/>
    <x v="13"/>
    <x v="1"/>
    <x v="0"/>
    <x v="6"/>
    <x v="3"/>
    <x v="0"/>
    <n v="-4821"/>
    <x v="69"/>
  </r>
  <r>
    <s v="8XY5IA68"/>
    <x v="15"/>
    <x v="6"/>
    <x v="10"/>
    <x v="1"/>
    <x v="314"/>
    <x v="5"/>
    <x v="8"/>
    <x v="4"/>
    <x v="2"/>
    <x v="6"/>
    <x v="7"/>
    <x v="0"/>
    <m/>
    <x v="7"/>
  </r>
  <r>
    <s v="3CJMQNT0"/>
    <x v="2"/>
    <x v="6"/>
    <x v="46"/>
    <x v="2"/>
    <x v="314"/>
    <x v="225"/>
    <x v="13"/>
    <x v="2"/>
    <x v="1"/>
    <x v="6"/>
    <x v="3"/>
    <x v="0"/>
    <n v="-4821"/>
    <x v="69"/>
  </r>
  <r>
    <s v="D4PEXI47"/>
    <x v="1"/>
    <x v="6"/>
    <x v="75"/>
    <x v="2"/>
    <x v="315"/>
    <x v="224"/>
    <x v="13"/>
    <x v="1"/>
    <x v="0"/>
    <x v="6"/>
    <x v="6"/>
    <x v="0"/>
    <n v="-4821"/>
    <x v="69"/>
  </r>
  <r>
    <s v="965CJ4YG"/>
    <x v="1"/>
    <x v="6"/>
    <x v="43"/>
    <x v="0"/>
    <x v="315"/>
    <x v="259"/>
    <x v="1957"/>
    <x v="1"/>
    <x v="0"/>
    <x v="6"/>
    <x v="0"/>
    <x v="0"/>
    <n v="-742"/>
    <x v="55"/>
  </r>
  <r>
    <s v="JOKH5C6I"/>
    <x v="16"/>
    <x v="6"/>
    <x v="9"/>
    <x v="0"/>
    <x v="315"/>
    <x v="233"/>
    <x v="1958"/>
    <x v="2"/>
    <x v="1"/>
    <x v="6"/>
    <x v="6"/>
    <x v="3"/>
    <n v="178"/>
    <x v="65"/>
  </r>
  <r>
    <s v="U0SS8E43"/>
    <x v="17"/>
    <x v="6"/>
    <x v="78"/>
    <x v="2"/>
    <x v="315"/>
    <x v="247"/>
    <x v="13"/>
    <x v="5"/>
    <x v="2"/>
    <x v="6"/>
    <x v="10"/>
    <x v="13"/>
    <n v="-4821"/>
    <x v="35"/>
  </r>
  <r>
    <s v="G7HADWB0"/>
    <x v="23"/>
    <x v="6"/>
    <x v="45"/>
    <x v="0"/>
    <x v="316"/>
    <x v="152"/>
    <x v="1959"/>
    <x v="4"/>
    <x v="2"/>
    <x v="6"/>
    <x v="0"/>
    <x v="0"/>
    <n v="-286"/>
    <x v="119"/>
  </r>
  <r>
    <s v="9DY57A6F"/>
    <x v="26"/>
    <x v="6"/>
    <x v="7"/>
    <x v="1"/>
    <x v="316"/>
    <x v="5"/>
    <x v="8"/>
    <x v="5"/>
    <x v="2"/>
    <x v="6"/>
    <x v="5"/>
    <x v="1"/>
    <m/>
    <x v="7"/>
  </r>
  <r>
    <s v="H6SE0L31"/>
    <x v="24"/>
    <x v="6"/>
    <x v="31"/>
    <x v="0"/>
    <x v="316"/>
    <x v="181"/>
    <x v="1960"/>
    <x v="1"/>
    <x v="0"/>
    <x v="6"/>
    <x v="10"/>
    <x v="0"/>
    <n v="-16"/>
    <x v="105"/>
  </r>
  <r>
    <s v="ZQC7YA4X"/>
    <x v="14"/>
    <x v="6"/>
    <x v="39"/>
    <x v="2"/>
    <x v="316"/>
    <x v="227"/>
    <x v="13"/>
    <x v="2"/>
    <x v="1"/>
    <x v="6"/>
    <x v="1"/>
    <x v="0"/>
    <n v="-4821"/>
    <x v="79"/>
  </r>
  <r>
    <s v="ROD5WJDM"/>
    <x v="17"/>
    <x v="6"/>
    <x v="68"/>
    <x v="0"/>
    <x v="316"/>
    <x v="246"/>
    <x v="1961"/>
    <x v="5"/>
    <x v="2"/>
    <x v="6"/>
    <x v="0"/>
    <x v="0"/>
    <n v="-681"/>
    <x v="43"/>
  </r>
  <r>
    <s v="MN4ZHCUZ"/>
    <x v="25"/>
    <x v="6"/>
    <x v="39"/>
    <x v="0"/>
    <x v="317"/>
    <x v="229"/>
    <x v="276"/>
    <x v="5"/>
    <x v="2"/>
    <x v="6"/>
    <x v="1"/>
    <x v="0"/>
    <n v="-999"/>
    <x v="65"/>
  </r>
  <r>
    <s v="06H63NKF"/>
    <x v="1"/>
    <x v="6"/>
    <x v="31"/>
    <x v="2"/>
    <x v="317"/>
    <x v="230"/>
    <x v="13"/>
    <x v="1"/>
    <x v="0"/>
    <x v="6"/>
    <x v="10"/>
    <x v="0"/>
    <n v="-4821"/>
    <x v="72"/>
  </r>
  <r>
    <s v="GIZAD3ZN"/>
    <x v="7"/>
    <x v="6"/>
    <x v="46"/>
    <x v="0"/>
    <x v="317"/>
    <x v="242"/>
    <x v="1962"/>
    <x v="2"/>
    <x v="1"/>
    <x v="6"/>
    <x v="3"/>
    <x v="0"/>
    <n v="409"/>
    <x v="68"/>
  </r>
  <r>
    <s v="6CXJOT2A"/>
    <x v="14"/>
    <x v="6"/>
    <x v="15"/>
    <x v="0"/>
    <x v="317"/>
    <x v="167"/>
    <x v="1963"/>
    <x v="2"/>
    <x v="1"/>
    <x v="6"/>
    <x v="0"/>
    <x v="0"/>
    <n v="23"/>
    <x v="126"/>
  </r>
  <r>
    <s v="GPVQIS5U"/>
    <x v="16"/>
    <x v="6"/>
    <x v="33"/>
    <x v="2"/>
    <x v="317"/>
    <x v="182"/>
    <x v="13"/>
    <x v="2"/>
    <x v="1"/>
    <x v="6"/>
    <x v="0"/>
    <x v="0"/>
    <n v="-4821"/>
    <x v="105"/>
  </r>
  <r>
    <s v="LI9RCAQ6"/>
    <x v="16"/>
    <x v="6"/>
    <x v="12"/>
    <x v="0"/>
    <x v="317"/>
    <x v="196"/>
    <x v="1964"/>
    <x v="2"/>
    <x v="1"/>
    <x v="6"/>
    <x v="1"/>
    <x v="0"/>
    <n v="-228"/>
    <x v="103"/>
  </r>
  <r>
    <s v="ZJAIST7C"/>
    <x v="15"/>
    <x v="6"/>
    <x v="53"/>
    <x v="0"/>
    <x v="317"/>
    <x v="269"/>
    <x v="1965"/>
    <x v="4"/>
    <x v="2"/>
    <x v="6"/>
    <x v="10"/>
    <x v="0"/>
    <n v="332"/>
    <x v="25"/>
  </r>
  <r>
    <s v="F0KWRLK1"/>
    <x v="4"/>
    <x v="6"/>
    <x v="53"/>
    <x v="0"/>
    <x v="317"/>
    <x v="224"/>
    <x v="1966"/>
    <x v="3"/>
    <x v="1"/>
    <x v="6"/>
    <x v="10"/>
    <x v="0"/>
    <n v="527"/>
    <x v="74"/>
  </r>
  <r>
    <s v="HHP6R0IX"/>
    <x v="2"/>
    <x v="6"/>
    <x v="11"/>
    <x v="0"/>
    <x v="317"/>
    <x v="212"/>
    <x v="1967"/>
    <x v="2"/>
    <x v="1"/>
    <x v="6"/>
    <x v="8"/>
    <x v="0"/>
    <n v="349"/>
    <x v="82"/>
  </r>
  <r>
    <s v="XMRZQ8PR"/>
    <x v="2"/>
    <x v="6"/>
    <x v="12"/>
    <x v="0"/>
    <x v="317"/>
    <x v="170"/>
    <x v="1968"/>
    <x v="2"/>
    <x v="1"/>
    <x v="6"/>
    <x v="1"/>
    <x v="0"/>
    <n v="-771"/>
    <x v="112"/>
  </r>
  <r>
    <s v="EMORZ8R8"/>
    <x v="8"/>
    <x v="6"/>
    <x v="79"/>
    <x v="0"/>
    <x v="318"/>
    <x v="182"/>
    <x v="1969"/>
    <x v="2"/>
    <x v="1"/>
    <x v="6"/>
    <x v="0"/>
    <x v="0"/>
    <n v="-126"/>
    <x v="118"/>
  </r>
  <r>
    <s v="FB7OTAMV"/>
    <x v="29"/>
    <x v="6"/>
    <x v="17"/>
    <x v="2"/>
    <x v="319"/>
    <x v="253"/>
    <x v="13"/>
    <x v="1"/>
    <x v="0"/>
    <x v="6"/>
    <x v="2"/>
    <x v="0"/>
    <n v="-4821"/>
    <x v="35"/>
  </r>
  <r>
    <s v="S8Y9AAWC"/>
    <x v="10"/>
    <x v="6"/>
    <x v="18"/>
    <x v="0"/>
    <x v="319"/>
    <x v="249"/>
    <x v="1970"/>
    <x v="3"/>
    <x v="1"/>
    <x v="6"/>
    <x v="4"/>
    <x v="0"/>
    <n v="-207"/>
    <x v="48"/>
  </r>
  <r>
    <s v="PEGFPDVU"/>
    <x v="13"/>
    <x v="6"/>
    <x v="53"/>
    <x v="0"/>
    <x v="319"/>
    <x v="182"/>
    <x v="380"/>
    <x v="4"/>
    <x v="2"/>
    <x v="6"/>
    <x v="10"/>
    <x v="0"/>
    <n v="783"/>
    <x v="109"/>
  </r>
  <r>
    <s v="VA0I9SDD"/>
    <x v="2"/>
    <x v="6"/>
    <x v="53"/>
    <x v="0"/>
    <x v="319"/>
    <x v="174"/>
    <x v="1971"/>
    <x v="2"/>
    <x v="1"/>
    <x v="6"/>
    <x v="10"/>
    <x v="0"/>
    <n v="539"/>
    <x v="112"/>
  </r>
  <r>
    <s v="S8DOH11H"/>
    <x v="23"/>
    <x v="6"/>
    <x v="19"/>
    <x v="2"/>
    <x v="320"/>
    <x v="225"/>
    <x v="13"/>
    <x v="4"/>
    <x v="2"/>
    <x v="6"/>
    <x v="0"/>
    <x v="4"/>
    <n v="-4821"/>
    <x v="71"/>
  </r>
  <r>
    <s v="ZXXWIGFR"/>
    <x v="1"/>
    <x v="6"/>
    <x v="0"/>
    <x v="2"/>
    <x v="320"/>
    <x v="234"/>
    <x v="13"/>
    <x v="1"/>
    <x v="0"/>
    <x v="6"/>
    <x v="0"/>
    <x v="0"/>
    <n v="-4821"/>
    <x v="60"/>
  </r>
  <r>
    <s v="AAUTJ747"/>
    <x v="1"/>
    <x v="6"/>
    <x v="17"/>
    <x v="0"/>
    <x v="320"/>
    <x v="262"/>
    <x v="698"/>
    <x v="1"/>
    <x v="0"/>
    <x v="6"/>
    <x v="2"/>
    <x v="0"/>
    <n v="399"/>
    <x v="49"/>
  </r>
  <r>
    <s v="X7VUR49L"/>
    <x v="22"/>
    <x v="6"/>
    <x v="54"/>
    <x v="0"/>
    <x v="320"/>
    <x v="166"/>
    <x v="1717"/>
    <x v="5"/>
    <x v="2"/>
    <x v="6"/>
    <x v="3"/>
    <x v="0"/>
    <n v="942"/>
    <x v="114"/>
  </r>
  <r>
    <s v="7IZQJIPA"/>
    <x v="8"/>
    <x v="6"/>
    <x v="39"/>
    <x v="0"/>
    <x v="320"/>
    <x v="275"/>
    <x v="1972"/>
    <x v="2"/>
    <x v="1"/>
    <x v="6"/>
    <x v="1"/>
    <x v="0"/>
    <n v="-9"/>
    <x v="33"/>
  </r>
  <r>
    <s v="RENW2N0H"/>
    <x v="17"/>
    <x v="6"/>
    <x v="41"/>
    <x v="0"/>
    <x v="320"/>
    <x v="231"/>
    <x v="1914"/>
    <x v="5"/>
    <x v="2"/>
    <x v="6"/>
    <x v="3"/>
    <x v="0"/>
    <n v="365"/>
    <x v="67"/>
  </r>
  <r>
    <s v="S0MZHYQC"/>
    <x v="2"/>
    <x v="6"/>
    <x v="53"/>
    <x v="0"/>
    <x v="320"/>
    <x v="174"/>
    <x v="1973"/>
    <x v="2"/>
    <x v="1"/>
    <x v="6"/>
    <x v="10"/>
    <x v="0"/>
    <n v="-21"/>
    <x v="113"/>
  </r>
  <r>
    <s v="HP9TUR60"/>
    <x v="26"/>
    <x v="6"/>
    <x v="65"/>
    <x v="0"/>
    <x v="321"/>
    <x v="270"/>
    <x v="1974"/>
    <x v="5"/>
    <x v="2"/>
    <x v="6"/>
    <x v="7"/>
    <x v="0"/>
    <n v="806"/>
    <x v="35"/>
  </r>
  <r>
    <s v="USL5PZ4O"/>
    <x v="1"/>
    <x v="6"/>
    <x v="28"/>
    <x v="0"/>
    <x v="321"/>
    <x v="258"/>
    <x v="1214"/>
    <x v="1"/>
    <x v="0"/>
    <x v="6"/>
    <x v="9"/>
    <x v="0"/>
    <n v="-1042"/>
    <x v="61"/>
  </r>
  <r>
    <s v="3DM5SSI5"/>
    <x v="1"/>
    <x v="6"/>
    <x v="17"/>
    <x v="0"/>
    <x v="321"/>
    <x v="212"/>
    <x v="1975"/>
    <x v="1"/>
    <x v="0"/>
    <x v="6"/>
    <x v="2"/>
    <x v="0"/>
    <n v="410"/>
    <x v="103"/>
  </r>
  <r>
    <s v="58QZ1YGK"/>
    <x v="29"/>
    <x v="6"/>
    <x v="35"/>
    <x v="0"/>
    <x v="321"/>
    <x v="174"/>
    <x v="1976"/>
    <x v="1"/>
    <x v="0"/>
    <x v="6"/>
    <x v="9"/>
    <x v="0"/>
    <n v="81"/>
    <x v="114"/>
  </r>
  <r>
    <s v="T2EM55FZ"/>
    <x v="15"/>
    <x v="6"/>
    <x v="56"/>
    <x v="0"/>
    <x v="321"/>
    <x v="224"/>
    <x v="1977"/>
    <x v="4"/>
    <x v="2"/>
    <x v="6"/>
    <x v="10"/>
    <x v="0"/>
    <n v="-616"/>
    <x v="71"/>
  </r>
  <r>
    <s v="0WGAPLOI"/>
    <x v="1"/>
    <x v="6"/>
    <x v="22"/>
    <x v="0"/>
    <x v="322"/>
    <x v="242"/>
    <x v="913"/>
    <x v="1"/>
    <x v="0"/>
    <x v="6"/>
    <x v="6"/>
    <x v="0"/>
    <n v="169"/>
    <x v="61"/>
  </r>
  <r>
    <s v="GXPA5D3A"/>
    <x v="1"/>
    <x v="6"/>
    <x v="55"/>
    <x v="0"/>
    <x v="322"/>
    <x v="181"/>
    <x v="1978"/>
    <x v="1"/>
    <x v="0"/>
    <x v="6"/>
    <x v="4"/>
    <x v="0"/>
    <n v="629"/>
    <x v="113"/>
  </r>
  <r>
    <s v="VKM2BCMV"/>
    <x v="29"/>
    <x v="6"/>
    <x v="75"/>
    <x v="0"/>
    <x v="322"/>
    <x v="170"/>
    <x v="1979"/>
    <x v="1"/>
    <x v="0"/>
    <x v="6"/>
    <x v="6"/>
    <x v="0"/>
    <n v="-1143"/>
    <x v="121"/>
  </r>
  <r>
    <s v="9N7LHW38"/>
    <x v="14"/>
    <x v="6"/>
    <x v="83"/>
    <x v="2"/>
    <x v="322"/>
    <x v="181"/>
    <x v="13"/>
    <x v="2"/>
    <x v="1"/>
    <x v="6"/>
    <x v="2"/>
    <x v="15"/>
    <n v="-4821"/>
    <x v="113"/>
  </r>
  <r>
    <s v="R0R0V2O5"/>
    <x v="8"/>
    <x v="6"/>
    <x v="11"/>
    <x v="0"/>
    <x v="322"/>
    <x v="257"/>
    <x v="1780"/>
    <x v="2"/>
    <x v="1"/>
    <x v="6"/>
    <x v="8"/>
    <x v="0"/>
    <n v="-112"/>
    <x v="53"/>
  </r>
  <r>
    <s v="G53492IF"/>
    <x v="17"/>
    <x v="6"/>
    <x v="85"/>
    <x v="0"/>
    <x v="322"/>
    <x v="172"/>
    <x v="1686"/>
    <x v="5"/>
    <x v="2"/>
    <x v="6"/>
    <x v="4"/>
    <x v="0"/>
    <n v="-452"/>
    <x v="119"/>
  </r>
  <r>
    <s v="SBTVPORC"/>
    <x v="23"/>
    <x v="6"/>
    <x v="64"/>
    <x v="0"/>
    <x v="323"/>
    <x v="181"/>
    <x v="1779"/>
    <x v="4"/>
    <x v="2"/>
    <x v="6"/>
    <x v="0"/>
    <x v="0"/>
    <n v="216"/>
    <x v="114"/>
  </r>
  <r>
    <s v="XZKZYO55"/>
    <x v="26"/>
    <x v="6"/>
    <x v="39"/>
    <x v="0"/>
    <x v="323"/>
    <x v="241"/>
    <x v="1675"/>
    <x v="5"/>
    <x v="2"/>
    <x v="6"/>
    <x v="1"/>
    <x v="0"/>
    <n v="44"/>
    <x v="50"/>
  </r>
  <r>
    <s v="AMCOSQZC"/>
    <x v="1"/>
    <x v="6"/>
    <x v="17"/>
    <x v="0"/>
    <x v="323"/>
    <x v="247"/>
    <x v="1980"/>
    <x v="1"/>
    <x v="0"/>
    <x v="6"/>
    <x v="2"/>
    <x v="0"/>
    <n v="371"/>
    <x v="44"/>
  </r>
  <r>
    <s v="5R7N3RKQ"/>
    <x v="29"/>
    <x v="6"/>
    <x v="3"/>
    <x v="0"/>
    <x v="323"/>
    <x v="182"/>
    <x v="1981"/>
    <x v="1"/>
    <x v="0"/>
    <x v="6"/>
    <x v="3"/>
    <x v="0"/>
    <n v="-460"/>
    <x v="113"/>
  </r>
  <r>
    <s v="197EQMY8"/>
    <x v="14"/>
    <x v="6"/>
    <x v="7"/>
    <x v="1"/>
    <x v="323"/>
    <x v="5"/>
    <x v="8"/>
    <x v="2"/>
    <x v="1"/>
    <x v="6"/>
    <x v="5"/>
    <x v="1"/>
    <m/>
    <x v="7"/>
  </r>
  <r>
    <s v="1AQKM7VU"/>
    <x v="5"/>
    <x v="6"/>
    <x v="47"/>
    <x v="0"/>
    <x v="323"/>
    <x v="251"/>
    <x v="1982"/>
    <x v="3"/>
    <x v="1"/>
    <x v="6"/>
    <x v="8"/>
    <x v="0"/>
    <n v="-334"/>
    <x v="79"/>
  </r>
  <r>
    <s v="4R4QF0ZU"/>
    <x v="2"/>
    <x v="6"/>
    <x v="7"/>
    <x v="1"/>
    <x v="323"/>
    <x v="5"/>
    <x v="8"/>
    <x v="2"/>
    <x v="1"/>
    <x v="6"/>
    <x v="5"/>
    <x v="1"/>
    <m/>
    <x v="7"/>
  </r>
  <r>
    <s v="Q2GK9IT2"/>
    <x v="28"/>
    <x v="6"/>
    <x v="68"/>
    <x v="2"/>
    <x v="324"/>
    <x v="234"/>
    <x v="13"/>
    <x v="5"/>
    <x v="2"/>
    <x v="6"/>
    <x v="0"/>
    <x v="0"/>
    <n v="-4821"/>
    <x v="63"/>
  </r>
  <r>
    <s v="QHP95ULI"/>
    <x v="23"/>
    <x v="6"/>
    <x v="39"/>
    <x v="2"/>
    <x v="324"/>
    <x v="170"/>
    <x v="13"/>
    <x v="4"/>
    <x v="2"/>
    <x v="6"/>
    <x v="1"/>
    <x v="0"/>
    <n v="-4821"/>
    <x v="125"/>
  </r>
  <r>
    <s v="IDKBZCAF"/>
    <x v="26"/>
    <x v="6"/>
    <x v="7"/>
    <x v="1"/>
    <x v="324"/>
    <x v="5"/>
    <x v="8"/>
    <x v="5"/>
    <x v="2"/>
    <x v="6"/>
    <x v="5"/>
    <x v="1"/>
    <m/>
    <x v="7"/>
  </r>
  <r>
    <s v="0GRGY09E"/>
    <x v="1"/>
    <x v="6"/>
    <x v="38"/>
    <x v="2"/>
    <x v="324"/>
    <x v="256"/>
    <x v="13"/>
    <x v="1"/>
    <x v="0"/>
    <x v="6"/>
    <x v="10"/>
    <x v="7"/>
    <n v="-4821"/>
    <x v="79"/>
  </r>
  <r>
    <s v="MP9PICCD"/>
    <x v="1"/>
    <x v="6"/>
    <x v="13"/>
    <x v="0"/>
    <x v="324"/>
    <x v="264"/>
    <x v="1581"/>
    <x v="1"/>
    <x v="0"/>
    <x v="6"/>
    <x v="7"/>
    <x v="0"/>
    <n v="-251"/>
    <x v="30"/>
  </r>
  <r>
    <s v="F34QYKQJ"/>
    <x v="22"/>
    <x v="6"/>
    <x v="54"/>
    <x v="2"/>
    <x v="324"/>
    <x v="261"/>
    <x v="13"/>
    <x v="5"/>
    <x v="2"/>
    <x v="6"/>
    <x v="3"/>
    <x v="0"/>
    <n v="-4821"/>
    <x v="65"/>
  </r>
  <r>
    <s v="4OPFJFRO"/>
    <x v="16"/>
    <x v="6"/>
    <x v="33"/>
    <x v="0"/>
    <x v="324"/>
    <x v="225"/>
    <x v="1983"/>
    <x v="2"/>
    <x v="1"/>
    <x v="6"/>
    <x v="0"/>
    <x v="0"/>
    <n v="-13"/>
    <x v="99"/>
  </r>
  <r>
    <s v="YCQXHVMZ"/>
    <x v="17"/>
    <x v="6"/>
    <x v="25"/>
    <x v="0"/>
    <x v="324"/>
    <x v="253"/>
    <x v="1307"/>
    <x v="5"/>
    <x v="2"/>
    <x v="6"/>
    <x v="3"/>
    <x v="0"/>
    <n v="779"/>
    <x v="43"/>
  </r>
  <r>
    <s v="YPSXMDRH"/>
    <x v="26"/>
    <x v="6"/>
    <x v="25"/>
    <x v="0"/>
    <x v="325"/>
    <x v="267"/>
    <x v="1984"/>
    <x v="5"/>
    <x v="2"/>
    <x v="6"/>
    <x v="3"/>
    <x v="0"/>
    <n v="155"/>
    <x v="43"/>
  </r>
  <r>
    <s v="Q46QSEGT"/>
    <x v="1"/>
    <x v="6"/>
    <x v="27"/>
    <x v="2"/>
    <x v="325"/>
    <x v="278"/>
    <x v="13"/>
    <x v="1"/>
    <x v="0"/>
    <x v="6"/>
    <x v="7"/>
    <x v="0"/>
    <n v="-4821"/>
    <x v="112"/>
  </r>
  <r>
    <s v="DT0ZJ9Z2"/>
    <x v="1"/>
    <x v="6"/>
    <x v="75"/>
    <x v="0"/>
    <x v="325"/>
    <x v="270"/>
    <x v="1744"/>
    <x v="1"/>
    <x v="0"/>
    <x v="6"/>
    <x v="6"/>
    <x v="0"/>
    <n v="170"/>
    <x v="45"/>
  </r>
  <r>
    <s v="6PQS93V2"/>
    <x v="22"/>
    <x v="6"/>
    <x v="16"/>
    <x v="0"/>
    <x v="325"/>
    <x v="279"/>
    <x v="1924"/>
    <x v="5"/>
    <x v="2"/>
    <x v="6"/>
    <x v="9"/>
    <x v="0"/>
    <n v="1047"/>
    <x v="124"/>
  </r>
  <r>
    <s v="LDYYOH6W"/>
    <x v="24"/>
    <x v="6"/>
    <x v="8"/>
    <x v="0"/>
    <x v="325"/>
    <x v="251"/>
    <x v="1985"/>
    <x v="1"/>
    <x v="0"/>
    <x v="6"/>
    <x v="3"/>
    <x v="2"/>
    <n v="117"/>
    <x v="67"/>
  </r>
  <r>
    <s v="CMXOTVL7"/>
    <x v="29"/>
    <x v="6"/>
    <x v="31"/>
    <x v="0"/>
    <x v="325"/>
    <x v="277"/>
    <x v="1986"/>
    <x v="1"/>
    <x v="0"/>
    <x v="6"/>
    <x v="10"/>
    <x v="0"/>
    <n v="-1336"/>
    <x v="113"/>
  </r>
  <r>
    <s v="DH8R6PK5"/>
    <x v="1"/>
    <x v="6"/>
    <x v="38"/>
    <x v="2"/>
    <x v="326"/>
    <x v="237"/>
    <x v="13"/>
    <x v="1"/>
    <x v="0"/>
    <x v="6"/>
    <x v="10"/>
    <x v="7"/>
    <n v="-4821"/>
    <x v="64"/>
  </r>
  <r>
    <s v="ZKFWTRRT"/>
    <x v="1"/>
    <x v="6"/>
    <x v="8"/>
    <x v="0"/>
    <x v="326"/>
    <x v="182"/>
    <x v="1987"/>
    <x v="1"/>
    <x v="0"/>
    <x v="6"/>
    <x v="3"/>
    <x v="2"/>
    <n v="-399"/>
    <x v="117"/>
  </r>
  <r>
    <s v="941SDVVZ"/>
    <x v="1"/>
    <x v="6"/>
    <x v="74"/>
    <x v="0"/>
    <x v="326"/>
    <x v="277"/>
    <x v="1988"/>
    <x v="1"/>
    <x v="0"/>
    <x v="6"/>
    <x v="10"/>
    <x v="11"/>
    <n v="536"/>
    <x v="114"/>
  </r>
  <r>
    <s v="WANX7LM0"/>
    <x v="24"/>
    <x v="6"/>
    <x v="3"/>
    <x v="0"/>
    <x v="326"/>
    <x v="271"/>
    <x v="1105"/>
    <x v="1"/>
    <x v="0"/>
    <x v="6"/>
    <x v="3"/>
    <x v="0"/>
    <n v="192"/>
    <x v="35"/>
  </r>
  <r>
    <s v="7FLPKZN7"/>
    <x v="14"/>
    <x v="6"/>
    <x v="39"/>
    <x v="1"/>
    <x v="326"/>
    <x v="5"/>
    <x v="8"/>
    <x v="2"/>
    <x v="1"/>
    <x v="6"/>
    <x v="1"/>
    <x v="0"/>
    <m/>
    <x v="7"/>
  </r>
  <r>
    <s v="PBJ62FC3"/>
    <x v="15"/>
    <x v="6"/>
    <x v="85"/>
    <x v="2"/>
    <x v="326"/>
    <x v="280"/>
    <x v="13"/>
    <x v="4"/>
    <x v="2"/>
    <x v="6"/>
    <x v="4"/>
    <x v="0"/>
    <n v="-4821"/>
    <x v="124"/>
  </r>
  <r>
    <s v="O04P1WN6"/>
    <x v="4"/>
    <x v="6"/>
    <x v="74"/>
    <x v="0"/>
    <x v="326"/>
    <x v="266"/>
    <x v="1989"/>
    <x v="3"/>
    <x v="1"/>
    <x v="6"/>
    <x v="10"/>
    <x v="11"/>
    <n v="-406"/>
    <x v="49"/>
  </r>
  <r>
    <s v="A4CVM3PM"/>
    <x v="23"/>
    <x v="6"/>
    <x v="60"/>
    <x v="0"/>
    <x v="327"/>
    <x v="275"/>
    <x v="1990"/>
    <x v="4"/>
    <x v="2"/>
    <x v="6"/>
    <x v="9"/>
    <x v="0"/>
    <n v="248"/>
    <x v="42"/>
  </r>
  <r>
    <s v="D3HUUVPL"/>
    <x v="26"/>
    <x v="6"/>
    <x v="26"/>
    <x v="0"/>
    <x v="327"/>
    <x v="239"/>
    <x v="1991"/>
    <x v="5"/>
    <x v="2"/>
    <x v="6"/>
    <x v="6"/>
    <x v="5"/>
    <n v="434"/>
    <x v="59"/>
  </r>
  <r>
    <s v="3C7A75LH"/>
    <x v="25"/>
    <x v="6"/>
    <x v="85"/>
    <x v="0"/>
    <x v="328"/>
    <x v="174"/>
    <x v="1992"/>
    <x v="5"/>
    <x v="2"/>
    <x v="6"/>
    <x v="4"/>
    <x v="0"/>
    <n v="906"/>
    <x v="126"/>
  </r>
  <r>
    <s v="02LUGFJS"/>
    <x v="25"/>
    <x v="6"/>
    <x v="58"/>
    <x v="0"/>
    <x v="328"/>
    <x v="183"/>
    <x v="1815"/>
    <x v="5"/>
    <x v="2"/>
    <x v="6"/>
    <x v="0"/>
    <x v="0"/>
    <n v="-513"/>
    <x v="123"/>
  </r>
  <r>
    <s v="TFW3KAYZ"/>
    <x v="16"/>
    <x v="6"/>
    <x v="61"/>
    <x v="0"/>
    <x v="328"/>
    <x v="255"/>
    <x v="1993"/>
    <x v="2"/>
    <x v="1"/>
    <x v="6"/>
    <x v="10"/>
    <x v="0"/>
    <n v="7"/>
    <x v="103"/>
  </r>
  <r>
    <s v="P8QXRXMR"/>
    <x v="10"/>
    <x v="6"/>
    <x v="7"/>
    <x v="1"/>
    <x v="328"/>
    <x v="5"/>
    <x v="8"/>
    <x v="3"/>
    <x v="1"/>
    <x v="6"/>
    <x v="5"/>
    <x v="1"/>
    <m/>
    <x v="7"/>
  </r>
  <r>
    <s v="G7QIQDSA"/>
    <x v="23"/>
    <x v="6"/>
    <x v="7"/>
    <x v="1"/>
    <x v="329"/>
    <x v="5"/>
    <x v="8"/>
    <x v="4"/>
    <x v="2"/>
    <x v="6"/>
    <x v="5"/>
    <x v="1"/>
    <m/>
    <x v="7"/>
  </r>
  <r>
    <s v="5DL7R4C3"/>
    <x v="1"/>
    <x v="6"/>
    <x v="74"/>
    <x v="2"/>
    <x v="329"/>
    <x v="278"/>
    <x v="13"/>
    <x v="1"/>
    <x v="0"/>
    <x v="6"/>
    <x v="10"/>
    <x v="11"/>
    <n v="-4821"/>
    <x v="117"/>
  </r>
  <r>
    <s v="HOEKIDDI"/>
    <x v="22"/>
    <x v="6"/>
    <x v="19"/>
    <x v="2"/>
    <x v="329"/>
    <x v="220"/>
    <x v="13"/>
    <x v="5"/>
    <x v="2"/>
    <x v="6"/>
    <x v="0"/>
    <x v="4"/>
    <n v="-4821"/>
    <x v="103"/>
  </r>
  <r>
    <s v="10YLM9VF"/>
    <x v="12"/>
    <x v="6"/>
    <x v="10"/>
    <x v="2"/>
    <x v="329"/>
    <x v="284"/>
    <x v="13"/>
    <x v="3"/>
    <x v="1"/>
    <x v="6"/>
    <x v="7"/>
    <x v="0"/>
    <n v="-4821"/>
    <x v="110"/>
  </r>
  <r>
    <s v="QFKL9UK2"/>
    <x v="16"/>
    <x v="6"/>
    <x v="4"/>
    <x v="0"/>
    <x v="329"/>
    <x v="280"/>
    <x v="1764"/>
    <x v="2"/>
    <x v="1"/>
    <x v="6"/>
    <x v="0"/>
    <x v="0"/>
    <n v="-94"/>
    <x v="114"/>
  </r>
  <r>
    <s v="L1WPBDZG"/>
    <x v="28"/>
    <x v="6"/>
    <x v="21"/>
    <x v="0"/>
    <x v="330"/>
    <x v="237"/>
    <x v="1601"/>
    <x v="5"/>
    <x v="2"/>
    <x v="6"/>
    <x v="1"/>
    <x v="0"/>
    <n v="-696"/>
    <x v="60"/>
  </r>
  <r>
    <s v="Q5I9JWH7"/>
    <x v="1"/>
    <x v="6"/>
    <x v="3"/>
    <x v="2"/>
    <x v="330"/>
    <x v="277"/>
    <x v="13"/>
    <x v="1"/>
    <x v="0"/>
    <x v="6"/>
    <x v="3"/>
    <x v="0"/>
    <n v="-4821"/>
    <x v="119"/>
  </r>
  <r>
    <s v="UKQD4DPD"/>
    <x v="1"/>
    <x v="6"/>
    <x v="17"/>
    <x v="0"/>
    <x v="330"/>
    <x v="220"/>
    <x v="1994"/>
    <x v="1"/>
    <x v="0"/>
    <x v="6"/>
    <x v="2"/>
    <x v="0"/>
    <n v="-306"/>
    <x v="88"/>
  </r>
  <r>
    <s v="SI874ZK5"/>
    <x v="22"/>
    <x v="6"/>
    <x v="36"/>
    <x v="2"/>
    <x v="330"/>
    <x v="281"/>
    <x v="13"/>
    <x v="5"/>
    <x v="2"/>
    <x v="6"/>
    <x v="3"/>
    <x v="0"/>
    <n v="-4821"/>
    <x v="114"/>
  </r>
  <r>
    <s v="FSYTM6YE"/>
    <x v="7"/>
    <x v="6"/>
    <x v="7"/>
    <x v="1"/>
    <x v="330"/>
    <x v="5"/>
    <x v="8"/>
    <x v="2"/>
    <x v="1"/>
    <x v="6"/>
    <x v="5"/>
    <x v="1"/>
    <m/>
    <x v="7"/>
  </r>
  <r>
    <s v="SXPV3WCV"/>
    <x v="29"/>
    <x v="6"/>
    <x v="13"/>
    <x v="0"/>
    <x v="330"/>
    <x v="253"/>
    <x v="230"/>
    <x v="1"/>
    <x v="0"/>
    <x v="6"/>
    <x v="7"/>
    <x v="0"/>
    <n v="48"/>
    <x v="47"/>
  </r>
  <r>
    <s v="369V78M2"/>
    <x v="22"/>
    <x v="6"/>
    <x v="26"/>
    <x v="0"/>
    <x v="331"/>
    <x v="282"/>
    <x v="1995"/>
    <x v="5"/>
    <x v="2"/>
    <x v="6"/>
    <x v="6"/>
    <x v="5"/>
    <n v="732"/>
    <x v="114"/>
  </r>
  <r>
    <s v="SMP2K39G"/>
    <x v="5"/>
    <x v="6"/>
    <x v="7"/>
    <x v="1"/>
    <x v="331"/>
    <x v="5"/>
    <x v="8"/>
    <x v="3"/>
    <x v="1"/>
    <x v="6"/>
    <x v="5"/>
    <x v="1"/>
    <m/>
    <x v="7"/>
  </r>
  <r>
    <s v="A62JDGQK"/>
    <x v="26"/>
    <x v="6"/>
    <x v="50"/>
    <x v="0"/>
    <x v="332"/>
    <x v="280"/>
    <x v="1461"/>
    <x v="5"/>
    <x v="2"/>
    <x v="6"/>
    <x v="1"/>
    <x v="0"/>
    <n v="121"/>
    <x v="121"/>
  </r>
  <r>
    <s v="VJD27D8U"/>
    <x v="12"/>
    <x v="6"/>
    <x v="67"/>
    <x v="0"/>
    <x v="332"/>
    <x v="276"/>
    <x v="1143"/>
    <x v="3"/>
    <x v="1"/>
    <x v="6"/>
    <x v="0"/>
    <x v="0"/>
    <n v="519"/>
    <x v="126"/>
  </r>
  <r>
    <s v="BTOD096J"/>
    <x v="17"/>
    <x v="6"/>
    <x v="50"/>
    <x v="2"/>
    <x v="332"/>
    <x v="281"/>
    <x v="13"/>
    <x v="5"/>
    <x v="2"/>
    <x v="6"/>
    <x v="1"/>
    <x v="0"/>
    <n v="-4821"/>
    <x v="117"/>
  </r>
  <r>
    <s v="NS6JLCZ2"/>
    <x v="15"/>
    <x v="6"/>
    <x v="7"/>
    <x v="1"/>
    <x v="332"/>
    <x v="5"/>
    <x v="8"/>
    <x v="4"/>
    <x v="2"/>
    <x v="6"/>
    <x v="5"/>
    <x v="1"/>
    <m/>
    <x v="7"/>
  </r>
  <r>
    <s v="7PMUB7T4"/>
    <x v="1"/>
    <x v="6"/>
    <x v="8"/>
    <x v="2"/>
    <x v="333"/>
    <x v="288"/>
    <x v="13"/>
    <x v="1"/>
    <x v="0"/>
    <x v="6"/>
    <x v="3"/>
    <x v="2"/>
    <n v="-4821"/>
    <x v="124"/>
  </r>
  <r>
    <s v="KTHAX2XV"/>
    <x v="1"/>
    <x v="6"/>
    <x v="70"/>
    <x v="2"/>
    <x v="333"/>
    <x v="280"/>
    <x v="13"/>
    <x v="1"/>
    <x v="0"/>
    <x v="6"/>
    <x v="3"/>
    <x v="0"/>
    <n v="-4821"/>
    <x v="119"/>
  </r>
  <r>
    <s v="12HOWQMI"/>
    <x v="19"/>
    <x v="6"/>
    <x v="39"/>
    <x v="0"/>
    <x v="333"/>
    <x v="282"/>
    <x v="729"/>
    <x v="4"/>
    <x v="2"/>
    <x v="6"/>
    <x v="1"/>
    <x v="0"/>
    <n v="382"/>
    <x v="117"/>
  </r>
  <r>
    <s v="D9WBSJRC"/>
    <x v="20"/>
    <x v="6"/>
    <x v="17"/>
    <x v="0"/>
    <x v="333"/>
    <x v="284"/>
    <x v="1996"/>
    <x v="1"/>
    <x v="0"/>
    <x v="6"/>
    <x v="2"/>
    <x v="0"/>
    <n v="186"/>
    <x v="114"/>
  </r>
  <r>
    <s v="5VJIXV02"/>
    <x v="26"/>
    <x v="6"/>
    <x v="68"/>
    <x v="2"/>
    <x v="334"/>
    <x v="236"/>
    <x v="13"/>
    <x v="5"/>
    <x v="2"/>
    <x v="6"/>
    <x v="0"/>
    <x v="0"/>
    <n v="-4821"/>
    <x v="76"/>
  </r>
  <r>
    <s v="G23RCHB6"/>
    <x v="1"/>
    <x v="6"/>
    <x v="34"/>
    <x v="2"/>
    <x v="334"/>
    <x v="283"/>
    <x v="13"/>
    <x v="1"/>
    <x v="0"/>
    <x v="6"/>
    <x v="10"/>
    <x v="0"/>
    <n v="-4821"/>
    <x v="117"/>
  </r>
  <r>
    <s v="RMFG5C6C"/>
    <x v="1"/>
    <x v="6"/>
    <x v="57"/>
    <x v="0"/>
    <x v="334"/>
    <x v="284"/>
    <x v="1997"/>
    <x v="1"/>
    <x v="0"/>
    <x v="6"/>
    <x v="10"/>
    <x v="9"/>
    <n v="-227"/>
    <x v="116"/>
  </r>
  <r>
    <s v="U2JOATN3"/>
    <x v="1"/>
    <x v="6"/>
    <x v="62"/>
    <x v="0"/>
    <x v="334"/>
    <x v="258"/>
    <x v="1998"/>
    <x v="1"/>
    <x v="0"/>
    <x v="6"/>
    <x v="6"/>
    <x v="0"/>
    <n v="1345"/>
    <x v="66"/>
  </r>
  <r>
    <s v="HGG0EZ00"/>
    <x v="5"/>
    <x v="6"/>
    <x v="79"/>
    <x v="2"/>
    <x v="334"/>
    <x v="280"/>
    <x v="13"/>
    <x v="3"/>
    <x v="1"/>
    <x v="6"/>
    <x v="0"/>
    <x v="0"/>
    <n v="-4821"/>
    <x v="125"/>
  </r>
  <r>
    <s v="BJLJV8XE"/>
    <x v="20"/>
    <x v="6"/>
    <x v="59"/>
    <x v="0"/>
    <x v="334"/>
    <x v="272"/>
    <x v="1999"/>
    <x v="1"/>
    <x v="0"/>
    <x v="6"/>
    <x v="3"/>
    <x v="0"/>
    <n v="-243"/>
    <x v="57"/>
  </r>
  <r>
    <s v="89MUGU6K"/>
    <x v="15"/>
    <x v="6"/>
    <x v="84"/>
    <x v="0"/>
    <x v="334"/>
    <x v="261"/>
    <x v="1091"/>
    <x v="4"/>
    <x v="2"/>
    <x v="6"/>
    <x v="10"/>
    <x v="0"/>
    <n v="60"/>
    <x v="77"/>
  </r>
  <r>
    <s v="C5XXGXUE"/>
    <x v="1"/>
    <x v="6"/>
    <x v="43"/>
    <x v="0"/>
    <x v="335"/>
    <x v="284"/>
    <x v="1941"/>
    <x v="1"/>
    <x v="0"/>
    <x v="6"/>
    <x v="0"/>
    <x v="0"/>
    <n v="-620"/>
    <x v="117"/>
  </r>
  <r>
    <s v="TSU40NIZ"/>
    <x v="14"/>
    <x v="6"/>
    <x v="79"/>
    <x v="2"/>
    <x v="335"/>
    <x v="279"/>
    <x v="13"/>
    <x v="2"/>
    <x v="1"/>
    <x v="6"/>
    <x v="0"/>
    <x v="0"/>
    <n v="-4821"/>
    <x v="126"/>
  </r>
  <r>
    <s v="H4ZSZQ9V"/>
    <x v="17"/>
    <x v="6"/>
    <x v="84"/>
    <x v="0"/>
    <x v="335"/>
    <x v="286"/>
    <x v="2000"/>
    <x v="5"/>
    <x v="2"/>
    <x v="6"/>
    <x v="10"/>
    <x v="0"/>
    <n v="-635"/>
    <x v="116"/>
  </r>
  <r>
    <s v="5A7S6Z6P"/>
    <x v="2"/>
    <x v="6"/>
    <x v="79"/>
    <x v="2"/>
    <x v="335"/>
    <x v="285"/>
    <x v="13"/>
    <x v="2"/>
    <x v="1"/>
    <x v="6"/>
    <x v="0"/>
    <x v="0"/>
    <n v="-4821"/>
    <x v="114"/>
  </r>
  <r>
    <s v="DUOS7AO8"/>
    <x v="20"/>
    <x v="6"/>
    <x v="38"/>
    <x v="2"/>
    <x v="336"/>
    <x v="251"/>
    <x v="13"/>
    <x v="1"/>
    <x v="0"/>
    <x v="6"/>
    <x v="10"/>
    <x v="7"/>
    <n v="-4821"/>
    <x v="82"/>
  </r>
  <r>
    <s v="C5Z2806X"/>
    <x v="17"/>
    <x v="6"/>
    <x v="82"/>
    <x v="0"/>
    <x v="336"/>
    <x v="268"/>
    <x v="2001"/>
    <x v="5"/>
    <x v="2"/>
    <x v="6"/>
    <x v="10"/>
    <x v="0"/>
    <n v="223"/>
    <x v="47"/>
  </r>
  <r>
    <s v="R2PBFVU7"/>
    <x v="4"/>
    <x v="6"/>
    <x v="74"/>
    <x v="2"/>
    <x v="336"/>
    <x v="283"/>
    <x v="13"/>
    <x v="3"/>
    <x v="1"/>
    <x v="6"/>
    <x v="10"/>
    <x v="11"/>
    <n v="-4821"/>
    <x v="119"/>
  </r>
  <r>
    <s v="N2ESTUQT"/>
    <x v="18"/>
    <x v="6"/>
    <x v="16"/>
    <x v="0"/>
    <x v="336"/>
    <x v="286"/>
    <x v="1621"/>
    <x v="4"/>
    <x v="2"/>
    <x v="6"/>
    <x v="9"/>
    <x v="0"/>
    <n v="306"/>
    <x v="117"/>
  </r>
  <r>
    <s v="3QSM7X3W"/>
    <x v="2"/>
    <x v="6"/>
    <x v="24"/>
    <x v="0"/>
    <x v="336"/>
    <x v="205"/>
    <x v="2002"/>
    <x v="2"/>
    <x v="1"/>
    <x v="6"/>
    <x v="2"/>
    <x v="0"/>
    <n v="-627"/>
    <x v="128"/>
  </r>
  <r>
    <s v="UG4BHJRQ"/>
    <x v="2"/>
    <x v="6"/>
    <x v="67"/>
    <x v="0"/>
    <x v="336"/>
    <x v="285"/>
    <x v="2003"/>
    <x v="2"/>
    <x v="1"/>
    <x v="6"/>
    <x v="0"/>
    <x v="0"/>
    <n v="-716"/>
    <x v="116"/>
  </r>
  <r>
    <s v="YI8JSLKX"/>
    <x v="26"/>
    <x v="6"/>
    <x v="36"/>
    <x v="2"/>
    <x v="337"/>
    <x v="290"/>
    <x v="13"/>
    <x v="5"/>
    <x v="2"/>
    <x v="6"/>
    <x v="3"/>
    <x v="0"/>
    <n v="-4821"/>
    <x v="112"/>
  </r>
  <r>
    <s v="E4O6XJ9E"/>
    <x v="1"/>
    <x v="6"/>
    <x v="72"/>
    <x v="2"/>
    <x v="337"/>
    <x v="288"/>
    <x v="13"/>
    <x v="1"/>
    <x v="0"/>
    <x v="6"/>
    <x v="3"/>
    <x v="10"/>
    <n v="-4821"/>
    <x v="116"/>
  </r>
  <r>
    <s v="JD6WHH6G"/>
    <x v="1"/>
    <x v="6"/>
    <x v="38"/>
    <x v="0"/>
    <x v="337"/>
    <x v="286"/>
    <x v="1817"/>
    <x v="1"/>
    <x v="0"/>
    <x v="6"/>
    <x v="10"/>
    <x v="7"/>
    <n v="234"/>
    <x v="121"/>
  </r>
  <r>
    <s v="BUNGSHKB"/>
    <x v="29"/>
    <x v="6"/>
    <x v="62"/>
    <x v="2"/>
    <x v="337"/>
    <x v="290"/>
    <x v="13"/>
    <x v="1"/>
    <x v="0"/>
    <x v="6"/>
    <x v="6"/>
    <x v="0"/>
    <n v="-4821"/>
    <x v="112"/>
  </r>
  <r>
    <s v="SGAJAIP9"/>
    <x v="8"/>
    <x v="6"/>
    <x v="76"/>
    <x v="0"/>
    <x v="337"/>
    <x v="244"/>
    <x v="1391"/>
    <x v="2"/>
    <x v="1"/>
    <x v="6"/>
    <x v="0"/>
    <x v="0"/>
    <n v="205"/>
    <x v="56"/>
  </r>
  <r>
    <s v="1L68AC0E"/>
    <x v="18"/>
    <x v="6"/>
    <x v="27"/>
    <x v="1"/>
    <x v="337"/>
    <x v="5"/>
    <x v="8"/>
    <x v="4"/>
    <x v="2"/>
    <x v="6"/>
    <x v="7"/>
    <x v="0"/>
    <m/>
    <x v="7"/>
  </r>
  <r>
    <s v="ZRMZJVWK"/>
    <x v="2"/>
    <x v="6"/>
    <x v="42"/>
    <x v="0"/>
    <x v="337"/>
    <x v="268"/>
    <x v="377"/>
    <x v="2"/>
    <x v="1"/>
    <x v="6"/>
    <x v="4"/>
    <x v="0"/>
    <n v="670"/>
    <x v="49"/>
  </r>
  <r>
    <s v="1FHY3UGF"/>
    <x v="23"/>
    <x v="6"/>
    <x v="21"/>
    <x v="2"/>
    <x v="338"/>
    <x v="287"/>
    <x v="13"/>
    <x v="4"/>
    <x v="2"/>
    <x v="6"/>
    <x v="1"/>
    <x v="0"/>
    <n v="-4821"/>
    <x v="116"/>
  </r>
  <r>
    <s v="M3RME16Q"/>
    <x v="1"/>
    <x v="6"/>
    <x v="75"/>
    <x v="0"/>
    <x v="338"/>
    <x v="289"/>
    <x v="1967"/>
    <x v="1"/>
    <x v="0"/>
    <x v="6"/>
    <x v="6"/>
    <x v="0"/>
    <n v="349"/>
    <x v="114"/>
  </r>
  <r>
    <s v="YPRHMUIB"/>
    <x v="1"/>
    <x v="6"/>
    <x v="28"/>
    <x v="0"/>
    <x v="338"/>
    <x v="253"/>
    <x v="2004"/>
    <x v="1"/>
    <x v="0"/>
    <x v="6"/>
    <x v="9"/>
    <x v="0"/>
    <n v="188"/>
    <x v="54"/>
  </r>
  <r>
    <s v="UYWQ5N0R"/>
    <x v="7"/>
    <x v="6"/>
    <x v="69"/>
    <x v="2"/>
    <x v="338"/>
    <x v="229"/>
    <x v="13"/>
    <x v="2"/>
    <x v="1"/>
    <x v="6"/>
    <x v="3"/>
    <x v="0"/>
    <n v="-4821"/>
    <x v="93"/>
  </r>
  <r>
    <s v="TFZMFOH9"/>
    <x v="14"/>
    <x v="6"/>
    <x v="11"/>
    <x v="0"/>
    <x v="338"/>
    <x v="251"/>
    <x v="2005"/>
    <x v="2"/>
    <x v="1"/>
    <x v="6"/>
    <x v="8"/>
    <x v="0"/>
    <n v="-459"/>
    <x v="86"/>
  </r>
  <r>
    <s v="NMHDWGNT"/>
    <x v="6"/>
    <x v="6"/>
    <x v="63"/>
    <x v="2"/>
    <x v="338"/>
    <x v="290"/>
    <x v="13"/>
    <x v="1"/>
    <x v="0"/>
    <x v="6"/>
    <x v="9"/>
    <x v="0"/>
    <n v="-4821"/>
    <x v="113"/>
  </r>
  <r>
    <s v="WX3CPDYD"/>
    <x v="17"/>
    <x v="6"/>
    <x v="64"/>
    <x v="0"/>
    <x v="338"/>
    <x v="269"/>
    <x v="1087"/>
    <x v="5"/>
    <x v="2"/>
    <x v="6"/>
    <x v="0"/>
    <x v="0"/>
    <n v="-170"/>
    <x v="50"/>
  </r>
  <r>
    <s v="T64JVA4T"/>
    <x v="28"/>
    <x v="6"/>
    <x v="20"/>
    <x v="0"/>
    <x v="339"/>
    <x v="282"/>
    <x v="2006"/>
    <x v="5"/>
    <x v="2"/>
    <x v="6"/>
    <x v="4"/>
    <x v="0"/>
    <n v="-420"/>
    <x v="127"/>
  </r>
  <r>
    <s v="13WLN2MJ"/>
    <x v="1"/>
    <x v="6"/>
    <x v="35"/>
    <x v="0"/>
    <x v="339"/>
    <x v="283"/>
    <x v="2007"/>
    <x v="1"/>
    <x v="0"/>
    <x v="6"/>
    <x v="9"/>
    <x v="0"/>
    <n v="-360"/>
    <x v="126"/>
  </r>
  <r>
    <s v="KL8PCQXC"/>
    <x v="5"/>
    <x v="6"/>
    <x v="2"/>
    <x v="2"/>
    <x v="339"/>
    <x v="290"/>
    <x v="13"/>
    <x v="3"/>
    <x v="1"/>
    <x v="6"/>
    <x v="2"/>
    <x v="0"/>
    <n v="-4821"/>
    <x v="114"/>
  </r>
  <r>
    <s v="IF2BUC3Q"/>
    <x v="18"/>
    <x v="6"/>
    <x v="26"/>
    <x v="2"/>
    <x v="339"/>
    <x v="283"/>
    <x v="13"/>
    <x v="4"/>
    <x v="2"/>
    <x v="6"/>
    <x v="6"/>
    <x v="5"/>
    <n v="-4821"/>
    <x v="126"/>
  </r>
  <r>
    <s v="00X8VEYH"/>
    <x v="29"/>
    <x v="6"/>
    <x v="34"/>
    <x v="0"/>
    <x v="340"/>
    <x v="253"/>
    <x v="2008"/>
    <x v="1"/>
    <x v="0"/>
    <x v="6"/>
    <x v="10"/>
    <x v="0"/>
    <n v="-417"/>
    <x v="60"/>
  </r>
  <r>
    <s v="ZJ11PBUV"/>
    <x v="29"/>
    <x v="6"/>
    <x v="6"/>
    <x v="0"/>
    <x v="340"/>
    <x v="284"/>
    <x v="1792"/>
    <x v="1"/>
    <x v="0"/>
    <x v="6"/>
    <x v="3"/>
    <x v="0"/>
    <n v="391"/>
    <x v="126"/>
  </r>
  <r>
    <s v="63HMAJCZ"/>
    <x v="28"/>
    <x v="6"/>
    <x v="49"/>
    <x v="0"/>
    <x v="341"/>
    <x v="289"/>
    <x v="1752"/>
    <x v="5"/>
    <x v="2"/>
    <x v="6"/>
    <x v="9"/>
    <x v="0"/>
    <n v="-216"/>
    <x v="121"/>
  </r>
  <r>
    <s v="5J7T0GZU"/>
    <x v="26"/>
    <x v="6"/>
    <x v="77"/>
    <x v="0"/>
    <x v="341"/>
    <x v="246"/>
    <x v="1849"/>
    <x v="5"/>
    <x v="2"/>
    <x v="6"/>
    <x v="0"/>
    <x v="12"/>
    <n v="143"/>
    <x v="72"/>
  </r>
  <r>
    <s v="OZFSBIDF"/>
    <x v="24"/>
    <x v="6"/>
    <x v="43"/>
    <x v="2"/>
    <x v="341"/>
    <x v="284"/>
    <x v="13"/>
    <x v="1"/>
    <x v="0"/>
    <x v="6"/>
    <x v="0"/>
    <x v="0"/>
    <n v="-4821"/>
    <x v="127"/>
  </r>
  <r>
    <s v="6SQHVC0S"/>
    <x v="29"/>
    <x v="6"/>
    <x v="22"/>
    <x v="2"/>
    <x v="341"/>
    <x v="274"/>
    <x v="13"/>
    <x v="1"/>
    <x v="0"/>
    <x v="6"/>
    <x v="6"/>
    <x v="0"/>
    <n v="-4821"/>
    <x v="61"/>
  </r>
  <r>
    <s v="2PX317QP"/>
    <x v="16"/>
    <x v="6"/>
    <x v="83"/>
    <x v="0"/>
    <x v="341"/>
    <x v="229"/>
    <x v="1822"/>
    <x v="2"/>
    <x v="1"/>
    <x v="6"/>
    <x v="2"/>
    <x v="15"/>
    <n v="-41"/>
    <x v="129"/>
  </r>
  <r>
    <s v="ZEYGDEBG"/>
    <x v="26"/>
    <x v="6"/>
    <x v="7"/>
    <x v="1"/>
    <x v="342"/>
    <x v="5"/>
    <x v="8"/>
    <x v="5"/>
    <x v="2"/>
    <x v="6"/>
    <x v="5"/>
    <x v="1"/>
    <m/>
    <x v="7"/>
  </r>
  <r>
    <s v="94GJ7WZV"/>
    <x v="1"/>
    <x v="6"/>
    <x v="48"/>
    <x v="2"/>
    <x v="342"/>
    <x v="286"/>
    <x v="13"/>
    <x v="1"/>
    <x v="0"/>
    <x v="6"/>
    <x v="8"/>
    <x v="0"/>
    <n v="-4821"/>
    <x v="127"/>
  </r>
  <r>
    <s v="C35YI5NJ"/>
    <x v="5"/>
    <x v="6"/>
    <x v="67"/>
    <x v="0"/>
    <x v="342"/>
    <x v="273"/>
    <x v="2009"/>
    <x v="3"/>
    <x v="1"/>
    <x v="6"/>
    <x v="0"/>
    <x v="0"/>
    <n v="-68"/>
    <x v="56"/>
  </r>
  <r>
    <s v="MKI4TLUN"/>
    <x v="26"/>
    <x v="6"/>
    <x v="78"/>
    <x v="0"/>
    <x v="343"/>
    <x v="247"/>
    <x v="896"/>
    <x v="5"/>
    <x v="2"/>
    <x v="6"/>
    <x v="10"/>
    <x v="13"/>
    <n v="291"/>
    <x v="62"/>
  </r>
  <r>
    <s v="MW4MSIWW"/>
    <x v="1"/>
    <x v="6"/>
    <x v="17"/>
    <x v="2"/>
    <x v="343"/>
    <x v="289"/>
    <x v="13"/>
    <x v="1"/>
    <x v="0"/>
    <x v="6"/>
    <x v="2"/>
    <x v="0"/>
    <n v="-4821"/>
    <x v="125"/>
  </r>
  <r>
    <s v="K5DNNWYT"/>
    <x v="15"/>
    <x v="6"/>
    <x v="78"/>
    <x v="0"/>
    <x v="343"/>
    <x v="285"/>
    <x v="1743"/>
    <x v="4"/>
    <x v="2"/>
    <x v="6"/>
    <x v="10"/>
    <x v="13"/>
    <n v="-246"/>
    <x v="127"/>
  </r>
  <r>
    <s v="941E65Z7"/>
    <x v="4"/>
    <x v="6"/>
    <x v="42"/>
    <x v="0"/>
    <x v="343"/>
    <x v="288"/>
    <x v="1468"/>
    <x v="3"/>
    <x v="1"/>
    <x v="6"/>
    <x v="4"/>
    <x v="0"/>
    <n v="-269"/>
    <x v="126"/>
  </r>
  <r>
    <s v="AP9MLRZJ"/>
    <x v="23"/>
    <x v="6"/>
    <x v="65"/>
    <x v="0"/>
    <x v="344"/>
    <x v="244"/>
    <x v="2010"/>
    <x v="4"/>
    <x v="2"/>
    <x v="6"/>
    <x v="7"/>
    <x v="0"/>
    <n v="-320"/>
    <x v="65"/>
  </r>
  <r>
    <s v="M1ZZYSTB"/>
    <x v="22"/>
    <x v="6"/>
    <x v="50"/>
    <x v="0"/>
    <x v="344"/>
    <x v="288"/>
    <x v="2011"/>
    <x v="5"/>
    <x v="2"/>
    <x v="6"/>
    <x v="1"/>
    <x v="0"/>
    <n v="-58"/>
    <x v="127"/>
  </r>
  <r>
    <s v="4P5BOQB5"/>
    <x v="2"/>
    <x v="6"/>
    <x v="67"/>
    <x v="0"/>
    <x v="344"/>
    <x v="253"/>
    <x v="1633"/>
    <x v="2"/>
    <x v="1"/>
    <x v="6"/>
    <x v="0"/>
    <x v="0"/>
    <n v="-276"/>
    <x v="63"/>
  </r>
  <r>
    <s v="PNNZM0OZ"/>
    <x v="29"/>
    <x v="6"/>
    <x v="31"/>
    <x v="0"/>
    <x v="345"/>
    <x v="268"/>
    <x v="1854"/>
    <x v="1"/>
    <x v="0"/>
    <x v="6"/>
    <x v="10"/>
    <x v="0"/>
    <n v="243"/>
    <x v="56"/>
  </r>
  <r>
    <s v="XRJTRP20"/>
    <x v="8"/>
    <x v="6"/>
    <x v="15"/>
    <x v="0"/>
    <x v="345"/>
    <x v="293"/>
    <x v="1758"/>
    <x v="2"/>
    <x v="1"/>
    <x v="6"/>
    <x v="0"/>
    <x v="0"/>
    <n v="-316"/>
    <x v="119"/>
  </r>
  <r>
    <s v="LFMLZPA5"/>
    <x v="26"/>
    <x v="6"/>
    <x v="53"/>
    <x v="2"/>
    <x v="346"/>
    <x v="297"/>
    <x v="13"/>
    <x v="5"/>
    <x v="2"/>
    <x v="6"/>
    <x v="10"/>
    <x v="0"/>
    <n v="-4821"/>
    <x v="114"/>
  </r>
  <r>
    <s v="H54N095V"/>
    <x v="1"/>
    <x v="6"/>
    <x v="27"/>
    <x v="0"/>
    <x v="346"/>
    <x v="301"/>
    <x v="2012"/>
    <x v="1"/>
    <x v="0"/>
    <x v="6"/>
    <x v="7"/>
    <x v="0"/>
    <n v="-54"/>
    <x v="112"/>
  </r>
  <r>
    <s v="FQPECFYO"/>
    <x v="1"/>
    <x v="6"/>
    <x v="74"/>
    <x v="0"/>
    <x v="346"/>
    <x v="244"/>
    <x v="230"/>
    <x v="1"/>
    <x v="0"/>
    <x v="6"/>
    <x v="10"/>
    <x v="11"/>
    <n v="48"/>
    <x v="73"/>
  </r>
  <r>
    <s v="36PET9WM"/>
    <x v="1"/>
    <x v="6"/>
    <x v="28"/>
    <x v="2"/>
    <x v="347"/>
    <x v="290"/>
    <x v="13"/>
    <x v="1"/>
    <x v="0"/>
    <x v="6"/>
    <x v="9"/>
    <x v="0"/>
    <n v="-4821"/>
    <x v="127"/>
  </r>
  <r>
    <s v="KG9R5M1Y"/>
    <x v="1"/>
    <x v="6"/>
    <x v="52"/>
    <x v="0"/>
    <x v="347"/>
    <x v="291"/>
    <x v="1755"/>
    <x v="1"/>
    <x v="0"/>
    <x v="6"/>
    <x v="1"/>
    <x v="0"/>
    <n v="-11"/>
    <x v="125"/>
  </r>
  <r>
    <s v="3W1Y39BY"/>
    <x v="22"/>
    <x v="6"/>
    <x v="36"/>
    <x v="0"/>
    <x v="347"/>
    <x v="301"/>
    <x v="2013"/>
    <x v="5"/>
    <x v="2"/>
    <x v="6"/>
    <x v="3"/>
    <x v="0"/>
    <n v="-300"/>
    <x v="113"/>
  </r>
  <r>
    <s v="QFLFLCD0"/>
    <x v="20"/>
    <x v="6"/>
    <x v="81"/>
    <x v="2"/>
    <x v="347"/>
    <x v="291"/>
    <x v="13"/>
    <x v="1"/>
    <x v="0"/>
    <x v="6"/>
    <x v="0"/>
    <x v="14"/>
    <n v="-4821"/>
    <x v="125"/>
  </r>
  <r>
    <s v="CYAL1N0B"/>
    <x v="2"/>
    <x v="6"/>
    <x v="66"/>
    <x v="0"/>
    <x v="347"/>
    <x v="290"/>
    <x v="2014"/>
    <x v="2"/>
    <x v="1"/>
    <x v="6"/>
    <x v="9"/>
    <x v="0"/>
    <n v="61"/>
    <x v="127"/>
  </r>
  <r>
    <s v="XSTGL252"/>
    <x v="25"/>
    <x v="6"/>
    <x v="43"/>
    <x v="1"/>
    <x v="348"/>
    <x v="5"/>
    <x v="8"/>
    <x v="5"/>
    <x v="2"/>
    <x v="6"/>
    <x v="0"/>
    <x v="0"/>
    <m/>
    <x v="7"/>
  </r>
  <r>
    <s v="BUFF2EP5"/>
    <x v="26"/>
    <x v="6"/>
    <x v="45"/>
    <x v="0"/>
    <x v="348"/>
    <x v="196"/>
    <x v="1678"/>
    <x v="5"/>
    <x v="2"/>
    <x v="6"/>
    <x v="0"/>
    <x v="0"/>
    <n v="292"/>
    <x v="106"/>
  </r>
  <r>
    <s v="14P6935C"/>
    <x v="1"/>
    <x v="6"/>
    <x v="52"/>
    <x v="0"/>
    <x v="348"/>
    <x v="292"/>
    <x v="2015"/>
    <x v="1"/>
    <x v="0"/>
    <x v="6"/>
    <x v="1"/>
    <x v="0"/>
    <n v="64"/>
    <x v="127"/>
  </r>
  <r>
    <s v="U220GK9W"/>
    <x v="1"/>
    <x v="6"/>
    <x v="81"/>
    <x v="0"/>
    <x v="348"/>
    <x v="292"/>
    <x v="1858"/>
    <x v="1"/>
    <x v="0"/>
    <x v="6"/>
    <x v="0"/>
    <x v="14"/>
    <n v="115"/>
    <x v="127"/>
  </r>
  <r>
    <s v="LUFR7MJC"/>
    <x v="24"/>
    <x v="6"/>
    <x v="1"/>
    <x v="2"/>
    <x v="348"/>
    <x v="294"/>
    <x v="13"/>
    <x v="1"/>
    <x v="0"/>
    <x v="6"/>
    <x v="1"/>
    <x v="0"/>
    <n v="-4821"/>
    <x v="125"/>
  </r>
  <r>
    <s v="4TD018BE"/>
    <x v="16"/>
    <x v="6"/>
    <x v="15"/>
    <x v="0"/>
    <x v="348"/>
    <x v="292"/>
    <x v="495"/>
    <x v="2"/>
    <x v="1"/>
    <x v="6"/>
    <x v="0"/>
    <x v="0"/>
    <n v="523"/>
    <x v="127"/>
  </r>
  <r>
    <s v="2H45C9FK"/>
    <x v="20"/>
    <x v="6"/>
    <x v="81"/>
    <x v="2"/>
    <x v="348"/>
    <x v="298"/>
    <x v="13"/>
    <x v="1"/>
    <x v="0"/>
    <x v="6"/>
    <x v="0"/>
    <x v="14"/>
    <n v="-4821"/>
    <x v="116"/>
  </r>
  <r>
    <s v="VPD4G16I"/>
    <x v="23"/>
    <x v="6"/>
    <x v="78"/>
    <x v="0"/>
    <x v="349"/>
    <x v="293"/>
    <x v="1597"/>
    <x v="4"/>
    <x v="2"/>
    <x v="6"/>
    <x v="10"/>
    <x v="13"/>
    <n v="-574"/>
    <x v="127"/>
  </r>
  <r>
    <s v="TFGC7TPF"/>
    <x v="1"/>
    <x v="6"/>
    <x v="28"/>
    <x v="2"/>
    <x v="349"/>
    <x v="294"/>
    <x v="13"/>
    <x v="1"/>
    <x v="0"/>
    <x v="6"/>
    <x v="9"/>
    <x v="0"/>
    <n v="-4821"/>
    <x v="123"/>
  </r>
  <r>
    <s v="OWGXQLJS"/>
    <x v="1"/>
    <x v="6"/>
    <x v="3"/>
    <x v="0"/>
    <x v="349"/>
    <x v="299"/>
    <x v="2016"/>
    <x v="1"/>
    <x v="0"/>
    <x v="6"/>
    <x v="3"/>
    <x v="0"/>
    <n v="13"/>
    <x v="114"/>
  </r>
  <r>
    <s v="KOK62RF4"/>
    <x v="14"/>
    <x v="6"/>
    <x v="10"/>
    <x v="2"/>
    <x v="349"/>
    <x v="297"/>
    <x v="13"/>
    <x v="2"/>
    <x v="1"/>
    <x v="6"/>
    <x v="7"/>
    <x v="0"/>
    <n v="-4821"/>
    <x v="121"/>
  </r>
  <r>
    <s v="MC717WRG"/>
    <x v="15"/>
    <x v="6"/>
    <x v="16"/>
    <x v="2"/>
    <x v="349"/>
    <x v="291"/>
    <x v="13"/>
    <x v="4"/>
    <x v="2"/>
    <x v="6"/>
    <x v="9"/>
    <x v="0"/>
    <n v="-4821"/>
    <x v="126"/>
  </r>
  <r>
    <s v="GB3S67FY"/>
    <x v="4"/>
    <x v="6"/>
    <x v="59"/>
    <x v="0"/>
    <x v="349"/>
    <x v="299"/>
    <x v="2017"/>
    <x v="3"/>
    <x v="1"/>
    <x v="6"/>
    <x v="3"/>
    <x v="0"/>
    <n v="-241"/>
    <x v="114"/>
  </r>
  <r>
    <s v="0SQM849O"/>
    <x v="25"/>
    <x v="6"/>
    <x v="20"/>
    <x v="0"/>
    <x v="350"/>
    <x v="305"/>
    <x v="1363"/>
    <x v="5"/>
    <x v="2"/>
    <x v="6"/>
    <x v="4"/>
    <x v="0"/>
    <n v="323"/>
    <x v="124"/>
  </r>
  <r>
    <s v="9YOGUMN9"/>
    <x v="1"/>
    <x v="6"/>
    <x v="34"/>
    <x v="2"/>
    <x v="350"/>
    <x v="301"/>
    <x v="13"/>
    <x v="1"/>
    <x v="0"/>
    <x v="6"/>
    <x v="10"/>
    <x v="0"/>
    <n v="-4821"/>
    <x v="117"/>
  </r>
  <r>
    <s v="C933ZQBB"/>
    <x v="1"/>
    <x v="6"/>
    <x v="0"/>
    <x v="0"/>
    <x v="350"/>
    <x v="298"/>
    <x v="2018"/>
    <x v="1"/>
    <x v="0"/>
    <x v="6"/>
    <x v="0"/>
    <x v="0"/>
    <n v="637"/>
    <x v="121"/>
  </r>
  <r>
    <s v="G9M9IEQY"/>
    <x v="24"/>
    <x v="6"/>
    <x v="34"/>
    <x v="2"/>
    <x v="350"/>
    <x v="298"/>
    <x v="13"/>
    <x v="1"/>
    <x v="0"/>
    <x v="6"/>
    <x v="10"/>
    <x v="0"/>
    <n v="-4821"/>
    <x v="121"/>
  </r>
  <r>
    <s v="M2VKMZPH"/>
    <x v="29"/>
    <x v="6"/>
    <x v="28"/>
    <x v="0"/>
    <x v="350"/>
    <x v="294"/>
    <x v="841"/>
    <x v="1"/>
    <x v="0"/>
    <x v="6"/>
    <x v="9"/>
    <x v="0"/>
    <n v="225"/>
    <x v="126"/>
  </r>
  <r>
    <s v="OFC7ZTU8"/>
    <x v="14"/>
    <x v="6"/>
    <x v="7"/>
    <x v="1"/>
    <x v="350"/>
    <x v="5"/>
    <x v="8"/>
    <x v="2"/>
    <x v="1"/>
    <x v="6"/>
    <x v="5"/>
    <x v="1"/>
    <m/>
    <x v="7"/>
  </r>
  <r>
    <s v="PY96Q77S"/>
    <x v="1"/>
    <x v="6"/>
    <x v="38"/>
    <x v="0"/>
    <x v="351"/>
    <x v="295"/>
    <x v="2019"/>
    <x v="1"/>
    <x v="0"/>
    <x v="6"/>
    <x v="10"/>
    <x v="7"/>
    <n v="-691"/>
    <x v="126"/>
  </r>
  <r>
    <s v="5B9EIYPP"/>
    <x v="22"/>
    <x v="6"/>
    <x v="80"/>
    <x v="2"/>
    <x v="351"/>
    <x v="245"/>
    <x v="13"/>
    <x v="5"/>
    <x v="2"/>
    <x v="6"/>
    <x v="6"/>
    <x v="0"/>
    <n v="-4821"/>
    <x v="92"/>
  </r>
  <r>
    <s v="QG7RGODO"/>
    <x v="14"/>
    <x v="6"/>
    <x v="33"/>
    <x v="2"/>
    <x v="351"/>
    <x v="300"/>
    <x v="13"/>
    <x v="2"/>
    <x v="1"/>
    <x v="6"/>
    <x v="0"/>
    <x v="0"/>
    <n v="-4821"/>
    <x v="116"/>
  </r>
  <r>
    <s v="OXKWCAXO"/>
    <x v="25"/>
    <x v="6"/>
    <x v="60"/>
    <x v="2"/>
    <x v="352"/>
    <x v="306"/>
    <x v="13"/>
    <x v="5"/>
    <x v="2"/>
    <x v="6"/>
    <x v="9"/>
    <x v="0"/>
    <n v="-4821"/>
    <x v="124"/>
  </r>
  <r>
    <s v="0GM4GDFT"/>
    <x v="26"/>
    <x v="6"/>
    <x v="84"/>
    <x v="2"/>
    <x v="352"/>
    <x v="302"/>
    <x v="13"/>
    <x v="5"/>
    <x v="2"/>
    <x v="6"/>
    <x v="10"/>
    <x v="0"/>
    <n v="-4821"/>
    <x v="114"/>
  </r>
  <r>
    <s v="5YIWOUOZ"/>
    <x v="26"/>
    <x v="6"/>
    <x v="41"/>
    <x v="0"/>
    <x v="352"/>
    <x v="301"/>
    <x v="2020"/>
    <x v="5"/>
    <x v="2"/>
    <x v="6"/>
    <x v="3"/>
    <x v="0"/>
    <n v="-468"/>
    <x v="119"/>
  </r>
  <r>
    <s v="LM3GZYXD"/>
    <x v="1"/>
    <x v="6"/>
    <x v="35"/>
    <x v="2"/>
    <x v="352"/>
    <x v="302"/>
    <x v="13"/>
    <x v="1"/>
    <x v="0"/>
    <x v="6"/>
    <x v="9"/>
    <x v="0"/>
    <n v="-4821"/>
    <x v="114"/>
  </r>
  <r>
    <s v="OQQWTFSZ"/>
    <x v="1"/>
    <x v="6"/>
    <x v="72"/>
    <x v="0"/>
    <x v="352"/>
    <x v="303"/>
    <x v="1682"/>
    <x v="1"/>
    <x v="0"/>
    <x v="6"/>
    <x v="3"/>
    <x v="10"/>
    <n v="-133"/>
    <x v="116"/>
  </r>
  <r>
    <s v="Q6MGPT50"/>
    <x v="24"/>
    <x v="6"/>
    <x v="75"/>
    <x v="0"/>
    <x v="352"/>
    <x v="257"/>
    <x v="1980"/>
    <x v="1"/>
    <x v="0"/>
    <x v="6"/>
    <x v="6"/>
    <x v="0"/>
    <n v="371"/>
    <x v="80"/>
  </r>
  <r>
    <s v="RSBEC5KF"/>
    <x v="7"/>
    <x v="6"/>
    <x v="15"/>
    <x v="0"/>
    <x v="352"/>
    <x v="295"/>
    <x v="2021"/>
    <x v="2"/>
    <x v="1"/>
    <x v="6"/>
    <x v="0"/>
    <x v="0"/>
    <n v="-432"/>
    <x v="127"/>
  </r>
  <r>
    <s v="BZGJ44FH"/>
    <x v="14"/>
    <x v="6"/>
    <x v="7"/>
    <x v="1"/>
    <x v="352"/>
    <x v="5"/>
    <x v="8"/>
    <x v="2"/>
    <x v="1"/>
    <x v="6"/>
    <x v="5"/>
    <x v="1"/>
    <m/>
    <x v="7"/>
  </r>
  <r>
    <s v="JPBLNA5V"/>
    <x v="20"/>
    <x v="6"/>
    <x v="62"/>
    <x v="2"/>
    <x v="352"/>
    <x v="305"/>
    <x v="13"/>
    <x v="1"/>
    <x v="0"/>
    <x v="6"/>
    <x v="6"/>
    <x v="0"/>
    <n v="-4821"/>
    <x v="113"/>
  </r>
  <r>
    <s v="OS59LIZX"/>
    <x v="4"/>
    <x v="6"/>
    <x v="4"/>
    <x v="2"/>
    <x v="352"/>
    <x v="300"/>
    <x v="13"/>
    <x v="3"/>
    <x v="1"/>
    <x v="6"/>
    <x v="0"/>
    <x v="0"/>
    <n v="-4821"/>
    <x v="117"/>
  </r>
  <r>
    <s v="O3S3SF3W"/>
    <x v="4"/>
    <x v="6"/>
    <x v="14"/>
    <x v="2"/>
    <x v="352"/>
    <x v="296"/>
    <x v="13"/>
    <x v="3"/>
    <x v="1"/>
    <x v="6"/>
    <x v="7"/>
    <x v="0"/>
    <n v="-4821"/>
    <x v="126"/>
  </r>
  <r>
    <s v="GHOQQYQM"/>
    <x v="18"/>
    <x v="6"/>
    <x v="39"/>
    <x v="0"/>
    <x v="352"/>
    <x v="273"/>
    <x v="2022"/>
    <x v="4"/>
    <x v="2"/>
    <x v="6"/>
    <x v="1"/>
    <x v="0"/>
    <n v="-87"/>
    <x v="72"/>
  </r>
  <r>
    <s v="PDXFX23P"/>
    <x v="23"/>
    <x v="6"/>
    <x v="65"/>
    <x v="0"/>
    <x v="353"/>
    <x v="300"/>
    <x v="788"/>
    <x v="4"/>
    <x v="2"/>
    <x v="6"/>
    <x v="7"/>
    <x v="0"/>
    <n v="-534"/>
    <x v="121"/>
  </r>
  <r>
    <s v="LULNYY3C"/>
    <x v="1"/>
    <x v="6"/>
    <x v="1"/>
    <x v="0"/>
    <x v="353"/>
    <x v="303"/>
    <x v="2023"/>
    <x v="1"/>
    <x v="0"/>
    <x v="6"/>
    <x v="1"/>
    <x v="0"/>
    <n v="-386"/>
    <x v="117"/>
  </r>
  <r>
    <s v="NJ1YGDZW"/>
    <x v="1"/>
    <x v="6"/>
    <x v="28"/>
    <x v="0"/>
    <x v="353"/>
    <x v="302"/>
    <x v="2024"/>
    <x v="1"/>
    <x v="0"/>
    <x v="6"/>
    <x v="9"/>
    <x v="0"/>
    <n v="-122"/>
    <x v="116"/>
  </r>
  <r>
    <s v="2DY9U1V7"/>
    <x v="15"/>
    <x v="6"/>
    <x v="53"/>
    <x v="1"/>
    <x v="353"/>
    <x v="5"/>
    <x v="8"/>
    <x v="4"/>
    <x v="2"/>
    <x v="6"/>
    <x v="10"/>
    <x v="0"/>
    <m/>
    <x v="7"/>
  </r>
  <r>
    <s v="C1M1RST0"/>
    <x v="2"/>
    <x v="6"/>
    <x v="33"/>
    <x v="0"/>
    <x v="353"/>
    <x v="303"/>
    <x v="421"/>
    <x v="2"/>
    <x v="1"/>
    <x v="6"/>
    <x v="0"/>
    <x v="0"/>
    <n v="-712"/>
    <x v="117"/>
  </r>
  <r>
    <s v="3EZLRW47"/>
    <x v="1"/>
    <x v="6"/>
    <x v="8"/>
    <x v="2"/>
    <x v="354"/>
    <x v="306"/>
    <x v="13"/>
    <x v="1"/>
    <x v="0"/>
    <x v="6"/>
    <x v="3"/>
    <x v="2"/>
    <n v="-4821"/>
    <x v="113"/>
  </r>
  <r>
    <s v="09AILR04"/>
    <x v="1"/>
    <x v="6"/>
    <x v="48"/>
    <x v="0"/>
    <x v="354"/>
    <x v="305"/>
    <x v="1926"/>
    <x v="1"/>
    <x v="0"/>
    <x v="6"/>
    <x v="8"/>
    <x v="0"/>
    <n v="-89"/>
    <x v="116"/>
  </r>
  <r>
    <s v="4P0SDD91"/>
    <x v="18"/>
    <x v="6"/>
    <x v="82"/>
    <x v="0"/>
    <x v="354"/>
    <x v="272"/>
    <x v="2025"/>
    <x v="4"/>
    <x v="2"/>
    <x v="6"/>
    <x v="10"/>
    <x v="0"/>
    <n v="149"/>
    <x v="90"/>
  </r>
  <r>
    <s v="RDC531P5"/>
    <x v="1"/>
    <x v="6"/>
    <x v="75"/>
    <x v="0"/>
    <x v="355"/>
    <x v="304"/>
    <x v="1439"/>
    <x v="1"/>
    <x v="0"/>
    <x v="6"/>
    <x v="6"/>
    <x v="0"/>
    <n v="-1243"/>
    <x v="116"/>
  </r>
  <r>
    <s v="B894QWQM"/>
    <x v="19"/>
    <x v="6"/>
    <x v="39"/>
    <x v="0"/>
    <x v="355"/>
    <x v="305"/>
    <x v="1971"/>
    <x v="4"/>
    <x v="2"/>
    <x v="6"/>
    <x v="1"/>
    <x v="0"/>
    <n v="539"/>
    <x v="117"/>
  </r>
  <r>
    <s v="U9QMLC5Z"/>
    <x v="7"/>
    <x v="6"/>
    <x v="5"/>
    <x v="0"/>
    <x v="355"/>
    <x v="196"/>
    <x v="1744"/>
    <x v="2"/>
    <x v="1"/>
    <x v="6"/>
    <x v="4"/>
    <x v="0"/>
    <n v="170"/>
    <x v="113"/>
  </r>
  <r>
    <s v="OFEUX5PI"/>
    <x v="4"/>
    <x v="6"/>
    <x v="2"/>
    <x v="0"/>
    <x v="355"/>
    <x v="302"/>
    <x v="857"/>
    <x v="3"/>
    <x v="1"/>
    <x v="6"/>
    <x v="2"/>
    <x v="0"/>
    <n v="369"/>
    <x v="121"/>
  </r>
  <r>
    <s v="JWWVG8KG"/>
    <x v="1"/>
    <x v="6"/>
    <x v="75"/>
    <x v="0"/>
    <x v="356"/>
    <x v="197"/>
    <x v="1943"/>
    <x v="1"/>
    <x v="0"/>
    <x v="6"/>
    <x v="6"/>
    <x v="0"/>
    <n v="908"/>
    <x v="112"/>
  </r>
  <r>
    <s v="7PEL3AIZ"/>
    <x v="1"/>
    <x v="6"/>
    <x v="70"/>
    <x v="0"/>
    <x v="356"/>
    <x v="301"/>
    <x v="2026"/>
    <x v="1"/>
    <x v="0"/>
    <x v="6"/>
    <x v="3"/>
    <x v="0"/>
    <n v="864"/>
    <x v="127"/>
  </r>
  <r>
    <s v="NXQR7LX6"/>
    <x v="1"/>
    <x v="6"/>
    <x v="34"/>
    <x v="0"/>
    <x v="356"/>
    <x v="300"/>
    <x v="2027"/>
    <x v="1"/>
    <x v="0"/>
    <x v="6"/>
    <x v="10"/>
    <x v="0"/>
    <n v="-797"/>
    <x v="123"/>
  </r>
  <r>
    <s v="T6ENEYKW"/>
    <x v="19"/>
    <x v="6"/>
    <x v="44"/>
    <x v="2"/>
    <x v="356"/>
    <x v="217"/>
    <x v="13"/>
    <x v="4"/>
    <x v="2"/>
    <x v="6"/>
    <x v="8"/>
    <x v="0"/>
    <n v="-4821"/>
    <x v="124"/>
  </r>
  <r>
    <s v="4Z84VV2P"/>
    <x v="16"/>
    <x v="6"/>
    <x v="47"/>
    <x v="0"/>
    <x v="356"/>
    <x v="212"/>
    <x v="2028"/>
    <x v="2"/>
    <x v="1"/>
    <x v="6"/>
    <x v="8"/>
    <x v="0"/>
    <n v="-439"/>
    <x v="110"/>
  </r>
  <r>
    <s v="6445PW4Z"/>
    <x v="4"/>
    <x v="6"/>
    <x v="14"/>
    <x v="2"/>
    <x v="356"/>
    <x v="301"/>
    <x v="13"/>
    <x v="3"/>
    <x v="1"/>
    <x v="6"/>
    <x v="7"/>
    <x v="0"/>
    <n v="-4821"/>
    <x v="127"/>
  </r>
  <r>
    <s v="S3GVO59B"/>
    <x v="1"/>
    <x v="6"/>
    <x v="28"/>
    <x v="0"/>
    <x v="357"/>
    <x v="236"/>
    <x v="2029"/>
    <x v="1"/>
    <x v="0"/>
    <x v="6"/>
    <x v="9"/>
    <x v="0"/>
    <n v="721"/>
    <x v="94"/>
  </r>
  <r>
    <s v="D4ABG4I1"/>
    <x v="29"/>
    <x v="6"/>
    <x v="34"/>
    <x v="0"/>
    <x v="358"/>
    <x v="232"/>
    <x v="1810"/>
    <x v="1"/>
    <x v="0"/>
    <x v="6"/>
    <x v="10"/>
    <x v="0"/>
    <n v="-465"/>
    <x v="105"/>
  </r>
  <r>
    <s v="UX9D17FS"/>
    <x v="23"/>
    <x v="6"/>
    <x v="44"/>
    <x v="0"/>
    <x v="359"/>
    <x v="217"/>
    <x v="2030"/>
    <x v="4"/>
    <x v="2"/>
    <x v="6"/>
    <x v="8"/>
    <x v="0"/>
    <n v="-296"/>
    <x v="114"/>
  </r>
  <r>
    <s v="FL804BH8"/>
    <x v="1"/>
    <x v="6"/>
    <x v="70"/>
    <x v="2"/>
    <x v="359"/>
    <x v="304"/>
    <x v="13"/>
    <x v="1"/>
    <x v="0"/>
    <x v="6"/>
    <x v="3"/>
    <x v="0"/>
    <n v="-4821"/>
    <x v="125"/>
  </r>
  <r>
    <s v="RWR0W3U8"/>
    <x v="1"/>
    <x v="6"/>
    <x v="6"/>
    <x v="2"/>
    <x v="359"/>
    <x v="303"/>
    <x v="13"/>
    <x v="1"/>
    <x v="0"/>
    <x v="6"/>
    <x v="3"/>
    <x v="0"/>
    <n v="-4821"/>
    <x v="127"/>
  </r>
  <r>
    <s v="89A54FHW"/>
    <x v="24"/>
    <x v="6"/>
    <x v="52"/>
    <x v="2"/>
    <x v="359"/>
    <x v="303"/>
    <x v="13"/>
    <x v="1"/>
    <x v="0"/>
    <x v="6"/>
    <x v="1"/>
    <x v="0"/>
    <n v="-4821"/>
    <x v="127"/>
  </r>
  <r>
    <s v="UGAEAB27"/>
    <x v="20"/>
    <x v="6"/>
    <x v="62"/>
    <x v="0"/>
    <x v="359"/>
    <x v="306"/>
    <x v="2031"/>
    <x v="1"/>
    <x v="0"/>
    <x v="6"/>
    <x v="6"/>
    <x v="0"/>
    <n v="-444"/>
    <x v="119"/>
  </r>
  <r>
    <s v="4D0K5T7T"/>
    <x v="2"/>
    <x v="6"/>
    <x v="27"/>
    <x v="1"/>
    <x v="359"/>
    <x v="5"/>
    <x v="8"/>
    <x v="2"/>
    <x v="1"/>
    <x v="6"/>
    <x v="7"/>
    <x v="0"/>
    <m/>
    <x v="7"/>
  </r>
  <r>
    <s v="A5IABHP1"/>
    <x v="28"/>
    <x v="6"/>
    <x v="41"/>
    <x v="0"/>
    <x v="360"/>
    <x v="302"/>
    <x v="2032"/>
    <x v="5"/>
    <x v="2"/>
    <x v="6"/>
    <x v="3"/>
    <x v="0"/>
    <n v="454"/>
    <x v="127"/>
  </r>
  <r>
    <s v="KKO2EFHS"/>
    <x v="7"/>
    <x v="6"/>
    <x v="2"/>
    <x v="2"/>
    <x v="360"/>
    <x v="305"/>
    <x v="13"/>
    <x v="2"/>
    <x v="1"/>
    <x v="6"/>
    <x v="2"/>
    <x v="0"/>
    <n v="-4821"/>
    <x v="126"/>
  </r>
  <r>
    <s v="ST4H8MB7"/>
    <x v="4"/>
    <x v="6"/>
    <x v="4"/>
    <x v="2"/>
    <x v="361"/>
    <x v="305"/>
    <x v="13"/>
    <x v="3"/>
    <x v="1"/>
    <x v="6"/>
    <x v="0"/>
    <x v="0"/>
    <n v="-4821"/>
    <x v="127"/>
  </r>
  <r>
    <s v="L3PLDC1Y"/>
    <x v="1"/>
    <x v="6"/>
    <x v="1"/>
    <x v="0"/>
    <x v="362"/>
    <x v="304"/>
    <x v="1830"/>
    <x v="1"/>
    <x v="0"/>
    <x v="6"/>
    <x v="1"/>
    <x v="0"/>
    <n v="-88"/>
    <x v="127"/>
  </r>
  <r>
    <s v="DDQ0MDYY"/>
    <x v="2"/>
    <x v="6"/>
    <x v="24"/>
    <x v="0"/>
    <x v="362"/>
    <x v="306"/>
    <x v="2033"/>
    <x v="2"/>
    <x v="1"/>
    <x v="6"/>
    <x v="2"/>
    <x v="0"/>
    <n v="-643"/>
    <x v="126"/>
  </r>
  <r>
    <s v="HFER9GET"/>
    <x v="25"/>
    <x v="6"/>
    <x v="45"/>
    <x v="0"/>
    <x v="363"/>
    <x v="217"/>
    <x v="2034"/>
    <x v="5"/>
    <x v="2"/>
    <x v="6"/>
    <x v="0"/>
    <x v="0"/>
    <n v="418"/>
    <x v="119"/>
  </r>
  <r>
    <s v="TL0UILCV"/>
    <x v="25"/>
    <x v="6"/>
    <x v="49"/>
    <x v="0"/>
    <x v="364"/>
    <x v="225"/>
    <x v="2035"/>
    <x v="5"/>
    <x v="2"/>
    <x v="6"/>
    <x v="9"/>
    <x v="0"/>
    <n v="-292"/>
    <x v="109"/>
  </r>
  <r>
    <s v="3Z9AX43T"/>
    <x v="1"/>
    <x v="6"/>
    <x v="0"/>
    <x v="2"/>
    <x v="364"/>
    <x v="253"/>
    <x v="13"/>
    <x v="1"/>
    <x v="0"/>
    <x v="6"/>
    <x v="0"/>
    <x v="0"/>
    <n v="-4821"/>
    <x v="82"/>
  </r>
  <r>
    <s v="5JO7SIGB"/>
    <x v="1"/>
    <x v="6"/>
    <x v="31"/>
    <x v="2"/>
    <x v="364"/>
    <x v="232"/>
    <x v="13"/>
    <x v="1"/>
    <x v="0"/>
    <x v="6"/>
    <x v="10"/>
    <x v="0"/>
    <n v="-4821"/>
    <x v="113"/>
  </r>
  <r>
    <s v="OMCFUDOU"/>
    <x v="7"/>
    <x v="6"/>
    <x v="7"/>
    <x v="1"/>
    <x v="364"/>
    <x v="5"/>
    <x v="8"/>
    <x v="2"/>
    <x v="1"/>
    <x v="6"/>
    <x v="5"/>
    <x v="1"/>
    <m/>
    <x v="7"/>
  </r>
  <r>
    <s v="FBKK68G6"/>
    <x v="28"/>
    <x v="6"/>
    <x v="56"/>
    <x v="0"/>
    <x v="366"/>
    <x v="238"/>
    <x v="2036"/>
    <x v="5"/>
    <x v="2"/>
    <x v="6"/>
    <x v="10"/>
    <x v="0"/>
    <n v="-666"/>
    <x v="119"/>
  </r>
  <r>
    <s v="N2249A7T"/>
    <x v="5"/>
    <x v="6"/>
    <x v="7"/>
    <x v="1"/>
    <x v="366"/>
    <x v="5"/>
    <x v="8"/>
    <x v="3"/>
    <x v="1"/>
    <x v="6"/>
    <x v="5"/>
    <x v="1"/>
    <m/>
    <x v="7"/>
  </r>
  <r>
    <s v="5HHFR0VZ"/>
    <x v="5"/>
    <x v="6"/>
    <x v="66"/>
    <x v="0"/>
    <x v="366"/>
    <x v="245"/>
    <x v="2013"/>
    <x v="3"/>
    <x v="1"/>
    <x v="6"/>
    <x v="9"/>
    <x v="0"/>
    <n v="-300"/>
    <x v="115"/>
  </r>
  <r>
    <s v="6X24V0NC"/>
    <x v="1"/>
    <x v="6"/>
    <x v="1"/>
    <x v="2"/>
    <x v="367"/>
    <x v="210"/>
    <x v="13"/>
    <x v="1"/>
    <x v="0"/>
    <x v="6"/>
    <x v="1"/>
    <x v="0"/>
    <n v="-4821"/>
    <x v="121"/>
  </r>
  <r>
    <s v="WTZ2AHNW"/>
    <x v="20"/>
    <x v="6"/>
    <x v="13"/>
    <x v="0"/>
    <x v="367"/>
    <x v="247"/>
    <x v="2037"/>
    <x v="1"/>
    <x v="0"/>
    <x v="6"/>
    <x v="7"/>
    <x v="0"/>
    <n v="-230"/>
    <x v="87"/>
  </r>
  <r>
    <s v="WJO52I18"/>
    <x v="25"/>
    <x v="6"/>
    <x v="75"/>
    <x v="1"/>
    <x v="368"/>
    <x v="5"/>
    <x v="8"/>
    <x v="5"/>
    <x v="2"/>
    <x v="6"/>
    <x v="6"/>
    <x v="0"/>
    <m/>
    <x v="7"/>
  </r>
  <r>
    <s v="SWYO7V7O"/>
    <x v="1"/>
    <x v="6"/>
    <x v="74"/>
    <x v="2"/>
    <x v="368"/>
    <x v="226"/>
    <x v="13"/>
    <x v="1"/>
    <x v="0"/>
    <x v="6"/>
    <x v="10"/>
    <x v="11"/>
    <n v="-4821"/>
    <x v="125"/>
  </r>
  <r>
    <s v="SQ71BWHG"/>
    <x v="16"/>
    <x v="6"/>
    <x v="78"/>
    <x v="1"/>
    <x v="368"/>
    <x v="5"/>
    <x v="8"/>
    <x v="2"/>
    <x v="1"/>
    <x v="6"/>
    <x v="10"/>
    <x v="13"/>
    <m/>
    <x v="7"/>
  </r>
  <r>
    <s v="ON821ADT"/>
    <x v="5"/>
    <x v="6"/>
    <x v="7"/>
    <x v="1"/>
    <x v="368"/>
    <x v="5"/>
    <x v="8"/>
    <x v="3"/>
    <x v="1"/>
    <x v="6"/>
    <x v="5"/>
    <x v="1"/>
    <m/>
    <x v="7"/>
  </r>
  <r>
    <s v="ZO4FDMPS"/>
    <x v="20"/>
    <x v="6"/>
    <x v="38"/>
    <x v="2"/>
    <x v="368"/>
    <x v="212"/>
    <x v="13"/>
    <x v="1"/>
    <x v="0"/>
    <x v="6"/>
    <x v="10"/>
    <x v="7"/>
    <n v="-4821"/>
    <x v="127"/>
  </r>
  <r>
    <s v="D9LUG4D8"/>
    <x v="17"/>
    <x v="6"/>
    <x v="58"/>
    <x v="0"/>
    <x v="368"/>
    <x v="233"/>
    <x v="2038"/>
    <x v="5"/>
    <x v="2"/>
    <x v="6"/>
    <x v="0"/>
    <x v="0"/>
    <n v="-584"/>
    <x v="106"/>
  </r>
  <r>
    <s v="QD7MU7DD"/>
    <x v="15"/>
    <x v="6"/>
    <x v="7"/>
    <x v="1"/>
    <x v="369"/>
    <x v="5"/>
    <x v="8"/>
    <x v="4"/>
    <x v="2"/>
    <x v="6"/>
    <x v="5"/>
    <x v="1"/>
    <m/>
    <x v="7"/>
  </r>
  <r>
    <s v="76ZQP7QY"/>
    <x v="1"/>
    <x v="6"/>
    <x v="72"/>
    <x v="2"/>
    <x v="370"/>
    <x v="238"/>
    <x v="13"/>
    <x v="1"/>
    <x v="0"/>
    <x v="6"/>
    <x v="3"/>
    <x v="10"/>
    <n v="-4821"/>
    <x v="127"/>
  </r>
  <r>
    <s v="6AA52750"/>
    <x v="6"/>
    <x v="6"/>
    <x v="63"/>
    <x v="2"/>
    <x v="370"/>
    <x v="220"/>
    <x v="13"/>
    <x v="1"/>
    <x v="0"/>
    <x v="6"/>
    <x v="9"/>
    <x v="0"/>
    <n v="-4821"/>
    <x v="117"/>
  </r>
  <r>
    <s v="C2FSIMZP"/>
    <x v="23"/>
    <x v="6"/>
    <x v="7"/>
    <x v="1"/>
    <x v="371"/>
    <x v="5"/>
    <x v="8"/>
    <x v="4"/>
    <x v="2"/>
    <x v="6"/>
    <x v="5"/>
    <x v="1"/>
    <m/>
    <x v="7"/>
  </r>
  <r>
    <s v="T482GHJQ"/>
    <x v="1"/>
    <x v="6"/>
    <x v="29"/>
    <x v="0"/>
    <x v="371"/>
    <x v="244"/>
    <x v="1513"/>
    <x v="1"/>
    <x v="0"/>
    <x v="6"/>
    <x v="6"/>
    <x v="0"/>
    <n v="210"/>
    <x v="97"/>
  </r>
  <r>
    <s v="GS9UKUGV"/>
    <x v="29"/>
    <x v="6"/>
    <x v="13"/>
    <x v="2"/>
    <x v="372"/>
    <x v="263"/>
    <x v="13"/>
    <x v="1"/>
    <x v="0"/>
    <x v="6"/>
    <x v="7"/>
    <x v="0"/>
    <n v="-4821"/>
    <x v="116"/>
  </r>
  <r>
    <s v="6JBM1ZKO"/>
    <x v="4"/>
    <x v="6"/>
    <x v="7"/>
    <x v="1"/>
    <x v="373"/>
    <x v="5"/>
    <x v="8"/>
    <x v="3"/>
    <x v="1"/>
    <x v="6"/>
    <x v="5"/>
    <x v="1"/>
    <m/>
    <x v="7"/>
  </r>
  <r>
    <s v="QSCVBJNJ"/>
    <x v="18"/>
    <x v="6"/>
    <x v="23"/>
    <x v="2"/>
    <x v="373"/>
    <x v="229"/>
    <x v="13"/>
    <x v="4"/>
    <x v="2"/>
    <x v="6"/>
    <x v="10"/>
    <x v="0"/>
    <n v="-4821"/>
    <x v="109"/>
  </r>
  <r>
    <s v="F46Q34LY"/>
    <x v="1"/>
    <x v="6"/>
    <x v="3"/>
    <x v="0"/>
    <x v="374"/>
    <x v="230"/>
    <x v="1917"/>
    <x v="1"/>
    <x v="0"/>
    <x v="6"/>
    <x v="3"/>
    <x v="0"/>
    <n v="-341"/>
    <x v="113"/>
  </r>
  <r>
    <s v="BFB6C54U"/>
    <x v="16"/>
    <x v="6"/>
    <x v="59"/>
    <x v="0"/>
    <x v="374"/>
    <x v="236"/>
    <x v="1127"/>
    <x v="2"/>
    <x v="1"/>
    <x v="6"/>
    <x v="3"/>
    <x v="0"/>
    <n v="-148"/>
    <x v="102"/>
  </r>
  <r>
    <s v="50JIFEWD"/>
    <x v="2"/>
    <x v="6"/>
    <x v="42"/>
    <x v="0"/>
    <x v="376"/>
    <x v="227"/>
    <x v="1363"/>
    <x v="2"/>
    <x v="1"/>
    <x v="6"/>
    <x v="4"/>
    <x v="0"/>
    <n v="323"/>
    <x v="119"/>
  </r>
  <r>
    <s v="I33TECO1"/>
    <x v="14"/>
    <x v="6"/>
    <x v="74"/>
    <x v="2"/>
    <x v="377"/>
    <x v="261"/>
    <x v="13"/>
    <x v="2"/>
    <x v="1"/>
    <x v="6"/>
    <x v="10"/>
    <x v="11"/>
    <n v="-4821"/>
    <x v="106"/>
  </r>
  <r>
    <s v="EW5ASXX4"/>
    <x v="1"/>
    <x v="6"/>
    <x v="17"/>
    <x v="2"/>
    <x v="379"/>
    <x v="230"/>
    <x v="13"/>
    <x v="1"/>
    <x v="0"/>
    <x v="6"/>
    <x v="2"/>
    <x v="0"/>
    <n v="-4821"/>
    <x v="119"/>
  </r>
  <r>
    <s v="MDLJKQ5B"/>
    <x v="1"/>
    <x v="6"/>
    <x v="22"/>
    <x v="0"/>
    <x v="379"/>
    <x v="261"/>
    <x v="1307"/>
    <x v="1"/>
    <x v="0"/>
    <x v="6"/>
    <x v="6"/>
    <x v="0"/>
    <n v="779"/>
    <x v="118"/>
  </r>
  <r>
    <s v="7OIR36P2"/>
    <x v="22"/>
    <x v="6"/>
    <x v="23"/>
    <x v="0"/>
    <x v="379"/>
    <x v="275"/>
    <x v="1665"/>
    <x v="5"/>
    <x v="2"/>
    <x v="6"/>
    <x v="10"/>
    <x v="0"/>
    <n v="159"/>
    <x v="92"/>
  </r>
  <r>
    <s v="GQ13O0AQ"/>
    <x v="14"/>
    <x v="6"/>
    <x v="39"/>
    <x v="2"/>
    <x v="379"/>
    <x v="240"/>
    <x v="13"/>
    <x v="2"/>
    <x v="1"/>
    <x v="6"/>
    <x v="1"/>
    <x v="0"/>
    <n v="-4821"/>
    <x v="117"/>
  </r>
  <r>
    <s v="BI36TLO5"/>
    <x v="17"/>
    <x v="6"/>
    <x v="50"/>
    <x v="0"/>
    <x v="381"/>
    <x v="258"/>
    <x v="2039"/>
    <x v="5"/>
    <x v="2"/>
    <x v="6"/>
    <x v="1"/>
    <x v="0"/>
    <n v="-667"/>
    <x v="107"/>
  </r>
  <r>
    <s v="TYQFCQBN"/>
    <x v="15"/>
    <x v="6"/>
    <x v="80"/>
    <x v="0"/>
    <x v="381"/>
    <x v="243"/>
    <x v="2040"/>
    <x v="4"/>
    <x v="2"/>
    <x v="6"/>
    <x v="6"/>
    <x v="0"/>
    <n v="-201"/>
    <x v="114"/>
  </r>
  <r>
    <s v="CNAOGH7N"/>
    <x v="28"/>
    <x v="6"/>
    <x v="77"/>
    <x v="0"/>
    <x v="382"/>
    <x v="242"/>
    <x v="2041"/>
    <x v="5"/>
    <x v="2"/>
    <x v="6"/>
    <x v="0"/>
    <x v="12"/>
    <n v="-176"/>
    <x v="107"/>
  </r>
  <r>
    <s v="0ONK3WET"/>
    <x v="25"/>
    <x v="6"/>
    <x v="85"/>
    <x v="0"/>
    <x v="382"/>
    <x v="233"/>
    <x v="2042"/>
    <x v="5"/>
    <x v="2"/>
    <x v="6"/>
    <x v="4"/>
    <x v="0"/>
    <n v="-578"/>
    <x v="123"/>
  </r>
  <r>
    <s v="UIE5G6GW"/>
    <x v="1"/>
    <x v="6"/>
    <x v="0"/>
    <x v="0"/>
    <x v="382"/>
    <x v="245"/>
    <x v="2043"/>
    <x v="1"/>
    <x v="0"/>
    <x v="6"/>
    <x v="0"/>
    <x v="0"/>
    <n v="-204"/>
    <x v="112"/>
  </r>
  <r>
    <s v="GSE8QWMU"/>
    <x v="4"/>
    <x v="6"/>
    <x v="11"/>
    <x v="0"/>
    <x v="383"/>
    <x v="251"/>
    <x v="2044"/>
    <x v="3"/>
    <x v="1"/>
    <x v="6"/>
    <x v="8"/>
    <x v="0"/>
    <n v="-281"/>
    <x v="119"/>
  </r>
  <r>
    <s v="QA2XTMMZ"/>
    <x v="23"/>
    <x v="6"/>
    <x v="68"/>
    <x v="2"/>
    <x v="384"/>
    <x v="235"/>
    <x v="13"/>
    <x v="4"/>
    <x v="2"/>
    <x v="6"/>
    <x v="0"/>
    <x v="0"/>
    <n v="-4821"/>
    <x v="117"/>
  </r>
  <r>
    <s v="F28BOUE5"/>
    <x v="22"/>
    <x v="6"/>
    <x v="50"/>
    <x v="0"/>
    <x v="385"/>
    <x v="248"/>
    <x v="2045"/>
    <x v="5"/>
    <x v="2"/>
    <x v="6"/>
    <x v="1"/>
    <x v="0"/>
    <n v="645"/>
    <x v="107"/>
  </r>
  <r>
    <s v="QJZVB9ZG"/>
    <x v="18"/>
    <x v="6"/>
    <x v="77"/>
    <x v="2"/>
    <x v="385"/>
    <x v="243"/>
    <x v="13"/>
    <x v="4"/>
    <x v="2"/>
    <x v="6"/>
    <x v="0"/>
    <x v="12"/>
    <n v="-4821"/>
    <x v="119"/>
  </r>
  <r>
    <s v="3RJPZ634"/>
    <x v="23"/>
    <x v="6"/>
    <x v="53"/>
    <x v="0"/>
    <x v="386"/>
    <x v="258"/>
    <x v="1813"/>
    <x v="4"/>
    <x v="2"/>
    <x v="6"/>
    <x v="10"/>
    <x v="0"/>
    <n v="-329"/>
    <x v="109"/>
  </r>
  <r>
    <s v="4MPM6ZPU"/>
    <x v="17"/>
    <x v="6"/>
    <x v="68"/>
    <x v="2"/>
    <x v="386"/>
    <x v="258"/>
    <x v="13"/>
    <x v="5"/>
    <x v="2"/>
    <x v="6"/>
    <x v="0"/>
    <x v="0"/>
    <n v="-4821"/>
    <x v="109"/>
  </r>
  <r>
    <s v="IJ2CLOLZ"/>
    <x v="26"/>
    <x v="6"/>
    <x v="23"/>
    <x v="0"/>
    <x v="388"/>
    <x v="257"/>
    <x v="461"/>
    <x v="5"/>
    <x v="2"/>
    <x v="6"/>
    <x v="10"/>
    <x v="0"/>
    <n v="-376"/>
    <x v="118"/>
  </r>
  <r>
    <s v="K4N74V6U"/>
    <x v="1"/>
    <x v="6"/>
    <x v="1"/>
    <x v="0"/>
    <x v="388"/>
    <x v="239"/>
    <x v="1248"/>
    <x v="1"/>
    <x v="0"/>
    <x v="6"/>
    <x v="1"/>
    <x v="0"/>
    <n v="289"/>
    <x v="113"/>
  </r>
  <r>
    <s v="D55HTKRU"/>
    <x v="16"/>
    <x v="6"/>
    <x v="83"/>
    <x v="1"/>
    <x v="388"/>
    <x v="5"/>
    <x v="8"/>
    <x v="2"/>
    <x v="1"/>
    <x v="6"/>
    <x v="2"/>
    <x v="15"/>
    <m/>
    <x v="7"/>
  </r>
  <r>
    <s v="MEIBOSW7"/>
    <x v="18"/>
    <x v="6"/>
    <x v="78"/>
    <x v="0"/>
    <x v="388"/>
    <x v="245"/>
    <x v="1709"/>
    <x v="4"/>
    <x v="2"/>
    <x v="6"/>
    <x v="10"/>
    <x v="13"/>
    <n v="285"/>
    <x v="119"/>
  </r>
  <r>
    <s v="H0HDYIYJ"/>
    <x v="18"/>
    <x v="6"/>
    <x v="49"/>
    <x v="0"/>
    <x v="389"/>
    <x v="245"/>
    <x v="2046"/>
    <x v="4"/>
    <x v="2"/>
    <x v="6"/>
    <x v="9"/>
    <x v="0"/>
    <n v="256"/>
    <x v="125"/>
  </r>
  <r>
    <s v="348COZ5O"/>
    <x v="1"/>
    <x v="6"/>
    <x v="30"/>
    <x v="0"/>
    <x v="391"/>
    <x v="261"/>
    <x v="1859"/>
    <x v="1"/>
    <x v="0"/>
    <x v="6"/>
    <x v="0"/>
    <x v="6"/>
    <n v="67"/>
    <x v="123"/>
  </r>
  <r>
    <s v="KNN6C4O3"/>
    <x v="14"/>
    <x v="6"/>
    <x v="24"/>
    <x v="0"/>
    <x v="396"/>
    <x v="272"/>
    <x v="1574"/>
    <x v="2"/>
    <x v="1"/>
    <x v="6"/>
    <x v="2"/>
    <x v="0"/>
    <n v="78"/>
    <x v="110"/>
  </r>
  <r>
    <s v="8VO26H1R"/>
    <x v="16"/>
    <x v="6"/>
    <x v="51"/>
    <x v="2"/>
    <x v="400"/>
    <x v="253"/>
    <x v="13"/>
    <x v="2"/>
    <x v="1"/>
    <x v="6"/>
    <x v="7"/>
    <x v="0"/>
    <n v="-4821"/>
    <x v="105"/>
  </r>
  <r>
    <s v="823X29EZ"/>
    <x v="22"/>
    <x v="6"/>
    <x v="58"/>
    <x v="2"/>
    <x v="402"/>
    <x v="253"/>
    <x v="13"/>
    <x v="5"/>
    <x v="2"/>
    <x v="6"/>
    <x v="0"/>
    <x v="0"/>
    <n v="-4821"/>
    <x v="109"/>
  </r>
  <r>
    <s v="FNA51WN6"/>
    <x v="16"/>
    <x v="6"/>
    <x v="4"/>
    <x v="0"/>
    <x v="403"/>
    <x v="275"/>
    <x v="2033"/>
    <x v="2"/>
    <x v="1"/>
    <x v="6"/>
    <x v="0"/>
    <x v="0"/>
    <n v="-643"/>
    <x v="120"/>
  </r>
  <r>
    <s v="6JZ0HCSF"/>
    <x v="15"/>
    <x v="6"/>
    <x v="20"/>
    <x v="2"/>
    <x v="403"/>
    <x v="271"/>
    <x v="13"/>
    <x v="4"/>
    <x v="2"/>
    <x v="6"/>
    <x v="4"/>
    <x v="0"/>
    <n v="-4821"/>
    <x v="101"/>
  </r>
  <r>
    <s v="7GXUCFW5"/>
    <x v="1"/>
    <x v="6"/>
    <x v="75"/>
    <x v="0"/>
    <x v="404"/>
    <x v="266"/>
    <x v="800"/>
    <x v="1"/>
    <x v="0"/>
    <x v="6"/>
    <x v="6"/>
    <x v="0"/>
    <n v="-66"/>
    <x v="117"/>
  </r>
  <r>
    <s v="60JGDDRO"/>
    <x v="1"/>
    <x v="6"/>
    <x v="55"/>
    <x v="0"/>
    <x v="408"/>
    <x v="250"/>
    <x v="1934"/>
    <x v="1"/>
    <x v="0"/>
    <x v="6"/>
    <x v="4"/>
    <x v="0"/>
    <n v="231"/>
    <x v="119"/>
  </r>
  <r>
    <s v="RTWE19SU"/>
    <x v="16"/>
    <x v="6"/>
    <x v="31"/>
    <x v="1"/>
    <x v="411"/>
    <x v="5"/>
    <x v="8"/>
    <x v="2"/>
    <x v="1"/>
    <x v="6"/>
    <x v="10"/>
    <x v="0"/>
    <m/>
    <x v="7"/>
  </r>
  <r>
    <s v="WL31FAI3"/>
    <x v="2"/>
    <x v="6"/>
    <x v="76"/>
    <x v="0"/>
    <x v="411"/>
    <x v="274"/>
    <x v="1366"/>
    <x v="2"/>
    <x v="1"/>
    <x v="6"/>
    <x v="0"/>
    <x v="0"/>
    <n v="375"/>
    <x v="114"/>
  </r>
  <r>
    <s v="5U83YWZB"/>
    <x v="12"/>
    <x v="6"/>
    <x v="61"/>
    <x v="0"/>
    <x v="412"/>
    <x v="274"/>
    <x v="2047"/>
    <x v="3"/>
    <x v="1"/>
    <x v="6"/>
    <x v="10"/>
    <x v="0"/>
    <n v="132"/>
    <x v="116"/>
  </r>
  <r>
    <s v="NGTVHTFH"/>
    <x v="28"/>
    <x v="6"/>
    <x v="7"/>
    <x v="1"/>
    <x v="413"/>
    <x v="5"/>
    <x v="8"/>
    <x v="5"/>
    <x v="2"/>
    <x v="6"/>
    <x v="5"/>
    <x v="1"/>
    <m/>
    <x v="7"/>
  </r>
  <r>
    <s v="OHAARANW"/>
    <x v="1"/>
    <x v="6"/>
    <x v="8"/>
    <x v="2"/>
    <x v="413"/>
    <x v="264"/>
    <x v="13"/>
    <x v="1"/>
    <x v="0"/>
    <x v="6"/>
    <x v="3"/>
    <x v="2"/>
    <n v="-4821"/>
    <x v="112"/>
  </r>
  <r>
    <s v="6GBGF19R"/>
    <x v="15"/>
    <x v="6"/>
    <x v="58"/>
    <x v="0"/>
    <x v="413"/>
    <x v="264"/>
    <x v="2048"/>
    <x v="4"/>
    <x v="2"/>
    <x v="6"/>
    <x v="0"/>
    <x v="0"/>
    <n v="-255"/>
    <x v="112"/>
  </r>
  <r>
    <s v="YZX90X8X"/>
    <x v="18"/>
    <x v="6"/>
    <x v="49"/>
    <x v="0"/>
    <x v="413"/>
    <x v="268"/>
    <x v="2049"/>
    <x v="4"/>
    <x v="2"/>
    <x v="6"/>
    <x v="9"/>
    <x v="0"/>
    <n v="-506"/>
    <x v="114"/>
  </r>
  <r>
    <s v="9M88QXFW"/>
    <x v="15"/>
    <x v="6"/>
    <x v="16"/>
    <x v="0"/>
    <x v="414"/>
    <x v="271"/>
    <x v="2050"/>
    <x v="4"/>
    <x v="2"/>
    <x v="6"/>
    <x v="9"/>
    <x v="0"/>
    <n v="753"/>
    <x v="114"/>
  </r>
  <r>
    <s v="6WCNNK5J"/>
    <x v="8"/>
    <x v="6"/>
    <x v="74"/>
    <x v="0"/>
    <x v="421"/>
    <x v="271"/>
    <x v="2051"/>
    <x v="2"/>
    <x v="1"/>
    <x v="6"/>
    <x v="10"/>
    <x v="11"/>
    <n v="-388"/>
    <x v="123"/>
  </r>
  <r>
    <s v="SYP74C5W"/>
    <x v="1"/>
    <x v="6"/>
    <x v="8"/>
    <x v="3"/>
    <x v="420"/>
    <x v="5"/>
    <x v="8"/>
    <x v="1"/>
    <x v="0"/>
    <x v="6"/>
    <x v="3"/>
    <x v="2"/>
    <m/>
    <x v="7"/>
  </r>
  <r>
    <s v="R0Q5BZ9Y"/>
    <x v="1"/>
    <x v="6"/>
    <x v="76"/>
    <x v="3"/>
    <x v="420"/>
    <x v="5"/>
    <x v="8"/>
    <x v="1"/>
    <x v="0"/>
    <x v="6"/>
    <x v="0"/>
    <x v="0"/>
    <m/>
    <x v="7"/>
  </r>
  <r>
    <s v="OT0GOR3I"/>
    <x v="1"/>
    <x v="6"/>
    <x v="84"/>
    <x v="3"/>
    <x v="420"/>
    <x v="5"/>
    <x v="8"/>
    <x v="1"/>
    <x v="0"/>
    <x v="6"/>
    <x v="10"/>
    <x v="0"/>
    <m/>
    <x v="7"/>
  </r>
  <r>
    <s v="6RN7I8ZF"/>
    <x v="1"/>
    <x v="6"/>
    <x v="59"/>
    <x v="3"/>
    <x v="420"/>
    <x v="5"/>
    <x v="8"/>
    <x v="1"/>
    <x v="0"/>
    <x v="6"/>
    <x v="3"/>
    <x v="0"/>
    <m/>
    <x v="7"/>
  </r>
  <r>
    <s v="YBWUG6QP"/>
    <x v="1"/>
    <x v="6"/>
    <x v="59"/>
    <x v="3"/>
    <x v="420"/>
    <x v="5"/>
    <x v="8"/>
    <x v="1"/>
    <x v="0"/>
    <x v="6"/>
    <x v="3"/>
    <x v="0"/>
    <m/>
    <x v="7"/>
  </r>
  <r>
    <s v="8XE8GGIW"/>
    <x v="1"/>
    <x v="6"/>
    <x v="56"/>
    <x v="3"/>
    <x v="420"/>
    <x v="5"/>
    <x v="8"/>
    <x v="1"/>
    <x v="0"/>
    <x v="6"/>
    <x v="10"/>
    <x v="0"/>
    <m/>
    <x v="7"/>
  </r>
  <r>
    <s v="IHKIAB1W"/>
    <x v="1"/>
    <x v="6"/>
    <x v="52"/>
    <x v="3"/>
    <x v="420"/>
    <x v="5"/>
    <x v="8"/>
    <x v="1"/>
    <x v="0"/>
    <x v="6"/>
    <x v="1"/>
    <x v="0"/>
    <m/>
    <x v="7"/>
  </r>
  <r>
    <s v="YKBJP191"/>
    <x v="1"/>
    <x v="6"/>
    <x v="51"/>
    <x v="3"/>
    <x v="420"/>
    <x v="5"/>
    <x v="8"/>
    <x v="1"/>
    <x v="0"/>
    <x v="6"/>
    <x v="7"/>
    <x v="0"/>
    <m/>
    <x v="7"/>
  </r>
  <r>
    <s v="P7UPCSTC"/>
    <x v="1"/>
    <x v="6"/>
    <x v="51"/>
    <x v="3"/>
    <x v="420"/>
    <x v="5"/>
    <x v="8"/>
    <x v="1"/>
    <x v="0"/>
    <x v="6"/>
    <x v="7"/>
    <x v="0"/>
    <m/>
    <x v="7"/>
  </r>
  <r>
    <s v="GEQ8IGKW"/>
    <x v="1"/>
    <x v="6"/>
    <x v="11"/>
    <x v="3"/>
    <x v="420"/>
    <x v="5"/>
    <x v="8"/>
    <x v="1"/>
    <x v="0"/>
    <x v="6"/>
    <x v="8"/>
    <x v="0"/>
    <m/>
    <x v="7"/>
  </r>
  <r>
    <s v="EYR5E7LO"/>
    <x v="1"/>
    <x v="6"/>
    <x v="65"/>
    <x v="3"/>
    <x v="420"/>
    <x v="5"/>
    <x v="8"/>
    <x v="1"/>
    <x v="0"/>
    <x v="6"/>
    <x v="7"/>
    <x v="0"/>
    <m/>
    <x v="7"/>
  </r>
  <r>
    <s v="LO8L5ELD"/>
    <x v="1"/>
    <x v="6"/>
    <x v="75"/>
    <x v="3"/>
    <x v="420"/>
    <x v="5"/>
    <x v="8"/>
    <x v="1"/>
    <x v="0"/>
    <x v="6"/>
    <x v="6"/>
    <x v="0"/>
    <m/>
    <x v="7"/>
  </r>
  <r>
    <s v="S1U1RD6K"/>
    <x v="1"/>
    <x v="6"/>
    <x v="82"/>
    <x v="3"/>
    <x v="420"/>
    <x v="5"/>
    <x v="8"/>
    <x v="1"/>
    <x v="0"/>
    <x v="6"/>
    <x v="10"/>
    <x v="0"/>
    <m/>
    <x v="7"/>
  </r>
  <r>
    <s v="R6HYAPR6"/>
    <x v="1"/>
    <x v="6"/>
    <x v="60"/>
    <x v="3"/>
    <x v="420"/>
    <x v="5"/>
    <x v="8"/>
    <x v="1"/>
    <x v="0"/>
    <x v="6"/>
    <x v="9"/>
    <x v="0"/>
    <m/>
    <x v="7"/>
  </r>
  <r>
    <s v="A8NXNY0M"/>
    <x v="1"/>
    <x v="6"/>
    <x v="42"/>
    <x v="3"/>
    <x v="420"/>
    <x v="5"/>
    <x v="8"/>
    <x v="1"/>
    <x v="0"/>
    <x v="6"/>
    <x v="4"/>
    <x v="0"/>
    <m/>
    <x v="7"/>
  </r>
  <r>
    <s v="4ROECHG6"/>
    <x v="1"/>
    <x v="6"/>
    <x v="3"/>
    <x v="3"/>
    <x v="420"/>
    <x v="5"/>
    <x v="8"/>
    <x v="1"/>
    <x v="0"/>
    <x v="6"/>
    <x v="3"/>
    <x v="0"/>
    <m/>
    <x v="7"/>
  </r>
  <r>
    <s v="FVVATY89"/>
    <x v="1"/>
    <x v="6"/>
    <x v="3"/>
    <x v="3"/>
    <x v="420"/>
    <x v="5"/>
    <x v="8"/>
    <x v="1"/>
    <x v="0"/>
    <x v="6"/>
    <x v="3"/>
    <x v="0"/>
    <m/>
    <x v="7"/>
  </r>
  <r>
    <s v="BV75OM0B"/>
    <x v="1"/>
    <x v="6"/>
    <x v="34"/>
    <x v="3"/>
    <x v="420"/>
    <x v="5"/>
    <x v="8"/>
    <x v="1"/>
    <x v="0"/>
    <x v="6"/>
    <x v="10"/>
    <x v="0"/>
    <m/>
    <x v="7"/>
  </r>
  <r>
    <s v="ZGTCQT1A"/>
    <x v="1"/>
    <x v="6"/>
    <x v="34"/>
    <x v="3"/>
    <x v="420"/>
    <x v="5"/>
    <x v="8"/>
    <x v="1"/>
    <x v="0"/>
    <x v="6"/>
    <x v="10"/>
    <x v="0"/>
    <m/>
    <x v="7"/>
  </r>
  <r>
    <s v="GR8JTX1T"/>
    <x v="1"/>
    <x v="6"/>
    <x v="17"/>
    <x v="3"/>
    <x v="420"/>
    <x v="5"/>
    <x v="8"/>
    <x v="1"/>
    <x v="0"/>
    <x v="6"/>
    <x v="2"/>
    <x v="0"/>
    <m/>
    <x v="7"/>
  </r>
  <r>
    <s v="2IRZM0LB"/>
    <x v="1"/>
    <x v="6"/>
    <x v="20"/>
    <x v="3"/>
    <x v="420"/>
    <x v="5"/>
    <x v="8"/>
    <x v="1"/>
    <x v="0"/>
    <x v="6"/>
    <x v="4"/>
    <x v="0"/>
    <m/>
    <x v="7"/>
  </r>
  <r>
    <s v="99YRLZM0"/>
    <x v="1"/>
    <x v="6"/>
    <x v="68"/>
    <x v="3"/>
    <x v="420"/>
    <x v="5"/>
    <x v="8"/>
    <x v="1"/>
    <x v="0"/>
    <x v="6"/>
    <x v="0"/>
    <x v="0"/>
    <m/>
    <x v="7"/>
  </r>
  <r>
    <s v="VJILDVVF"/>
    <x v="1"/>
    <x v="6"/>
    <x v="71"/>
    <x v="3"/>
    <x v="420"/>
    <x v="5"/>
    <x v="8"/>
    <x v="1"/>
    <x v="0"/>
    <x v="6"/>
    <x v="0"/>
    <x v="0"/>
    <m/>
    <x v="7"/>
  </r>
  <r>
    <s v="A9DGDN56"/>
    <x v="1"/>
    <x v="6"/>
    <x v="78"/>
    <x v="3"/>
    <x v="420"/>
    <x v="5"/>
    <x v="8"/>
    <x v="1"/>
    <x v="0"/>
    <x v="6"/>
    <x v="10"/>
    <x v="13"/>
    <m/>
    <x v="7"/>
  </r>
  <r>
    <s v="D01U08PR"/>
    <x v="1"/>
    <x v="6"/>
    <x v="6"/>
    <x v="3"/>
    <x v="420"/>
    <x v="5"/>
    <x v="8"/>
    <x v="1"/>
    <x v="0"/>
    <x v="6"/>
    <x v="3"/>
    <x v="0"/>
    <m/>
    <x v="7"/>
  </r>
  <r>
    <s v="LFD1ZGJ8"/>
    <x v="1"/>
    <x v="6"/>
    <x v="7"/>
    <x v="3"/>
    <x v="420"/>
    <x v="5"/>
    <x v="8"/>
    <x v="1"/>
    <x v="0"/>
    <x v="6"/>
    <x v="5"/>
    <x v="1"/>
    <m/>
    <x v="7"/>
  </r>
  <r>
    <s v="4YJKB8EC"/>
    <x v="1"/>
    <x v="6"/>
    <x v="7"/>
    <x v="3"/>
    <x v="420"/>
    <x v="5"/>
    <x v="8"/>
    <x v="1"/>
    <x v="0"/>
    <x v="6"/>
    <x v="5"/>
    <x v="1"/>
    <m/>
    <x v="7"/>
  </r>
  <r>
    <s v="DIGG7U6M"/>
    <x v="1"/>
    <x v="6"/>
    <x v="7"/>
    <x v="3"/>
    <x v="420"/>
    <x v="5"/>
    <x v="8"/>
    <x v="1"/>
    <x v="0"/>
    <x v="6"/>
    <x v="5"/>
    <x v="1"/>
    <m/>
    <x v="7"/>
  </r>
  <r>
    <s v="VMXGBINH"/>
    <x v="1"/>
    <x v="6"/>
    <x v="7"/>
    <x v="3"/>
    <x v="420"/>
    <x v="5"/>
    <x v="8"/>
    <x v="1"/>
    <x v="0"/>
    <x v="6"/>
    <x v="5"/>
    <x v="1"/>
    <m/>
    <x v="7"/>
  </r>
  <r>
    <s v="N6BT2U29"/>
    <x v="1"/>
    <x v="6"/>
    <x v="7"/>
    <x v="3"/>
    <x v="420"/>
    <x v="5"/>
    <x v="8"/>
    <x v="1"/>
    <x v="0"/>
    <x v="6"/>
    <x v="5"/>
    <x v="1"/>
    <m/>
    <x v="7"/>
  </r>
  <r>
    <s v="T12MT0HL"/>
    <x v="1"/>
    <x v="6"/>
    <x v="7"/>
    <x v="3"/>
    <x v="420"/>
    <x v="5"/>
    <x v="8"/>
    <x v="1"/>
    <x v="0"/>
    <x v="6"/>
    <x v="5"/>
    <x v="1"/>
    <m/>
    <x v="7"/>
  </r>
  <r>
    <s v="HZVVOITE"/>
    <x v="1"/>
    <x v="6"/>
    <x v="7"/>
    <x v="3"/>
    <x v="420"/>
    <x v="5"/>
    <x v="8"/>
    <x v="1"/>
    <x v="0"/>
    <x v="6"/>
    <x v="5"/>
    <x v="1"/>
    <m/>
    <x v="7"/>
  </r>
  <r>
    <s v="P6Z4X54S"/>
    <x v="1"/>
    <x v="6"/>
    <x v="7"/>
    <x v="3"/>
    <x v="420"/>
    <x v="5"/>
    <x v="8"/>
    <x v="1"/>
    <x v="0"/>
    <x v="6"/>
    <x v="5"/>
    <x v="1"/>
    <m/>
    <x v="7"/>
  </r>
  <r>
    <s v="910NLQ80"/>
    <x v="1"/>
    <x v="6"/>
    <x v="7"/>
    <x v="3"/>
    <x v="420"/>
    <x v="5"/>
    <x v="8"/>
    <x v="1"/>
    <x v="0"/>
    <x v="6"/>
    <x v="5"/>
    <x v="1"/>
    <m/>
    <x v="7"/>
  </r>
  <r>
    <s v="8IPMP8NT"/>
    <x v="1"/>
    <x v="6"/>
    <x v="7"/>
    <x v="3"/>
    <x v="420"/>
    <x v="5"/>
    <x v="8"/>
    <x v="1"/>
    <x v="0"/>
    <x v="6"/>
    <x v="5"/>
    <x v="1"/>
    <m/>
    <x v="7"/>
  </r>
  <r>
    <s v="7YOJ4KU7"/>
    <x v="1"/>
    <x v="6"/>
    <x v="7"/>
    <x v="3"/>
    <x v="420"/>
    <x v="5"/>
    <x v="8"/>
    <x v="1"/>
    <x v="0"/>
    <x v="6"/>
    <x v="5"/>
    <x v="1"/>
    <m/>
    <x v="7"/>
  </r>
  <r>
    <s v="3K70RL7Q"/>
    <x v="1"/>
    <x v="6"/>
    <x v="7"/>
    <x v="3"/>
    <x v="420"/>
    <x v="5"/>
    <x v="8"/>
    <x v="1"/>
    <x v="0"/>
    <x v="6"/>
    <x v="5"/>
    <x v="1"/>
    <m/>
    <x v="7"/>
  </r>
  <r>
    <s v="DX1M0XF0"/>
    <x v="1"/>
    <x v="6"/>
    <x v="7"/>
    <x v="3"/>
    <x v="420"/>
    <x v="5"/>
    <x v="8"/>
    <x v="1"/>
    <x v="0"/>
    <x v="6"/>
    <x v="5"/>
    <x v="1"/>
    <m/>
    <x v="7"/>
  </r>
  <r>
    <s v="5MNF16D8"/>
    <x v="1"/>
    <x v="6"/>
    <x v="7"/>
    <x v="3"/>
    <x v="420"/>
    <x v="5"/>
    <x v="8"/>
    <x v="1"/>
    <x v="0"/>
    <x v="6"/>
    <x v="5"/>
    <x v="1"/>
    <m/>
    <x v="7"/>
  </r>
  <r>
    <s v="PES548QV"/>
    <x v="1"/>
    <x v="6"/>
    <x v="7"/>
    <x v="3"/>
    <x v="420"/>
    <x v="5"/>
    <x v="8"/>
    <x v="1"/>
    <x v="0"/>
    <x v="6"/>
    <x v="5"/>
    <x v="1"/>
    <m/>
    <x v="7"/>
  </r>
  <r>
    <s v="XGMTNND1"/>
    <x v="1"/>
    <x v="6"/>
    <x v="7"/>
    <x v="3"/>
    <x v="420"/>
    <x v="5"/>
    <x v="8"/>
    <x v="1"/>
    <x v="0"/>
    <x v="6"/>
    <x v="5"/>
    <x v="1"/>
    <m/>
    <x v="7"/>
  </r>
  <r>
    <s v="6R94B0SG"/>
    <x v="1"/>
    <x v="6"/>
    <x v="7"/>
    <x v="3"/>
    <x v="420"/>
    <x v="5"/>
    <x v="8"/>
    <x v="1"/>
    <x v="0"/>
    <x v="6"/>
    <x v="5"/>
    <x v="1"/>
    <m/>
    <x v="7"/>
  </r>
  <r>
    <s v="8JL58ECD"/>
    <x v="1"/>
    <x v="6"/>
    <x v="7"/>
    <x v="3"/>
    <x v="420"/>
    <x v="5"/>
    <x v="8"/>
    <x v="1"/>
    <x v="0"/>
    <x v="6"/>
    <x v="5"/>
    <x v="1"/>
    <m/>
    <x v="7"/>
  </r>
  <r>
    <s v="KO7JWXCT"/>
    <x v="1"/>
    <x v="6"/>
    <x v="7"/>
    <x v="3"/>
    <x v="420"/>
    <x v="5"/>
    <x v="8"/>
    <x v="1"/>
    <x v="0"/>
    <x v="6"/>
    <x v="5"/>
    <x v="1"/>
    <m/>
    <x v="7"/>
  </r>
  <r>
    <s v="FGSBCJSC"/>
    <x v="1"/>
    <x v="6"/>
    <x v="7"/>
    <x v="3"/>
    <x v="420"/>
    <x v="5"/>
    <x v="8"/>
    <x v="1"/>
    <x v="0"/>
    <x v="6"/>
    <x v="5"/>
    <x v="1"/>
    <m/>
    <x v="7"/>
  </r>
  <r>
    <s v="65SMA4OZ"/>
    <x v="1"/>
    <x v="6"/>
    <x v="7"/>
    <x v="3"/>
    <x v="420"/>
    <x v="5"/>
    <x v="8"/>
    <x v="1"/>
    <x v="0"/>
    <x v="6"/>
    <x v="5"/>
    <x v="1"/>
    <m/>
    <x v="7"/>
  </r>
  <r>
    <s v="537X47QY"/>
    <x v="1"/>
    <x v="6"/>
    <x v="7"/>
    <x v="3"/>
    <x v="420"/>
    <x v="5"/>
    <x v="8"/>
    <x v="1"/>
    <x v="0"/>
    <x v="6"/>
    <x v="5"/>
    <x v="1"/>
    <m/>
    <x v="7"/>
  </r>
  <r>
    <s v="D95K3R9N"/>
    <x v="1"/>
    <x v="6"/>
    <x v="7"/>
    <x v="3"/>
    <x v="420"/>
    <x v="5"/>
    <x v="8"/>
    <x v="1"/>
    <x v="0"/>
    <x v="6"/>
    <x v="5"/>
    <x v="1"/>
    <m/>
    <x v="7"/>
  </r>
  <r>
    <s v="51HOGHF0"/>
    <x v="1"/>
    <x v="6"/>
    <x v="7"/>
    <x v="3"/>
    <x v="420"/>
    <x v="5"/>
    <x v="8"/>
    <x v="1"/>
    <x v="0"/>
    <x v="6"/>
    <x v="5"/>
    <x v="1"/>
    <m/>
    <x v="7"/>
  </r>
  <r>
    <s v="PRUFERA6"/>
    <x v="1"/>
    <x v="6"/>
    <x v="7"/>
    <x v="3"/>
    <x v="420"/>
    <x v="5"/>
    <x v="8"/>
    <x v="1"/>
    <x v="0"/>
    <x v="6"/>
    <x v="5"/>
    <x v="1"/>
    <m/>
    <x v="7"/>
  </r>
  <r>
    <s v="NST2FEF3"/>
    <x v="1"/>
    <x v="6"/>
    <x v="7"/>
    <x v="3"/>
    <x v="420"/>
    <x v="5"/>
    <x v="8"/>
    <x v="1"/>
    <x v="0"/>
    <x v="6"/>
    <x v="5"/>
    <x v="1"/>
    <m/>
    <x v="7"/>
  </r>
  <r>
    <s v="BBV196A3"/>
    <x v="1"/>
    <x v="6"/>
    <x v="7"/>
    <x v="3"/>
    <x v="420"/>
    <x v="5"/>
    <x v="8"/>
    <x v="1"/>
    <x v="0"/>
    <x v="6"/>
    <x v="5"/>
    <x v="1"/>
    <m/>
    <x v="7"/>
  </r>
  <r>
    <s v="E4YR0OE6"/>
    <x v="1"/>
    <x v="6"/>
    <x v="7"/>
    <x v="3"/>
    <x v="420"/>
    <x v="5"/>
    <x v="8"/>
    <x v="1"/>
    <x v="0"/>
    <x v="6"/>
    <x v="5"/>
    <x v="1"/>
    <m/>
    <x v="7"/>
  </r>
  <r>
    <s v="EJCPWP6V"/>
    <x v="24"/>
    <x v="6"/>
    <x v="8"/>
    <x v="3"/>
    <x v="420"/>
    <x v="5"/>
    <x v="8"/>
    <x v="1"/>
    <x v="0"/>
    <x v="6"/>
    <x v="3"/>
    <x v="2"/>
    <m/>
    <x v="7"/>
  </r>
  <r>
    <s v="BJE7KCZ1"/>
    <x v="24"/>
    <x v="6"/>
    <x v="30"/>
    <x v="3"/>
    <x v="420"/>
    <x v="5"/>
    <x v="8"/>
    <x v="1"/>
    <x v="0"/>
    <x v="6"/>
    <x v="0"/>
    <x v="6"/>
    <m/>
    <x v="7"/>
  </r>
  <r>
    <s v="TK9J8AOZ"/>
    <x v="24"/>
    <x v="6"/>
    <x v="13"/>
    <x v="3"/>
    <x v="420"/>
    <x v="5"/>
    <x v="8"/>
    <x v="1"/>
    <x v="0"/>
    <x v="6"/>
    <x v="7"/>
    <x v="0"/>
    <m/>
    <x v="7"/>
  </r>
  <r>
    <s v="XARW0KTX"/>
    <x v="24"/>
    <x v="6"/>
    <x v="7"/>
    <x v="3"/>
    <x v="420"/>
    <x v="5"/>
    <x v="8"/>
    <x v="1"/>
    <x v="0"/>
    <x v="6"/>
    <x v="5"/>
    <x v="1"/>
    <m/>
    <x v="7"/>
  </r>
  <r>
    <s v="0C34Z5UZ"/>
    <x v="24"/>
    <x v="6"/>
    <x v="7"/>
    <x v="3"/>
    <x v="420"/>
    <x v="5"/>
    <x v="8"/>
    <x v="1"/>
    <x v="0"/>
    <x v="6"/>
    <x v="5"/>
    <x v="1"/>
    <m/>
    <x v="7"/>
  </r>
  <r>
    <s v="OA3RDG12"/>
    <x v="24"/>
    <x v="6"/>
    <x v="7"/>
    <x v="3"/>
    <x v="420"/>
    <x v="5"/>
    <x v="8"/>
    <x v="1"/>
    <x v="0"/>
    <x v="6"/>
    <x v="5"/>
    <x v="1"/>
    <m/>
    <x v="7"/>
  </r>
  <r>
    <s v="847RHYQE"/>
    <x v="24"/>
    <x v="6"/>
    <x v="7"/>
    <x v="3"/>
    <x v="420"/>
    <x v="5"/>
    <x v="8"/>
    <x v="1"/>
    <x v="0"/>
    <x v="6"/>
    <x v="5"/>
    <x v="1"/>
    <m/>
    <x v="7"/>
  </r>
  <r>
    <s v="9R8AKL0D"/>
    <x v="29"/>
    <x v="6"/>
    <x v="65"/>
    <x v="3"/>
    <x v="420"/>
    <x v="5"/>
    <x v="8"/>
    <x v="1"/>
    <x v="0"/>
    <x v="6"/>
    <x v="7"/>
    <x v="0"/>
    <m/>
    <x v="7"/>
  </r>
  <r>
    <s v="R14YE68N"/>
    <x v="29"/>
    <x v="6"/>
    <x v="33"/>
    <x v="3"/>
    <x v="420"/>
    <x v="5"/>
    <x v="8"/>
    <x v="1"/>
    <x v="0"/>
    <x v="6"/>
    <x v="0"/>
    <x v="0"/>
    <m/>
    <x v="7"/>
  </r>
  <r>
    <s v="8RQCHZ5O"/>
    <x v="29"/>
    <x v="6"/>
    <x v="7"/>
    <x v="3"/>
    <x v="420"/>
    <x v="5"/>
    <x v="8"/>
    <x v="1"/>
    <x v="0"/>
    <x v="6"/>
    <x v="5"/>
    <x v="1"/>
    <m/>
    <x v="7"/>
  </r>
  <r>
    <s v="90KRHC6T"/>
    <x v="29"/>
    <x v="6"/>
    <x v="7"/>
    <x v="3"/>
    <x v="420"/>
    <x v="5"/>
    <x v="8"/>
    <x v="1"/>
    <x v="0"/>
    <x v="6"/>
    <x v="5"/>
    <x v="1"/>
    <m/>
    <x v="7"/>
  </r>
  <r>
    <s v="8NLGRTU5"/>
    <x v="29"/>
    <x v="6"/>
    <x v="7"/>
    <x v="3"/>
    <x v="420"/>
    <x v="5"/>
    <x v="8"/>
    <x v="1"/>
    <x v="0"/>
    <x v="6"/>
    <x v="5"/>
    <x v="1"/>
    <m/>
    <x v="7"/>
  </r>
  <r>
    <s v="QMRDG7WP"/>
    <x v="29"/>
    <x v="6"/>
    <x v="7"/>
    <x v="3"/>
    <x v="420"/>
    <x v="5"/>
    <x v="8"/>
    <x v="1"/>
    <x v="0"/>
    <x v="6"/>
    <x v="5"/>
    <x v="1"/>
    <m/>
    <x v="7"/>
  </r>
  <r>
    <s v="F0K8UDEG"/>
    <x v="29"/>
    <x v="6"/>
    <x v="7"/>
    <x v="3"/>
    <x v="420"/>
    <x v="5"/>
    <x v="8"/>
    <x v="1"/>
    <x v="0"/>
    <x v="6"/>
    <x v="5"/>
    <x v="1"/>
    <m/>
    <x v="7"/>
  </r>
  <r>
    <s v="NUEPXB8Z"/>
    <x v="29"/>
    <x v="6"/>
    <x v="7"/>
    <x v="3"/>
    <x v="420"/>
    <x v="5"/>
    <x v="8"/>
    <x v="1"/>
    <x v="0"/>
    <x v="6"/>
    <x v="5"/>
    <x v="1"/>
    <m/>
    <x v="7"/>
  </r>
  <r>
    <s v="FBDS7GIZ"/>
    <x v="29"/>
    <x v="6"/>
    <x v="7"/>
    <x v="3"/>
    <x v="420"/>
    <x v="5"/>
    <x v="8"/>
    <x v="1"/>
    <x v="0"/>
    <x v="6"/>
    <x v="5"/>
    <x v="1"/>
    <m/>
    <x v="7"/>
  </r>
  <r>
    <s v="0BQTT5UF"/>
    <x v="20"/>
    <x v="6"/>
    <x v="80"/>
    <x v="3"/>
    <x v="420"/>
    <x v="5"/>
    <x v="8"/>
    <x v="1"/>
    <x v="0"/>
    <x v="6"/>
    <x v="6"/>
    <x v="0"/>
    <m/>
    <x v="7"/>
  </r>
  <r>
    <s v="M7UNLZEP"/>
    <x v="20"/>
    <x v="6"/>
    <x v="35"/>
    <x v="3"/>
    <x v="420"/>
    <x v="5"/>
    <x v="8"/>
    <x v="1"/>
    <x v="0"/>
    <x v="6"/>
    <x v="9"/>
    <x v="0"/>
    <m/>
    <x v="7"/>
  </r>
  <r>
    <s v="EG7S6ZOI"/>
    <x v="20"/>
    <x v="6"/>
    <x v="29"/>
    <x v="3"/>
    <x v="420"/>
    <x v="5"/>
    <x v="8"/>
    <x v="1"/>
    <x v="0"/>
    <x v="6"/>
    <x v="6"/>
    <x v="0"/>
    <m/>
    <x v="7"/>
  </r>
  <r>
    <s v="UND13JS5"/>
    <x v="20"/>
    <x v="6"/>
    <x v="42"/>
    <x v="3"/>
    <x v="420"/>
    <x v="5"/>
    <x v="8"/>
    <x v="1"/>
    <x v="0"/>
    <x v="6"/>
    <x v="4"/>
    <x v="0"/>
    <m/>
    <x v="7"/>
  </r>
  <r>
    <s v="HFVWQIMF"/>
    <x v="20"/>
    <x v="6"/>
    <x v="7"/>
    <x v="3"/>
    <x v="420"/>
    <x v="5"/>
    <x v="8"/>
    <x v="1"/>
    <x v="0"/>
    <x v="6"/>
    <x v="5"/>
    <x v="1"/>
    <m/>
    <x v="7"/>
  </r>
  <r>
    <s v="9YLUGU6I"/>
    <x v="20"/>
    <x v="6"/>
    <x v="7"/>
    <x v="3"/>
    <x v="420"/>
    <x v="5"/>
    <x v="8"/>
    <x v="1"/>
    <x v="0"/>
    <x v="6"/>
    <x v="5"/>
    <x v="1"/>
    <m/>
    <x v="7"/>
  </r>
  <r>
    <s v="SAUIIUTV"/>
    <x v="20"/>
    <x v="6"/>
    <x v="7"/>
    <x v="3"/>
    <x v="420"/>
    <x v="5"/>
    <x v="8"/>
    <x v="1"/>
    <x v="0"/>
    <x v="6"/>
    <x v="5"/>
    <x v="1"/>
    <m/>
    <x v="7"/>
  </r>
  <r>
    <s v="B5H6M7AP"/>
    <x v="20"/>
    <x v="6"/>
    <x v="7"/>
    <x v="3"/>
    <x v="420"/>
    <x v="5"/>
    <x v="8"/>
    <x v="1"/>
    <x v="0"/>
    <x v="6"/>
    <x v="5"/>
    <x v="1"/>
    <m/>
    <x v="7"/>
  </r>
  <r>
    <s v="G4B3UCWQ"/>
    <x v="6"/>
    <x v="6"/>
    <x v="7"/>
    <x v="3"/>
    <x v="420"/>
    <x v="5"/>
    <x v="8"/>
    <x v="1"/>
    <x v="0"/>
    <x v="6"/>
    <x v="5"/>
    <x v="1"/>
    <m/>
    <x v="7"/>
  </r>
  <r>
    <s v="8O212QCV"/>
    <x v="6"/>
    <x v="6"/>
    <x v="7"/>
    <x v="3"/>
    <x v="420"/>
    <x v="5"/>
    <x v="8"/>
    <x v="1"/>
    <x v="0"/>
    <x v="6"/>
    <x v="5"/>
    <x v="1"/>
    <m/>
    <x v="7"/>
  </r>
  <r>
    <s v="X2REWR7J"/>
    <x v="6"/>
    <x v="6"/>
    <x v="7"/>
    <x v="3"/>
    <x v="420"/>
    <x v="5"/>
    <x v="8"/>
    <x v="1"/>
    <x v="0"/>
    <x v="6"/>
    <x v="5"/>
    <x v="1"/>
    <m/>
    <x v="7"/>
  </r>
  <r>
    <m/>
    <x v="30"/>
    <x v="7"/>
    <x v="7"/>
    <x v="4"/>
    <x v="420"/>
    <x v="5"/>
    <x v="8"/>
    <x v="2"/>
    <x v="1"/>
    <x v="7"/>
    <x v="5"/>
    <x v="1"/>
    <m/>
    <x v="7"/>
  </r>
  <r>
    <m/>
    <x v="30"/>
    <x v="7"/>
    <x v="7"/>
    <x v="4"/>
    <x v="420"/>
    <x v="5"/>
    <x v="8"/>
    <x v="5"/>
    <x v="2"/>
    <x v="7"/>
    <x v="5"/>
    <x v="1"/>
    <m/>
    <x v="7"/>
  </r>
  <r>
    <m/>
    <x v="30"/>
    <x v="7"/>
    <x v="7"/>
    <x v="4"/>
    <x v="420"/>
    <x v="5"/>
    <x v="8"/>
    <x v="3"/>
    <x v="1"/>
    <x v="7"/>
    <x v="5"/>
    <x v="1"/>
    <m/>
    <x v="7"/>
  </r>
  <r>
    <m/>
    <x v="30"/>
    <x v="7"/>
    <x v="7"/>
    <x v="4"/>
    <x v="420"/>
    <x v="5"/>
    <x v="8"/>
    <x v="4"/>
    <x v="2"/>
    <x v="7"/>
    <x v="5"/>
    <x v="1"/>
    <m/>
    <x v="7"/>
  </r>
  <r>
    <m/>
    <x v="30"/>
    <x v="7"/>
    <x v="7"/>
    <x v="4"/>
    <x v="420"/>
    <x v="5"/>
    <x v="8"/>
    <x v="1"/>
    <x v="0"/>
    <x v="7"/>
    <x v="5"/>
    <x v="1"/>
    <m/>
    <x v="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CA4F142-B4DE-4452-9284-0C4E8C51F2DF}"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fieldListSortAscending="1">
  <location ref="J32:L42" firstHeaderRow="0" firstDataRow="1" firstDataCol="1" rowPageCount="1" colPageCount="1"/>
  <pivotFields count="20">
    <pivotField showAll="0"/>
    <pivotField axis="axisRow" showAll="0" measureFilter="1" sortType="descending">
      <items count="32">
        <item x="3"/>
        <item x="28"/>
        <item x="25"/>
        <item x="27"/>
        <item x="23"/>
        <item x="26"/>
        <item x="1"/>
        <item x="22"/>
        <item x="12"/>
        <item x="19"/>
        <item x="24"/>
        <item x="9"/>
        <item x="7"/>
        <item x="29"/>
        <item x="14"/>
        <item x="16"/>
        <item x="21"/>
        <item x="5"/>
        <item x="20"/>
        <item x="8"/>
        <item x="0"/>
        <item x="6"/>
        <item x="17"/>
        <item x="10"/>
        <item x="15"/>
        <item x="11"/>
        <item x="4"/>
        <item x="13"/>
        <item x="18"/>
        <item x="2"/>
        <item x="30"/>
        <item t="default"/>
      </items>
      <autoSortScope>
        <pivotArea dataOnly="0" outline="0" fieldPosition="0">
          <references count="1">
            <reference field="4294967294" count="1" selected="0">
              <x v="0"/>
            </reference>
          </references>
        </pivotArea>
      </autoSortScope>
    </pivotField>
    <pivotField showAll="0">
      <items count="9">
        <item x="5"/>
        <item x="2"/>
        <item x="0"/>
        <item x="4"/>
        <item x="6"/>
        <item x="3"/>
        <item x="1"/>
        <item x="7"/>
        <item t="default"/>
      </items>
    </pivotField>
    <pivotField showAll="0">
      <items count="87">
        <item x="23"/>
        <item x="54"/>
        <item x="72"/>
        <item x="8"/>
        <item x="41"/>
        <item x="76"/>
        <item x="84"/>
        <item x="50"/>
        <item x="0"/>
        <item x="5"/>
        <item x="1"/>
        <item x="59"/>
        <item x="31"/>
        <item x="73"/>
        <item x="22"/>
        <item x="55"/>
        <item x="61"/>
        <item x="56"/>
        <item x="52"/>
        <item x="80"/>
        <item x="15"/>
        <item x="51"/>
        <item x="35"/>
        <item x="11"/>
        <item x="63"/>
        <item x="19"/>
        <item x="64"/>
        <item x="30"/>
        <item x="57"/>
        <item x="27"/>
        <item x="32"/>
        <item x="37"/>
        <item x="24"/>
        <item x="79"/>
        <item x="2"/>
        <item x="74"/>
        <item x="65"/>
        <item x="75"/>
        <item x="70"/>
        <item x="82"/>
        <item x="4"/>
        <item x="39"/>
        <item x="45"/>
        <item x="53"/>
        <item x="29"/>
        <item x="69"/>
        <item x="46"/>
        <item x="85"/>
        <item x="26"/>
        <item x="40"/>
        <item x="83"/>
        <item x="44"/>
        <item x="60"/>
        <item x="33"/>
        <item x="42"/>
        <item x="58"/>
        <item x="38"/>
        <item x="14"/>
        <item x="3"/>
        <item x="34"/>
        <item x="12"/>
        <item x="62"/>
        <item x="36"/>
        <item x="67"/>
        <item x="10"/>
        <item x="28"/>
        <item x="48"/>
        <item x="81"/>
        <item x="77"/>
        <item x="9"/>
        <item x="25"/>
        <item x="43"/>
        <item x="13"/>
        <item x="49"/>
        <item x="16"/>
        <item x="17"/>
        <item x="66"/>
        <item x="20"/>
        <item x="47"/>
        <item x="68"/>
        <item x="71"/>
        <item x="78"/>
        <item x="18"/>
        <item x="21"/>
        <item x="6"/>
        <item x="7"/>
        <item t="default"/>
      </items>
    </pivotField>
    <pivotField axis="axisPage" multipleItemSelectionAllowed="1" showAll="0">
      <items count="6">
        <item h="1" x="1"/>
        <item h="1" x="2"/>
        <item h="1" x="3"/>
        <item x="0"/>
        <item h="1" x="4"/>
        <item t="default"/>
      </items>
    </pivotField>
    <pivotField showAll="0">
      <items count="4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21"/>
        <item x="419"/>
        <item x="420"/>
        <item t="default"/>
      </items>
    </pivotField>
    <pivotField showAll="0">
      <items count="308">
        <item x="0"/>
        <item x="3"/>
        <item x="4"/>
        <item x="23"/>
        <item x="9"/>
        <item x="7"/>
        <item x="1"/>
        <item x="10"/>
        <item x="2"/>
        <item x="6"/>
        <item x="8"/>
        <item x="15"/>
        <item x="22"/>
        <item x="17"/>
        <item x="24"/>
        <item x="28"/>
        <item x="11"/>
        <item x="12"/>
        <item x="16"/>
        <item x="19"/>
        <item x="21"/>
        <item x="30"/>
        <item x="14"/>
        <item x="29"/>
        <item x="25"/>
        <item x="13"/>
        <item x="27"/>
        <item x="26"/>
        <item x="31"/>
        <item x="18"/>
        <item x="20"/>
        <item x="94"/>
        <item x="97"/>
        <item x="93"/>
        <item x="96"/>
        <item x="95"/>
        <item x="98"/>
        <item x="99"/>
        <item x="100"/>
        <item x="101"/>
        <item x="102"/>
        <item x="103"/>
        <item x="104"/>
        <item x="105"/>
        <item x="106"/>
        <item x="108"/>
        <item x="111"/>
        <item x="113"/>
        <item x="114"/>
        <item x="118"/>
        <item x="115"/>
        <item x="117"/>
        <item x="119"/>
        <item x="120"/>
        <item x="122"/>
        <item x="123"/>
        <item x="127"/>
        <item x="128"/>
        <item x="126"/>
        <item x="130"/>
        <item x="129"/>
        <item x="45"/>
        <item x="34"/>
        <item x="43"/>
        <item x="32"/>
        <item x="39"/>
        <item x="35"/>
        <item x="49"/>
        <item x="37"/>
        <item x="56"/>
        <item x="33"/>
        <item x="53"/>
        <item x="50"/>
        <item x="57"/>
        <item x="38"/>
        <item x="41"/>
        <item x="63"/>
        <item x="36"/>
        <item x="40"/>
        <item x="62"/>
        <item x="47"/>
        <item x="72"/>
        <item x="55"/>
        <item x="54"/>
        <item x="58"/>
        <item x="60"/>
        <item x="64"/>
        <item x="69"/>
        <item x="52"/>
        <item x="78"/>
        <item x="75"/>
        <item x="81"/>
        <item x="59"/>
        <item x="42"/>
        <item x="68"/>
        <item x="44"/>
        <item x="48"/>
        <item x="46"/>
        <item x="51"/>
        <item x="84"/>
        <item x="71"/>
        <item x="74"/>
        <item x="79"/>
        <item x="83"/>
        <item x="66"/>
        <item x="61"/>
        <item x="73"/>
        <item x="87"/>
        <item x="65"/>
        <item x="67"/>
        <item x="82"/>
        <item x="70"/>
        <item x="92"/>
        <item x="80"/>
        <item x="76"/>
        <item x="89"/>
        <item x="77"/>
        <item x="85"/>
        <item x="86"/>
        <item x="90"/>
        <item x="91"/>
        <item x="88"/>
        <item x="184"/>
        <item x="185"/>
        <item x="186"/>
        <item x="187"/>
        <item x="188"/>
        <item x="191"/>
        <item x="190"/>
        <item x="189"/>
        <item x="192"/>
        <item x="193"/>
        <item x="194"/>
        <item x="195"/>
        <item x="198"/>
        <item x="200"/>
        <item x="202"/>
        <item x="201"/>
        <item x="204"/>
        <item x="203"/>
        <item x="206"/>
        <item x="211"/>
        <item x="207"/>
        <item x="216"/>
        <item x="208"/>
        <item x="214"/>
        <item x="213"/>
        <item x="215"/>
        <item x="218"/>
        <item x="219"/>
        <item x="221"/>
        <item x="223"/>
        <item x="222"/>
        <item x="135"/>
        <item x="110"/>
        <item x="124"/>
        <item x="107"/>
        <item x="125"/>
        <item x="112"/>
        <item x="109"/>
        <item x="142"/>
        <item x="138"/>
        <item x="131"/>
        <item x="136"/>
        <item x="116"/>
        <item x="143"/>
        <item x="141"/>
        <item x="139"/>
        <item x="121"/>
        <item x="149"/>
        <item x="155"/>
        <item x="147"/>
        <item x="134"/>
        <item x="132"/>
        <item x="159"/>
        <item x="146"/>
        <item x="163"/>
        <item x="148"/>
        <item x="133"/>
        <item x="150"/>
        <item x="145"/>
        <item x="171"/>
        <item x="154"/>
        <item x="157"/>
        <item x="169"/>
        <item x="144"/>
        <item x="137"/>
        <item x="161"/>
        <item x="156"/>
        <item x="140"/>
        <item x="165"/>
        <item x="164"/>
        <item x="177"/>
        <item x="153"/>
        <item x="176"/>
        <item x="179"/>
        <item x="158"/>
        <item x="160"/>
        <item x="151"/>
        <item x="167"/>
        <item x="180"/>
        <item x="152"/>
        <item x="162"/>
        <item x="168"/>
        <item x="173"/>
        <item x="178"/>
        <item x="175"/>
        <item x="172"/>
        <item x="170"/>
        <item x="166"/>
        <item x="174"/>
        <item x="183"/>
        <item x="181"/>
        <item x="182"/>
        <item x="276"/>
        <item x="277"/>
        <item x="278"/>
        <item x="279"/>
        <item x="280"/>
        <item x="281"/>
        <item x="282"/>
        <item x="283"/>
        <item x="284"/>
        <item x="286"/>
        <item x="285"/>
        <item x="288"/>
        <item x="287"/>
        <item x="289"/>
        <item x="290"/>
        <item x="292"/>
        <item x="293"/>
        <item x="291"/>
        <item x="294"/>
        <item x="295"/>
        <item x="296"/>
        <item x="297"/>
        <item x="298"/>
        <item x="301"/>
        <item x="299"/>
        <item x="300"/>
        <item x="303"/>
        <item x="302"/>
        <item x="305"/>
        <item x="304"/>
        <item x="306"/>
        <item x="196"/>
        <item x="199"/>
        <item x="197"/>
        <item x="217"/>
        <item x="212"/>
        <item x="205"/>
        <item x="238"/>
        <item x="226"/>
        <item x="210"/>
        <item x="232"/>
        <item x="209"/>
        <item x="255"/>
        <item x="220"/>
        <item x="225"/>
        <item x="224"/>
        <item x="263"/>
        <item x="227"/>
        <item x="228"/>
        <item x="231"/>
        <item x="230"/>
        <item x="233"/>
        <item x="240"/>
        <item x="229"/>
        <item x="251"/>
        <item x="256"/>
        <item x="243"/>
        <item x="235"/>
        <item x="265"/>
        <item x="245"/>
        <item x="261"/>
        <item x="236"/>
        <item x="234"/>
        <item x="259"/>
        <item x="239"/>
        <item x="254"/>
        <item x="258"/>
        <item x="242"/>
        <item x="249"/>
        <item x="257"/>
        <item x="248"/>
        <item x="262"/>
        <item x="237"/>
        <item x="252"/>
        <item x="246"/>
        <item x="272"/>
        <item x="241"/>
        <item x="266"/>
        <item x="247"/>
        <item x="250"/>
        <item x="244"/>
        <item x="260"/>
        <item x="253"/>
        <item x="267"/>
        <item x="270"/>
        <item x="273"/>
        <item x="274"/>
        <item x="275"/>
        <item x="268"/>
        <item x="271"/>
        <item x="264"/>
        <item x="269"/>
        <item x="5"/>
        <item t="default"/>
      </items>
    </pivotField>
    <pivotField dataField="1" multipleItemSelectionAllowed="1" showAll="0">
      <items count="2053">
        <item h="1" x="13"/>
        <item x="901"/>
        <item x="114"/>
        <item x="367"/>
        <item x="67"/>
        <item x="190"/>
        <item x="152"/>
        <item x="16"/>
        <item x="105"/>
        <item x="107"/>
        <item x="4"/>
        <item x="1"/>
        <item x="47"/>
        <item x="171"/>
        <item x="9"/>
        <item x="80"/>
        <item x="103"/>
        <item x="84"/>
        <item x="5"/>
        <item x="20"/>
        <item x="77"/>
        <item x="27"/>
        <item x="15"/>
        <item x="44"/>
        <item x="196"/>
        <item x="141"/>
        <item x="57"/>
        <item x="511"/>
        <item x="21"/>
        <item x="576"/>
        <item x="892"/>
        <item x="1325"/>
        <item x="229"/>
        <item x="1059"/>
        <item x="547"/>
        <item x="366"/>
        <item x="1266"/>
        <item x="1144"/>
        <item x="963"/>
        <item x="585"/>
        <item x="400"/>
        <item x="597"/>
        <item x="514"/>
        <item x="620"/>
        <item x="924"/>
        <item x="1252"/>
        <item x="771"/>
        <item x="111"/>
        <item x="839"/>
        <item x="143"/>
        <item x="1151"/>
        <item x="112"/>
        <item x="1435"/>
        <item x="556"/>
        <item x="653"/>
        <item x="1469"/>
        <item x="623"/>
        <item x="538"/>
        <item x="1191"/>
        <item x="347"/>
        <item x="644"/>
        <item x="1083"/>
        <item x="285"/>
        <item x="497"/>
        <item x="628"/>
        <item x="1465"/>
        <item x="42"/>
        <item x="131"/>
        <item x="760"/>
        <item x="436"/>
        <item x="1035"/>
        <item x="687"/>
        <item x="527"/>
        <item x="59"/>
        <item x="1023"/>
        <item x="1265"/>
        <item x="808"/>
        <item x="1438"/>
        <item x="718"/>
        <item x="329"/>
        <item x="847"/>
        <item x="282"/>
        <item x="533"/>
        <item x="921"/>
        <item x="387"/>
        <item x="246"/>
        <item x="1437"/>
        <item x="865"/>
        <item x="1544"/>
        <item x="1344"/>
        <item x="932"/>
        <item x="35"/>
        <item x="634"/>
        <item x="203"/>
        <item x="598"/>
        <item x="503"/>
        <item x="129"/>
        <item x="128"/>
        <item x="466"/>
        <item x="1376"/>
        <item x="456"/>
        <item x="411"/>
        <item x="1074"/>
        <item x="247"/>
        <item x="605"/>
        <item x="292"/>
        <item x="518"/>
        <item x="570"/>
        <item x="108"/>
        <item x="346"/>
        <item x="988"/>
        <item x="633"/>
        <item x="46"/>
        <item x="1241"/>
        <item x="158"/>
        <item x="220"/>
        <item x="849"/>
        <item x="73"/>
        <item x="137"/>
        <item x="78"/>
        <item x="81"/>
        <item x="3"/>
        <item x="331"/>
        <item x="115"/>
        <item x="617"/>
        <item x="457"/>
        <item x="441"/>
        <item x="50"/>
        <item x="116"/>
        <item x="662"/>
        <item x="494"/>
        <item x="656"/>
        <item x="343"/>
        <item x="748"/>
        <item x="417"/>
        <item x="627"/>
        <item x="60"/>
        <item x="337"/>
        <item x="304"/>
        <item x="451"/>
        <item x="828"/>
        <item x="125"/>
        <item x="61"/>
        <item x="1029"/>
        <item x="210"/>
        <item x="602"/>
        <item x="182"/>
        <item x="109"/>
        <item x="452"/>
        <item x="323"/>
        <item x="74"/>
        <item x="121"/>
        <item x="555"/>
        <item x="100"/>
        <item x="180"/>
        <item x="373"/>
        <item x="117"/>
        <item x="595"/>
        <item x="575"/>
        <item x="352"/>
        <item x="23"/>
        <item x="134"/>
        <item x="908"/>
        <item x="31"/>
        <item x="126"/>
        <item x="18"/>
        <item x="756"/>
        <item x="319"/>
        <item x="71"/>
        <item x="175"/>
        <item x="45"/>
        <item x="449"/>
        <item x="401"/>
        <item x="777"/>
        <item x="739"/>
        <item x="170"/>
        <item x="179"/>
        <item x="181"/>
        <item x="277"/>
        <item x="659"/>
        <item x="65"/>
        <item x="1425"/>
        <item x="22"/>
        <item x="145"/>
        <item x="752"/>
        <item x="206"/>
        <item x="289"/>
        <item x="79"/>
        <item x="325"/>
        <item x="207"/>
        <item x="187"/>
        <item x="317"/>
        <item x="2"/>
        <item x="127"/>
        <item x="19"/>
        <item x="1460"/>
        <item x="274"/>
        <item x="646"/>
        <item x="1278"/>
        <item x="398"/>
        <item x="663"/>
        <item x="486"/>
        <item x="85"/>
        <item x="231"/>
        <item x="374"/>
        <item x="6"/>
        <item x="887"/>
        <item x="310"/>
        <item x="552"/>
        <item x="132"/>
        <item x="1194"/>
        <item x="221"/>
        <item x="356"/>
        <item x="92"/>
        <item x="213"/>
        <item x="879"/>
        <item x="303"/>
        <item x="1353"/>
        <item x="854"/>
        <item x="156"/>
        <item x="753"/>
        <item x="225"/>
        <item x="332"/>
        <item x="211"/>
        <item x="1236"/>
        <item x="191"/>
        <item x="302"/>
        <item x="468"/>
        <item x="163"/>
        <item x="707"/>
        <item x="926"/>
        <item x="727"/>
        <item x="432"/>
        <item x="1156"/>
        <item x="1027"/>
        <item x="176"/>
        <item x="24"/>
        <item x="1341"/>
        <item x="236"/>
        <item x="123"/>
        <item x="275"/>
        <item x="530"/>
        <item x="469"/>
        <item x="1536"/>
        <item x="1320"/>
        <item x="859"/>
        <item x="566"/>
        <item x="985"/>
        <item x="1113"/>
        <item x="905"/>
        <item x="1269"/>
        <item x="1228"/>
        <item x="1496"/>
        <item x="235"/>
        <item x="1066"/>
        <item x="409"/>
        <item x="1422"/>
        <item x="1510"/>
        <item x="505"/>
        <item x="315"/>
        <item x="1356"/>
        <item x="1538"/>
        <item x="215"/>
        <item x="1449"/>
        <item x="1557"/>
        <item x="1225"/>
        <item x="1124"/>
        <item x="796"/>
        <item x="809"/>
        <item x="754"/>
        <item x="933"/>
        <item x="762"/>
        <item x="936"/>
        <item x="1032"/>
        <item x="1011"/>
        <item x="1296"/>
        <item x="947"/>
        <item x="481"/>
        <item x="1077"/>
        <item x="816"/>
        <item x="1454"/>
        <item x="850"/>
        <item x="772"/>
        <item x="188"/>
        <item x="785"/>
        <item x="636"/>
        <item x="1545"/>
        <item x="1537"/>
        <item x="588"/>
        <item x="91"/>
        <item x="940"/>
        <item x="316"/>
        <item x="916"/>
        <item x="613"/>
        <item x="820"/>
        <item x="33"/>
        <item x="1155"/>
        <item x="1218"/>
        <item x="1567"/>
        <item x="676"/>
        <item x="881"/>
        <item x="766"/>
        <item x="1351"/>
        <item x="1563"/>
        <item x="696"/>
        <item x="159"/>
        <item x="1150"/>
        <item x="393"/>
        <item x="1003"/>
        <item x="666"/>
        <item x="1197"/>
        <item x="858"/>
        <item x="562"/>
        <item x="1276"/>
        <item x="239"/>
        <item x="1396"/>
        <item x="1360"/>
        <item x="1526"/>
        <item x="68"/>
        <item x="635"/>
        <item x="82"/>
        <item x="945"/>
        <item x="1552"/>
        <item x="1453"/>
        <item x="1130"/>
        <item x="391"/>
        <item x="829"/>
        <item x="1099"/>
        <item x="403"/>
        <item x="838"/>
        <item x="1174"/>
        <item x="462"/>
        <item x="914"/>
        <item x="1444"/>
        <item x="118"/>
        <item x="577"/>
        <item x="1292"/>
        <item x="675"/>
        <item x="283"/>
        <item x="632"/>
        <item x="1254"/>
        <item x="99"/>
        <item x="66"/>
        <item x="803"/>
        <item x="1483"/>
        <item x="677"/>
        <item x="757"/>
        <item x="968"/>
        <item x="1230"/>
        <item x="338"/>
        <item x="120"/>
        <item x="185"/>
        <item x="501"/>
        <item x="553"/>
        <item x="1079"/>
        <item x="1256"/>
        <item x="793"/>
        <item x="699"/>
        <item x="639"/>
        <item x="372"/>
        <item x="1142"/>
        <item x="442"/>
        <item x="882"/>
        <item x="1448"/>
        <item x="1245"/>
        <item x="1161"/>
        <item x="106"/>
        <item x="413"/>
        <item x="362"/>
        <item x="184"/>
        <item x="1200"/>
        <item x="17"/>
        <item x="799"/>
        <item x="910"/>
        <item x="286"/>
        <item x="516"/>
        <item x="148"/>
        <item x="568"/>
        <item x="805"/>
        <item x="1098"/>
        <item x="742"/>
        <item x="435"/>
        <item x="7"/>
        <item x="992"/>
        <item x="419"/>
        <item x="1108"/>
        <item x="870"/>
        <item x="1169"/>
        <item x="818"/>
        <item x="41"/>
        <item x="101"/>
        <item x="327"/>
        <item x="238"/>
        <item x="124"/>
        <item x="1180"/>
        <item x="241"/>
        <item x="75"/>
        <item x="814"/>
        <item x="1263"/>
        <item x="110"/>
        <item x="434"/>
        <item x="944"/>
        <item x="119"/>
        <item x="686"/>
        <item x="1405"/>
        <item x="93"/>
        <item x="313"/>
        <item x="379"/>
        <item x="1572"/>
        <item x="431"/>
        <item x="0"/>
        <item x="397"/>
        <item x="383"/>
        <item x="450"/>
        <item x="697"/>
        <item x="53"/>
        <item x="467"/>
        <item x="299"/>
        <item x="970"/>
        <item x="821"/>
        <item x="245"/>
        <item x="1324"/>
        <item x="244"/>
        <item x="291"/>
        <item x="326"/>
        <item x="87"/>
        <item x="1116"/>
        <item x="1343"/>
        <item x="186"/>
        <item x="492"/>
        <item x="688"/>
        <item x="242"/>
        <item x="1170"/>
        <item x="826"/>
        <item x="350"/>
        <item x="58"/>
        <item x="402"/>
        <item x="837"/>
        <item x="652"/>
        <item x="592"/>
        <item x="1207"/>
        <item x="439"/>
        <item x="1479"/>
        <item x="694"/>
        <item x="260"/>
        <item x="348"/>
        <item x="209"/>
        <item x="789"/>
        <item x="1221"/>
        <item x="202"/>
        <item x="637"/>
        <item x="979"/>
        <item x="1286"/>
        <item x="1002"/>
        <item x="240"/>
        <item x="500"/>
        <item x="446"/>
        <item x="305"/>
        <item x="1033"/>
        <item x="761"/>
        <item x="422"/>
        <item x="1073"/>
        <item x="76"/>
        <item x="642"/>
        <item x="625"/>
        <item x="351"/>
        <item x="843"/>
        <item x="758"/>
        <item x="691"/>
        <item x="684"/>
        <item x="174"/>
        <item x="201"/>
        <item x="874"/>
        <item x="894"/>
        <item x="281"/>
        <item x="1084"/>
        <item x="404"/>
        <item x="1523"/>
        <item x="318"/>
        <item x="1359"/>
        <item x="1009"/>
        <item x="827"/>
        <item x="1216"/>
        <item x="297"/>
        <item x="138"/>
        <item x="1056"/>
        <item x="1440"/>
        <item x="193"/>
        <item x="258"/>
        <item x="537"/>
        <item x="1520"/>
        <item x="1426"/>
        <item x="506"/>
        <item x="482"/>
        <item x="948"/>
        <item x="573"/>
        <item x="700"/>
        <item x="763"/>
        <item x="660"/>
        <item x="1234"/>
        <item x="448"/>
        <item x="624"/>
        <item x="784"/>
        <item x="94"/>
        <item x="1337"/>
        <item x="1452"/>
        <item x="255"/>
        <item x="1390"/>
        <item x="510"/>
        <item x="249"/>
        <item x="571"/>
        <item x="714"/>
        <item x="64"/>
        <item x="29"/>
        <item x="689"/>
        <item x="142"/>
        <item x="445"/>
        <item x="1039"/>
        <item x="1451"/>
        <item x="919"/>
        <item x="28"/>
        <item x="540"/>
        <item x="416"/>
        <item x="1153"/>
        <item x="600"/>
        <item x="520"/>
        <item x="1336"/>
        <item x="34"/>
        <item x="651"/>
        <item x="1303"/>
        <item x="728"/>
        <item x="493"/>
        <item x="172"/>
        <item x="146"/>
        <item x="357"/>
        <item x="532"/>
        <item x="322"/>
        <item x="270"/>
        <item x="708"/>
        <item x="1075"/>
        <item x="790"/>
        <item x="1274"/>
        <item x="1208"/>
        <item x="844"/>
        <item x="344"/>
        <item x="1462"/>
        <item x="1120"/>
        <item x="1121"/>
        <item x="678"/>
        <item x="40"/>
        <item x="830"/>
        <item x="769"/>
        <item x="1030"/>
        <item x="149"/>
        <item x="984"/>
        <item x="638"/>
        <item x="1268"/>
        <item x="259"/>
        <item x="363"/>
        <item x="1514"/>
        <item x="381"/>
        <item x="1330"/>
        <item x="791"/>
        <item x="1524"/>
        <item x="1377"/>
        <item x="1467"/>
        <item x="1064"/>
        <item x="1157"/>
        <item x="1379"/>
        <item x="26"/>
        <item x="709"/>
        <item x="978"/>
        <item x="1485"/>
        <item x="904"/>
        <item x="1423"/>
        <item x="1490"/>
        <item x="1179"/>
        <item x="509"/>
        <item x="1305"/>
        <item x="950"/>
        <item x="1272"/>
        <item x="1267"/>
        <item x="130"/>
        <item x="192"/>
        <item x="1094"/>
        <item x="1308"/>
        <item x="569"/>
        <item x="925"/>
        <item x="774"/>
        <item x="867"/>
        <item x="722"/>
        <item x="1409"/>
        <item x="685"/>
        <item x="1001"/>
        <item x="1386"/>
        <item x="775"/>
        <item x="863"/>
        <item x="1046"/>
        <item x="711"/>
        <item x="1166"/>
        <item x="133"/>
        <item x="1063"/>
        <item x="695"/>
        <item x="223"/>
        <item x="868"/>
        <item x="794"/>
        <item x="1281"/>
        <item x="1546"/>
        <item x="278"/>
        <item x="534"/>
        <item x="539"/>
        <item x="1089"/>
        <item x="1543"/>
        <item x="1253"/>
        <item x="815"/>
        <item x="1223"/>
        <item x="964"/>
        <item x="1301"/>
        <item x="1502"/>
        <item x="862"/>
        <item x="1334"/>
        <item x="1209"/>
        <item x="1133"/>
        <item x="937"/>
        <item x="998"/>
        <item x="1470"/>
        <item x="1014"/>
        <item x="1424"/>
        <item x="846"/>
        <item x="1111"/>
        <item x="640"/>
        <item x="517"/>
        <item x="1378"/>
        <item x="842"/>
        <item x="1380"/>
        <item x="1430"/>
        <item x="1297"/>
        <item x="612"/>
        <item x="1240"/>
        <item x="1117"/>
        <item x="1147"/>
        <item x="1162"/>
        <item x="1057"/>
        <item x="420"/>
        <item x="1509"/>
        <item x="888"/>
        <item x="550"/>
        <item x="342"/>
        <item x="521"/>
        <item x="912"/>
        <item x="1092"/>
        <item x="214"/>
        <item x="649"/>
        <item x="735"/>
        <item x="360"/>
        <item x="1097"/>
        <item x="491"/>
        <item x="886"/>
        <item x="301"/>
        <item x="273"/>
        <item x="1394"/>
        <item x="320"/>
        <item x="1500"/>
        <item x="1185"/>
        <item x="578"/>
        <item x="1401"/>
        <item x="1004"/>
        <item x="140"/>
        <item x="414"/>
        <item x="1517"/>
        <item x="1306"/>
        <item x="268"/>
        <item x="49"/>
        <item x="927"/>
        <item x="341"/>
        <item x="251"/>
        <item x="1374"/>
        <item x="1149"/>
        <item x="864"/>
        <item x="1247"/>
        <item x="1476"/>
        <item x="1069"/>
        <item x="702"/>
        <item x="1413"/>
        <item x="1393"/>
        <item x="650"/>
        <item x="69"/>
        <item x="1152"/>
        <item x="966"/>
        <item x="1183"/>
        <item x="1315"/>
        <item x="1431"/>
        <item x="1235"/>
        <item x="392"/>
        <item x="546"/>
        <item x="647"/>
        <item x="835"/>
        <item x="324"/>
        <item x="1146"/>
        <item x="1205"/>
        <item x="567"/>
        <item x="717"/>
        <item x="751"/>
        <item x="25"/>
        <item x="243"/>
        <item x="831"/>
        <item x="399"/>
        <item x="1273"/>
        <item x="680"/>
        <item x="1322"/>
        <item x="405"/>
        <item x="674"/>
        <item x="1562"/>
        <item x="1345"/>
        <item x="453"/>
        <item x="1480"/>
        <item x="426"/>
        <item x="823"/>
        <item x="1447"/>
        <item x="1338"/>
        <item x="1432"/>
        <item x="1055"/>
        <item x="293"/>
        <item x="1031"/>
        <item x="250"/>
        <item x="958"/>
        <item x="1178"/>
        <item x="1201"/>
        <item x="1058"/>
        <item x="1093"/>
        <item x="1388"/>
        <item x="710"/>
        <item x="770"/>
        <item x="641"/>
        <item x="200"/>
        <item x="1115"/>
        <item x="1392"/>
        <item x="484"/>
        <item x="832"/>
        <item x="1570"/>
        <item x="1190"/>
        <item x="861"/>
        <item x="661"/>
        <item x="455"/>
        <item x="1213"/>
        <item x="473"/>
        <item x="1399"/>
        <item x="1037"/>
        <item x="990"/>
        <item x="701"/>
        <item x="36"/>
        <item x="574"/>
        <item x="902"/>
        <item x="528"/>
        <item x="1186"/>
        <item x="654"/>
        <item x="232"/>
        <item x="1212"/>
        <item x="1358"/>
        <item x="1417"/>
        <item x="956"/>
        <item x="1302"/>
        <item x="997"/>
        <item x="388"/>
        <item x="1416"/>
        <item x="736"/>
        <item x="369"/>
        <item x="485"/>
        <item x="195"/>
        <item x="364"/>
        <item x="690"/>
        <item x="668"/>
        <item x="1048"/>
        <item x="920"/>
        <item x="622"/>
        <item x="1090"/>
        <item x="554"/>
        <item x="394"/>
        <item x="889"/>
        <item x="1569"/>
        <item x="987"/>
        <item x="744"/>
        <item x="558"/>
        <item x="136"/>
        <item x="1347"/>
        <item x="311"/>
        <item x="845"/>
        <item x="560"/>
        <item x="1047"/>
        <item x="1420"/>
        <item x="496"/>
        <item x="1110"/>
        <item x="219"/>
        <item x="1497"/>
        <item x="645"/>
        <item x="1163"/>
        <item x="631"/>
        <item x="1428"/>
        <item x="580"/>
        <item x="144"/>
        <item x="1165"/>
        <item x="227"/>
        <item x="673"/>
        <item x="1081"/>
        <item x="395"/>
        <item x="955"/>
        <item x="1040"/>
        <item x="354"/>
        <item x="795"/>
        <item x="14"/>
        <item x="853"/>
        <item x="548"/>
        <item x="531"/>
        <item x="1421"/>
        <item x="1482"/>
        <item x="151"/>
        <item x="1489"/>
        <item x="1504"/>
        <item x="1529"/>
        <item x="1314"/>
        <item x="734"/>
        <item x="967"/>
        <item x="1198"/>
        <item x="1548"/>
        <item x="386"/>
        <item x="880"/>
        <item x="911"/>
        <item x="371"/>
        <item x="609"/>
        <item x="519"/>
        <item x="1369"/>
        <item x="498"/>
        <item x="1255"/>
        <item x="487"/>
        <item x="764"/>
        <item x="1160"/>
        <item x="408"/>
        <item x="1283"/>
        <item x="851"/>
        <item x="459"/>
        <item x="1527"/>
        <item x="629"/>
        <item x="1309"/>
        <item x="365"/>
        <item x="1038"/>
        <item x="169"/>
        <item x="1134"/>
        <item x="1492"/>
        <item x="1206"/>
        <item x="1007"/>
        <item x="295"/>
        <item x="155"/>
        <item x="1104"/>
        <item x="228"/>
        <item x="619"/>
        <item x="262"/>
        <item x="787"/>
        <item x="1164"/>
        <item x="284"/>
        <item x="535"/>
        <item x="1568"/>
        <item x="515"/>
        <item x="97"/>
        <item x="601"/>
        <item x="720"/>
        <item x="12"/>
        <item x="591"/>
        <item x="465"/>
        <item x="355"/>
        <item x="954"/>
        <item x="1125"/>
        <item x="895"/>
        <item x="1128"/>
        <item x="226"/>
        <item x="681"/>
        <item x="1106"/>
        <item x="90"/>
        <item x="407"/>
        <item x="1101"/>
        <item x="102"/>
        <item x="972"/>
        <item x="472"/>
        <item x="953"/>
        <item x="95"/>
        <item x="1041"/>
        <item x="474"/>
        <item x="557"/>
        <item x="1441"/>
        <item x="1414"/>
        <item x="1242"/>
        <item x="614"/>
        <item x="153"/>
        <item x="1564"/>
        <item x="504"/>
        <item x="563"/>
        <item x="1284"/>
        <item x="1237"/>
        <item x="922"/>
        <item x="1481"/>
        <item x="1070"/>
        <item x="1184"/>
        <item x="957"/>
        <item x="1181"/>
        <item x="1065"/>
        <item x="234"/>
        <item x="333"/>
        <item x="1261"/>
        <item x="72"/>
        <item x="1034"/>
        <item x="999"/>
        <item x="961"/>
        <item x="287"/>
        <item x="1429"/>
        <item x="1323"/>
        <item x="1450"/>
        <item x="1018"/>
        <item x="183"/>
        <item x="899"/>
        <item x="1287"/>
        <item x="833"/>
        <item x="824"/>
        <item x="1986"/>
        <item x="715"/>
        <item x="582"/>
        <item x="1550"/>
        <item x="265"/>
        <item x="1321"/>
        <item x="564"/>
        <item x="1112"/>
        <item x="512"/>
        <item x="345"/>
        <item x="1062"/>
        <item x="385"/>
        <item x="812"/>
        <item x="1210"/>
        <item x="1243"/>
        <item x="1238"/>
        <item x="856"/>
        <item x="307"/>
        <item x="596"/>
        <item x="776"/>
        <item x="669"/>
        <item x="1135"/>
        <item x="1464"/>
        <item x="1533"/>
        <item x="960"/>
        <item x="542"/>
        <item x="741"/>
        <item x="1554"/>
        <item x="1025"/>
        <item x="396"/>
        <item x="807"/>
        <item x="1372"/>
        <item x="1384"/>
        <item x="104"/>
        <item x="993"/>
        <item x="782"/>
        <item x="1494"/>
        <item x="1036"/>
        <item x="37"/>
        <item x="1137"/>
        <item x="1080"/>
        <item x="989"/>
        <item x="43"/>
        <item x="147"/>
        <item x="1439"/>
        <item x="280"/>
        <item x="490"/>
        <item x="1488"/>
        <item x="544"/>
        <item x="996"/>
        <item x="1118"/>
        <item x="1288"/>
        <item x="1172"/>
        <item x="1193"/>
        <item x="923"/>
        <item x="513"/>
        <item x="266"/>
        <item x="804"/>
        <item x="508"/>
        <item x="1475"/>
        <item x="1026"/>
        <item x="1478"/>
        <item x="321"/>
        <item x="543"/>
        <item x="969"/>
        <item x="834"/>
        <item x="918"/>
        <item x="611"/>
        <item x="1350"/>
        <item x="1406"/>
        <item x="1095"/>
        <item x="705"/>
        <item x="272"/>
        <item x="1532"/>
        <item x="308"/>
        <item x="51"/>
        <item x="657"/>
        <item x="549"/>
        <item x="746"/>
        <item x="928"/>
        <item x="1333"/>
        <item x="1530"/>
        <item x="70"/>
        <item x="672"/>
        <item x="384"/>
        <item x="208"/>
        <item x="593"/>
        <item x="54"/>
        <item x="178"/>
        <item x="1571"/>
        <item x="189"/>
        <item x="88"/>
        <item x="1979"/>
        <item x="1012"/>
        <item x="929"/>
        <item x="1148"/>
        <item x="454"/>
        <item x="1189"/>
        <item x="267"/>
        <item x="300"/>
        <item x="1154"/>
        <item x="1042"/>
        <item x="1123"/>
        <item x="876"/>
        <item x="1275"/>
        <item x="1385"/>
        <item x="471"/>
        <item x="1781"/>
        <item x="781"/>
        <item x="825"/>
        <item x="893"/>
        <item x="477"/>
        <item x="30"/>
        <item x="866"/>
        <item x="840"/>
        <item x="1847"/>
        <item x="1713"/>
        <item x="1217"/>
        <item x="1565"/>
        <item x="587"/>
        <item x="1096"/>
        <item x="1595"/>
        <item x="1459"/>
        <item x="1312"/>
        <item x="423"/>
        <item x="983"/>
        <item x="1932"/>
        <item x="464"/>
        <item x="376"/>
        <item x="806"/>
        <item x="942"/>
        <item x="897"/>
        <item x="934"/>
        <item x="939"/>
        <item x="1214"/>
        <item x="551"/>
        <item x="440"/>
        <item x="692"/>
        <item x="1383"/>
        <item x="1382"/>
        <item x="1408"/>
        <item x="165"/>
        <item x="330"/>
        <item x="716"/>
        <item x="1171"/>
        <item x="1311"/>
        <item x="415"/>
        <item x="1013"/>
        <item x="626"/>
        <item x="205"/>
        <item x="276"/>
        <item x="1140"/>
        <item x="810"/>
        <item x="218"/>
        <item x="1881"/>
        <item x="1521"/>
        <item x="1019"/>
        <item x="161"/>
        <item x="1559"/>
        <item x="755"/>
        <item x="1472"/>
        <item x="737"/>
        <item x="1929"/>
        <item x="1022"/>
        <item x="1407"/>
        <item x="1436"/>
        <item x="1005"/>
        <item x="1028"/>
        <item x="1683"/>
        <item x="458"/>
        <item x="199"/>
        <item x="1651"/>
        <item x="1239"/>
        <item x="1329"/>
        <item x="261"/>
        <item x="1227"/>
        <item x="1300"/>
        <item x="1937"/>
        <item x="1855"/>
        <item x="783"/>
        <item x="55"/>
        <item x="1389"/>
        <item x="438"/>
        <item x="1774"/>
        <item x="1821"/>
        <item x="177"/>
        <item x="1913"/>
        <item x="1264"/>
        <item x="478"/>
        <item x="773"/>
        <item x="1215"/>
        <item x="1107"/>
        <item x="1939"/>
        <item x="1951"/>
        <item x="599"/>
        <item x="1136"/>
        <item x="425"/>
        <item x="1716"/>
        <item x="982"/>
        <item x="1661"/>
        <item x="1109"/>
        <item x="1282"/>
        <item x="869"/>
        <item x="1935"/>
        <item x="2027"/>
        <item x="1202"/>
        <item x="1968"/>
        <item x="1507"/>
        <item x="1008"/>
        <item x="1875"/>
        <item x="1689"/>
        <item x="359"/>
        <item x="428"/>
        <item x="1608"/>
        <item x="1957"/>
        <item x="618"/>
        <item x="433"/>
        <item x="1874"/>
        <item x="1908"/>
        <item x="2003"/>
        <item x="421"/>
        <item x="1368"/>
        <item x="1601"/>
        <item x="2019"/>
        <item x="1737"/>
        <item x="1814"/>
        <item x="1249"/>
        <item x="1961"/>
        <item x="167"/>
        <item x="1728"/>
        <item x="2039"/>
        <item x="2036"/>
        <item x="1920"/>
        <item x="1853"/>
        <item x="1726"/>
        <item x="1501"/>
        <item x="2033"/>
        <item x="1791"/>
        <item x="1021"/>
        <item x="2000"/>
        <item x="1809"/>
        <item x="2002"/>
        <item x="1893"/>
        <item x="52"/>
        <item x="1941"/>
        <item x="424"/>
        <item x="1977"/>
        <item x="1901"/>
        <item x="1604"/>
        <item x="1869"/>
        <item x="1634"/>
        <item x="1614"/>
        <item x="1748"/>
        <item x="1818"/>
        <item x="1196"/>
        <item x="971"/>
        <item x="2038"/>
        <item x="2042"/>
        <item x="339"/>
        <item x="1597"/>
        <item x="1348"/>
        <item x="1291"/>
        <item x="1905"/>
        <item x="584"/>
        <item x="1655"/>
        <item x="1856"/>
        <item x="1793"/>
        <item x="1742"/>
        <item x="1706"/>
        <item x="1660"/>
        <item x="113"/>
        <item x="1701"/>
        <item x="1676"/>
        <item x="788"/>
        <item x="483"/>
        <item x="1828"/>
        <item x="1815"/>
        <item x="1928"/>
        <item x="1649"/>
        <item x="1605"/>
        <item x="2049"/>
        <item x="1732"/>
        <item x="1870"/>
        <item x="1667"/>
        <item x="1704"/>
        <item x="1820"/>
        <item x="1720"/>
        <item x="1575"/>
        <item x="1672"/>
        <item x="1736"/>
        <item x="1486"/>
        <item x="1867"/>
        <item x="1772"/>
        <item x="2020"/>
        <item x="1810"/>
        <item x="1579"/>
        <item x="1981"/>
        <item x="2005"/>
        <item x="1761"/>
        <item x="1686"/>
        <item x="1826"/>
        <item x="1767"/>
        <item x="1692"/>
        <item x="1602"/>
        <item x="1609"/>
        <item x="2031"/>
        <item x="2028"/>
        <item x="1902"/>
        <item x="2021"/>
        <item x="1045"/>
        <item x="1723"/>
        <item x="2006"/>
        <item x="2008"/>
        <item x="1765"/>
        <item x="1654"/>
        <item x="1688"/>
        <item x="1827"/>
        <item x="1727"/>
        <item x="1989"/>
        <item x="1987"/>
        <item x="884"/>
        <item x="1612"/>
        <item x="1843"/>
        <item x="1017"/>
        <item x="1800"/>
        <item x="2051"/>
        <item x="1192"/>
        <item x="2023"/>
        <item x="1580"/>
        <item x="1698"/>
        <item x="1663"/>
        <item x="1714"/>
        <item x="461"/>
        <item x="1724"/>
        <item x="1607"/>
        <item x="1232"/>
        <item x="1279"/>
        <item x="1650"/>
        <item x="2007"/>
        <item x="1804"/>
        <item x="1592"/>
        <item x="1076"/>
        <item x="1956"/>
        <item x="1639"/>
        <item x="1802"/>
        <item x="1917"/>
        <item x="1982"/>
        <item x="1884"/>
        <item x="1897"/>
        <item x="1790"/>
        <item x="1813"/>
        <item x="406"/>
        <item x="1684"/>
        <item x="1641"/>
        <item x="1457"/>
        <item x="2010"/>
        <item x="1758"/>
        <item x="1658"/>
        <item x="502"/>
        <item x="1626"/>
        <item x="1584"/>
        <item x="1659"/>
        <item x="1573"/>
        <item x="1994"/>
        <item x="1824"/>
        <item x="314"/>
        <item x="1222"/>
        <item x="2013"/>
        <item x="2030"/>
        <item x="523"/>
        <item x="2035"/>
        <item x="1877"/>
        <item x="1729"/>
        <item x="1959"/>
        <item x="2044"/>
        <item x="1632"/>
        <item x="1751"/>
        <item x="1865"/>
        <item x="1633"/>
        <item x="1468"/>
        <item x="1610"/>
        <item x="1699"/>
        <item x="1613"/>
        <item x="1832"/>
        <item x="1680"/>
        <item x="2048"/>
        <item x="1581"/>
        <item x="1784"/>
        <item x="1743"/>
        <item x="1834"/>
        <item x="1999"/>
        <item x="2017"/>
        <item x="1787"/>
        <item x="1921"/>
        <item x="1600"/>
        <item x="2037"/>
        <item x="1938"/>
        <item x="1964"/>
        <item x="1997"/>
        <item x="1679"/>
        <item x="1630"/>
        <item x="952"/>
        <item x="1175"/>
        <item x="1768"/>
        <item x="1752"/>
        <item x="1786"/>
        <item x="1952"/>
        <item x="1860"/>
        <item x="1647"/>
        <item x="1970"/>
        <item x="2043"/>
        <item x="2040"/>
        <item x="1671"/>
        <item x="817"/>
        <item x="11"/>
        <item x="1753"/>
        <item x="1623"/>
        <item x="1851"/>
        <item x="1915"/>
        <item x="1947"/>
        <item x="852"/>
        <item x="1783"/>
        <item x="2041"/>
        <item x="1954"/>
        <item x="1203"/>
        <item x="1930"/>
        <item x="1631"/>
        <item x="1087"/>
        <item x="1739"/>
        <item x="1862"/>
        <item x="665"/>
        <item x="1918"/>
        <item x="1629"/>
        <item x="32"/>
        <item x="607"/>
        <item x="1866"/>
        <item x="1622"/>
        <item x="1127"/>
        <item x="1899"/>
        <item x="1652"/>
        <item x="1872"/>
        <item x="1885"/>
        <item x="1708"/>
        <item x="1812"/>
        <item x="706"/>
        <item x="1682"/>
        <item x="1636"/>
        <item x="1594"/>
        <item x="1969"/>
        <item x="1771"/>
        <item x="2024"/>
        <item x="470"/>
        <item x="1576"/>
        <item x="1627"/>
        <item x="1780"/>
        <item x="157"/>
        <item x="1803"/>
        <item x="1603"/>
        <item x="1596"/>
        <item x="1916"/>
        <item x="1764"/>
        <item x="1246"/>
        <item x="1926"/>
        <item x="1830"/>
        <item x="2022"/>
        <item x="1411"/>
        <item x="1617"/>
        <item x="1795"/>
        <item x="1582"/>
        <item x="1506"/>
        <item x="1923"/>
        <item x="1823"/>
        <item x="1711"/>
        <item x="935"/>
        <item x="1463"/>
        <item x="2009"/>
        <item x="1681"/>
        <item x="800"/>
        <item x="1656"/>
        <item x="1842"/>
        <item x="309"/>
        <item x="667"/>
        <item x="1673"/>
        <item x="2011"/>
        <item x="336"/>
        <item x="2012"/>
        <item x="1896"/>
        <item x="1257"/>
        <item x="1619"/>
        <item x="1822"/>
        <item x="786"/>
        <item x="1852"/>
        <item x="797"/>
        <item x="1794"/>
        <item x="1900"/>
        <item x="1067"/>
        <item x="1697"/>
        <item x="1890"/>
        <item x="1829"/>
        <item x="1587"/>
        <item x="1973"/>
        <item x="1848"/>
        <item x="1960"/>
        <item x="1983"/>
        <item x="1280"/>
        <item x="1755"/>
        <item x="1972"/>
        <item x="986"/>
        <item x="1776"/>
        <item x="1927"/>
        <item x="1599"/>
        <item x="1942"/>
        <item x="1700"/>
        <item x="480"/>
        <item x="1158"/>
        <item x="1844"/>
        <item x="1993"/>
        <item x="1583"/>
        <item x="1861"/>
        <item x="1628"/>
        <item x="2016"/>
        <item x="1756"/>
        <item x="1738"/>
        <item x="1590"/>
        <item x="1177"/>
        <item x="1963"/>
        <item x="410"/>
        <item x="375"/>
        <item x="1746"/>
        <item x="488"/>
        <item x="1705"/>
        <item x="444"/>
        <item x="1769"/>
        <item x="1777"/>
        <item x="1675"/>
        <item x="1644"/>
        <item x="1898"/>
        <item x="230"/>
        <item x="1326"/>
        <item x="1319"/>
        <item x="1785"/>
        <item x="731"/>
        <item x="1531"/>
        <item x="1091"/>
        <item x="2014"/>
        <item x="1518"/>
        <item x="2015"/>
        <item x="476"/>
        <item x="1859"/>
        <item x="1585"/>
        <item x="1131"/>
        <item x="1574"/>
        <item x="1762"/>
        <item x="1976"/>
        <item x="1816"/>
        <item x="1864"/>
        <item x="1016"/>
        <item x="1349"/>
        <item x="1132"/>
        <item x="733"/>
        <item x="1402"/>
        <item x="1907"/>
        <item x="1788"/>
        <item x="1053"/>
        <item x="995"/>
        <item x="1669"/>
        <item x="1760"/>
        <item x="1798"/>
        <item x="1578"/>
        <item x="1801"/>
        <item x="1145"/>
        <item x="1620"/>
        <item x="1770"/>
        <item x="1858"/>
        <item x="1985"/>
        <item x="1611"/>
        <item x="1904"/>
        <item x="1461"/>
        <item x="1491"/>
        <item x="2047"/>
        <item x="1293"/>
        <item x="683"/>
        <item x="767"/>
        <item x="1940"/>
        <item x="1836"/>
        <item x="946"/>
        <item x="1849"/>
        <item x="1841"/>
        <item x="1702"/>
        <item x="1685"/>
        <item x="2025"/>
        <item x="1328"/>
        <item x="198"/>
        <item x="1693"/>
        <item x="1984"/>
        <item x="1666"/>
        <item x="1665"/>
        <item x="1945"/>
        <item x="525"/>
        <item x="726"/>
        <item x="1696"/>
        <item x="1664"/>
        <item x="1811"/>
        <item x="1103"/>
        <item x="913"/>
        <item x="1744"/>
        <item x="1271"/>
        <item x="536"/>
        <item x="1589"/>
        <item x="1958"/>
        <item x="1734"/>
        <item x="168"/>
        <item x="1412"/>
        <item x="1640"/>
        <item x="1996"/>
        <item x="1119"/>
        <item x="2004"/>
        <item x="1637"/>
        <item x="1730"/>
        <item x="1105"/>
        <item x="370"/>
        <item x="608"/>
        <item x="974"/>
        <item x="1624"/>
        <item x="1668"/>
        <item x="1391"/>
        <item x="1955"/>
        <item x="1773"/>
        <item x="750"/>
        <item x="1839"/>
        <item x="1513"/>
        <item x="1722"/>
        <item x="980"/>
        <item x="1618"/>
        <item x="1779"/>
        <item x="1006"/>
        <item x="1733"/>
        <item x="1598"/>
        <item x="802"/>
        <item x="2001"/>
        <item x="841"/>
        <item x="1910"/>
        <item x="254"/>
        <item x="1934"/>
        <item x="959"/>
        <item x="1888"/>
        <item x="1817"/>
        <item x="915"/>
        <item x="1891"/>
        <item x="1588"/>
        <item x="559"/>
        <item x="1721"/>
        <item x="1854"/>
        <item x="1735"/>
        <item x="1953"/>
        <item x="1173"/>
        <item x="1990"/>
        <item x="1707"/>
        <item x="1799"/>
        <item x="712"/>
        <item x="2046"/>
        <item x="1750"/>
        <item x="1710"/>
        <item x="1946"/>
        <item x="1806"/>
        <item x="703"/>
        <item x="1871"/>
        <item x="173"/>
        <item x="1837"/>
        <item x="1511"/>
        <item x="460"/>
        <item x="655"/>
        <item x="1270"/>
        <item x="1876"/>
        <item x="1878"/>
        <item x="1593"/>
        <item x="1747"/>
        <item x="1653"/>
        <item x="1709"/>
        <item x="1925"/>
        <item x="1695"/>
        <item x="1248"/>
        <item x="896"/>
        <item x="1678"/>
        <item x="1838"/>
        <item x="257"/>
        <item x="1141"/>
        <item x="222"/>
        <item x="507"/>
        <item x="630"/>
        <item x="1621"/>
        <item x="1259"/>
        <item x="1638"/>
        <item x="1674"/>
        <item x="1352"/>
        <item x="1616"/>
        <item x="1949"/>
        <item x="1648"/>
        <item x="1560"/>
        <item x="1363"/>
        <item x="779"/>
        <item x="328"/>
        <item x="1591"/>
        <item x="1965"/>
        <item x="368"/>
        <item x="1868"/>
        <item x="1327"/>
        <item x="412"/>
        <item x="1354"/>
        <item x="1882"/>
        <item x="212"/>
        <item x="1819"/>
        <item x="10"/>
        <item x="1967"/>
        <item x="1555"/>
        <item x="930"/>
        <item x="581"/>
        <item x="1298"/>
        <item x="1914"/>
        <item x="603"/>
        <item x="857"/>
        <item x="1759"/>
        <item x="1980"/>
        <item x="1807"/>
        <item x="1840"/>
        <item x="1366"/>
        <item x="1718"/>
        <item x="871"/>
        <item x="1015"/>
        <item x="729"/>
        <item x="1182"/>
        <item x="1912"/>
        <item x="1835"/>
        <item x="1541"/>
        <item x="194"/>
        <item x="1446"/>
        <item x="1792"/>
        <item x="565"/>
        <item x="489"/>
        <item x="1020"/>
        <item x="698"/>
        <item x="1687"/>
        <item x="1950"/>
        <item x="154"/>
        <item x="1962"/>
        <item x="1975"/>
        <item x="1187"/>
        <item x="2034"/>
        <item x="836"/>
        <item x="1719"/>
        <item x="1317"/>
        <item x="1991"/>
        <item x="162"/>
        <item x="263"/>
        <item x="1635"/>
        <item x="1404"/>
        <item x="224"/>
        <item x="1670"/>
        <item x="1889"/>
        <item x="1493"/>
        <item x="1398"/>
        <item x="977"/>
        <item x="1050"/>
        <item x="2032"/>
        <item x="1525"/>
        <item x="1381"/>
        <item x="1895"/>
        <item x="1078"/>
        <item x="1295"/>
        <item x="704"/>
        <item x="1911"/>
        <item x="1375"/>
        <item x="1846"/>
        <item x="594"/>
        <item x="1931"/>
        <item x="973"/>
        <item x="1775"/>
        <item x="1766"/>
        <item x="873"/>
        <item x="1919"/>
        <item x="1740"/>
        <item x="1883"/>
        <item x="1903"/>
        <item x="1857"/>
        <item x="1831"/>
        <item x="1873"/>
        <item x="1797"/>
        <item x="427"/>
        <item x="1051"/>
        <item x="798"/>
        <item x="1825"/>
        <item x="1143"/>
        <item x="732"/>
        <item x="495"/>
        <item x="1894"/>
        <item x="1966"/>
        <item x="1419"/>
        <item x="941"/>
        <item x="1988"/>
        <item x="1971"/>
        <item x="1778"/>
        <item x="1703"/>
        <item x="288"/>
        <item x="1471"/>
        <item x="62"/>
        <item x="903"/>
        <item x="1362"/>
        <item x="1879"/>
        <item x="1332"/>
        <item x="1473"/>
        <item x="269"/>
        <item x="1892"/>
        <item x="693"/>
        <item x="298"/>
        <item x="801"/>
        <item x="526"/>
        <item x="713"/>
        <item x="98"/>
        <item x="1757"/>
        <item x="1251"/>
        <item x="1691"/>
        <item x="1796"/>
        <item x="917"/>
        <item x="1049"/>
        <item x="1646"/>
        <item x="89"/>
        <item x="233"/>
        <item x="1285"/>
        <item x="1126"/>
        <item x="1694"/>
        <item x="589"/>
        <item x="1456"/>
        <item x="1978"/>
        <item x="1749"/>
        <item x="1886"/>
        <item x="1224"/>
        <item x="1071"/>
        <item x="1754"/>
        <item x="2018"/>
        <item x="166"/>
        <item x="2045"/>
        <item x="1226"/>
        <item x="1403"/>
        <item x="976"/>
        <item x="1625"/>
        <item x="572"/>
        <item x="1176"/>
        <item x="377"/>
        <item x="382"/>
        <item x="1477"/>
        <item x="378"/>
        <item x="1508"/>
        <item x="294"/>
        <item x="1615"/>
        <item x="1505"/>
        <item x="164"/>
        <item x="1487"/>
        <item x="1318"/>
        <item x="83"/>
        <item x="819"/>
        <item x="1139"/>
        <item x="1364"/>
        <item x="1397"/>
        <item x="1244"/>
        <item x="1299"/>
        <item x="150"/>
        <item x="1010"/>
        <item x="1102"/>
        <item x="1100"/>
        <item x="1577"/>
        <item x="1922"/>
        <item x="1850"/>
        <item x="2029"/>
        <item x="1474"/>
        <item x="1936"/>
        <item x="1745"/>
        <item x="1547"/>
        <item x="437"/>
        <item x="1995"/>
        <item x="745"/>
        <item x="1129"/>
        <item x="1887"/>
        <item x="907"/>
        <item x="1657"/>
        <item x="891"/>
        <item x="2050"/>
        <item x="1082"/>
        <item x="1085"/>
        <item x="237"/>
        <item x="38"/>
        <item x="1415"/>
        <item x="1307"/>
        <item x="792"/>
        <item x="380"/>
        <item x="1677"/>
        <item x="1528"/>
        <item x="361"/>
        <item x="1715"/>
        <item x="256"/>
        <item x="1643"/>
        <item x="1553"/>
        <item x="1606"/>
        <item x="1645"/>
        <item x="1845"/>
        <item x="1367"/>
        <item x="429"/>
        <item x="1944"/>
        <item x="1974"/>
        <item x="1068"/>
        <item x="890"/>
        <item x="615"/>
        <item x="335"/>
        <item x="1000"/>
        <item x="1805"/>
        <item x="1642"/>
        <item x="1808"/>
        <item x="1499"/>
        <item x="1725"/>
        <item x="1534"/>
        <item x="1495"/>
        <item x="1948"/>
        <item x="499"/>
        <item x="1072"/>
        <item x="1342"/>
        <item x="1331"/>
        <item x="1211"/>
        <item x="1741"/>
        <item x="1586"/>
        <item x="1763"/>
        <item x="1731"/>
        <item x="1515"/>
        <item x="664"/>
        <item x="2026"/>
        <item x="1933"/>
        <item x="1387"/>
        <item x="643"/>
        <item x="1712"/>
        <item x="875"/>
        <item x="811"/>
        <item x="340"/>
        <item x="1233"/>
        <item x="1373"/>
        <item x="1061"/>
        <item x="1434"/>
        <item x="909"/>
        <item x="878"/>
        <item x="1313"/>
        <item x="682"/>
        <item x="312"/>
        <item x="1992"/>
        <item x="443"/>
        <item x="1943"/>
        <item x="1512"/>
        <item x="1906"/>
        <item x="197"/>
        <item x="1340"/>
        <item x="780"/>
        <item x="334"/>
        <item x="1114"/>
        <item x="271"/>
        <item x="1540"/>
        <item x="1717"/>
        <item x="122"/>
        <item x="872"/>
        <item x="900"/>
        <item x="264"/>
        <item x="1357"/>
        <item x="855"/>
        <item x="747"/>
        <item x="389"/>
        <item x="1355"/>
        <item x="296"/>
        <item x="86"/>
        <item x="1304"/>
        <item x="48"/>
        <item x="616"/>
        <item x="621"/>
        <item x="724"/>
        <item x="1294"/>
        <item x="749"/>
        <item x="981"/>
        <item x="1335"/>
        <item x="390"/>
        <item x="1316"/>
        <item x="1863"/>
        <item x="719"/>
        <item x="1833"/>
        <item x="1138"/>
        <item x="670"/>
        <item x="721"/>
        <item x="358"/>
        <item x="1782"/>
        <item x="740"/>
        <item x="1086"/>
        <item x="1558"/>
        <item x="1361"/>
        <item x="1455"/>
        <item x="1924"/>
        <item x="1880"/>
        <item x="1662"/>
        <item x="1219"/>
        <item x="96"/>
        <item x="253"/>
        <item x="671"/>
        <item x="1549"/>
        <item x="204"/>
        <item x="1043"/>
        <item x="768"/>
        <item x="1522"/>
        <item x="139"/>
        <item x="1339"/>
        <item x="1044"/>
        <item x="561"/>
        <item x="1088"/>
        <item x="648"/>
        <item x="1168"/>
        <item x="730"/>
        <item x="1371"/>
        <item x="1789"/>
        <item x="56"/>
        <item x="951"/>
        <item x="1060"/>
        <item x="590"/>
        <item x="679"/>
        <item x="813"/>
        <item x="1410"/>
        <item x="583"/>
        <item x="1346"/>
        <item x="475"/>
        <item x="463"/>
        <item x="906"/>
        <item x="1262"/>
        <item x="1427"/>
        <item x="759"/>
        <item x="962"/>
        <item x="883"/>
        <item x="430"/>
        <item x="1159"/>
        <item x="529"/>
        <item x="1909"/>
        <item x="290"/>
        <item x="938"/>
        <item x="931"/>
        <item x="1167"/>
        <item x="252"/>
        <item x="524"/>
        <item x="1370"/>
        <item x="248"/>
        <item x="1690"/>
        <item x="1556"/>
        <item x="216"/>
        <item x="658"/>
        <item x="606"/>
        <item x="1395"/>
        <item x="1998"/>
        <item x="447"/>
        <item x="522"/>
        <item x="1188"/>
        <item x="1442"/>
        <item x="1220"/>
        <item x="1052"/>
        <item x="1024"/>
        <item x="1122"/>
        <item x="860"/>
        <item x="610"/>
        <item x="1418"/>
        <item x="991"/>
        <item x="1484"/>
        <item x="994"/>
        <item x="1310"/>
        <item x="545"/>
        <item x="738"/>
        <item x="217"/>
        <item x="898"/>
        <item x="1466"/>
        <item x="135"/>
        <item x="1195"/>
        <item x="306"/>
        <item x="1519"/>
        <item x="1400"/>
        <item x="778"/>
        <item x="1199"/>
        <item x="1250"/>
        <item x="1551"/>
        <item x="822"/>
        <item x="1204"/>
        <item x="949"/>
        <item x="1229"/>
        <item x="743"/>
        <item x="1258"/>
        <item x="1433"/>
        <item x="1561"/>
        <item x="1566"/>
        <item x="1277"/>
        <item x="160"/>
        <item x="63"/>
        <item x="349"/>
        <item x="1231"/>
        <item x="1539"/>
        <item x="541"/>
        <item x="1445"/>
        <item x="1458"/>
        <item x="1289"/>
        <item x="1260"/>
        <item x="975"/>
        <item x="1054"/>
        <item x="353"/>
        <item x="1443"/>
        <item x="1516"/>
        <item x="479"/>
        <item x="1503"/>
        <item x="604"/>
        <item x="1542"/>
        <item x="1365"/>
        <item x="586"/>
        <item x="723"/>
        <item x="848"/>
        <item x="877"/>
        <item x="725"/>
        <item x="579"/>
        <item x="965"/>
        <item x="885"/>
        <item x="39"/>
        <item x="1290"/>
        <item x="765"/>
        <item x="1498"/>
        <item x="943"/>
        <item x="1535"/>
        <item x="418"/>
        <item x="279"/>
        <item h="1" x="8"/>
        <item t="default"/>
      </items>
    </pivotField>
    <pivotField showAll="0"/>
    <pivotField showAll="0">
      <items count="4">
        <item x="0"/>
        <item x="2"/>
        <item x="1"/>
        <item t="default"/>
      </items>
    </pivotField>
    <pivotField showAll="0"/>
    <pivotField showAll="0">
      <items count="12">
        <item x="8"/>
        <item x="4"/>
        <item x="9"/>
        <item x="6"/>
        <item x="3"/>
        <item x="0"/>
        <item x="2"/>
        <item x="1"/>
        <item x="10"/>
        <item x="7"/>
        <item x="5"/>
        <item t="default"/>
      </items>
    </pivotField>
    <pivotField showAll="0">
      <items count="17">
        <item x="14"/>
        <item x="8"/>
        <item x="13"/>
        <item x="15"/>
        <item x="6"/>
        <item x="4"/>
        <item x="5"/>
        <item x="10"/>
        <item x="11"/>
        <item x="9"/>
        <item x="7"/>
        <item x="2"/>
        <item x="3"/>
        <item x="12"/>
        <item x="0"/>
        <item x="1"/>
        <item t="default"/>
      </items>
    </pivotField>
    <pivotField dataField="1" showAll="0"/>
    <pivotField showAll="0">
      <items count="140">
        <item x="127"/>
        <item x="126"/>
        <item x="123"/>
        <item x="125"/>
        <item x="119"/>
        <item x="121"/>
        <item x="117"/>
        <item x="116"/>
        <item x="114"/>
        <item x="113"/>
        <item x="112"/>
        <item x="124"/>
        <item x="110"/>
        <item x="109"/>
        <item x="118"/>
        <item x="105"/>
        <item x="106"/>
        <item x="120"/>
        <item x="107"/>
        <item x="101"/>
        <item x="102"/>
        <item x="122"/>
        <item x="136"/>
        <item x="104"/>
        <item x="138"/>
        <item x="137"/>
        <item x="115"/>
        <item x="130"/>
        <item x="135"/>
        <item x="108"/>
        <item x="133"/>
        <item x="132"/>
        <item x="131"/>
        <item x="128"/>
        <item x="111"/>
        <item x="96"/>
        <item x="98"/>
        <item x="94"/>
        <item x="95"/>
        <item x="91"/>
        <item x="85"/>
        <item x="92"/>
        <item x="97"/>
        <item x="100"/>
        <item x="87"/>
        <item x="129"/>
        <item x="88"/>
        <item x="103"/>
        <item x="93"/>
        <item x="86"/>
        <item x="80"/>
        <item x="82"/>
        <item x="81"/>
        <item x="99"/>
        <item x="90"/>
        <item x="84"/>
        <item x="78"/>
        <item x="71"/>
        <item x="70"/>
        <item x="77"/>
        <item x="76"/>
        <item x="74"/>
        <item x="67"/>
        <item x="69"/>
        <item x="79"/>
        <item x="66"/>
        <item x="72"/>
        <item x="73"/>
        <item x="62"/>
        <item x="65"/>
        <item x="59"/>
        <item x="63"/>
        <item x="75"/>
        <item x="58"/>
        <item x="57"/>
        <item x="60"/>
        <item x="56"/>
        <item x="54"/>
        <item x="61"/>
        <item x="64"/>
        <item x="53"/>
        <item x="55"/>
        <item x="48"/>
        <item x="68"/>
        <item x="49"/>
        <item x="47"/>
        <item x="50"/>
        <item x="51"/>
        <item x="44"/>
        <item x="46"/>
        <item x="41"/>
        <item x="43"/>
        <item x="45"/>
        <item x="42"/>
        <item x="39"/>
        <item x="36"/>
        <item x="35"/>
        <item x="34"/>
        <item x="37"/>
        <item x="30"/>
        <item x="33"/>
        <item x="31"/>
        <item x="28"/>
        <item x="29"/>
        <item x="38"/>
        <item x="27"/>
        <item x="52"/>
        <item x="25"/>
        <item x="19"/>
        <item x="16"/>
        <item x="20"/>
        <item x="17"/>
        <item x="89"/>
        <item x="15"/>
        <item x="21"/>
        <item x="22"/>
        <item x="40"/>
        <item x="8"/>
        <item x="10"/>
        <item x="26"/>
        <item x="9"/>
        <item x="6"/>
        <item x="4"/>
        <item x="13"/>
        <item x="24"/>
        <item x="5"/>
        <item x="18"/>
        <item x="3"/>
        <item x="32"/>
        <item x="11"/>
        <item x="12"/>
        <item x="0"/>
        <item x="1"/>
        <item x="134"/>
        <item x="2"/>
        <item x="23"/>
        <item x="83"/>
        <item x="14"/>
        <item x="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
  </rowFields>
  <rowItems count="10">
    <i>
      <x v="6"/>
    </i>
    <i>
      <x v="26"/>
    </i>
    <i>
      <x v="15"/>
    </i>
    <i>
      <x v="2"/>
    </i>
    <i>
      <x v="7"/>
    </i>
    <i>
      <x v="22"/>
    </i>
    <i>
      <x v="29"/>
    </i>
    <i>
      <x v="4"/>
    </i>
    <i>
      <x v="12"/>
    </i>
    <i>
      <x v="5"/>
    </i>
  </rowItems>
  <colFields count="1">
    <field x="-2"/>
  </colFields>
  <colItems count="2">
    <i>
      <x/>
    </i>
    <i i="1">
      <x v="1"/>
    </i>
  </colItems>
  <pageFields count="1">
    <pageField fld="4" hier="-1"/>
  </pageFields>
  <dataFields count="2">
    <dataField name="Sum of close_value" fld="7" baseField="0" baseItem="0"/>
    <dataField name="Sum of profit" fld="13" baseField="0" baseItem="0"/>
  </dataFields>
  <formats count="6">
    <format dxfId="62">
      <pivotArea outline="0" collapsedLevelsAreSubtotals="1" fieldPosition="0"/>
    </format>
    <format dxfId="61">
      <pivotArea type="all" dataOnly="0" outline="0" fieldPosition="0"/>
    </format>
    <format dxfId="60">
      <pivotArea outline="0" collapsedLevelsAreSubtotals="1" fieldPosition="0"/>
    </format>
    <format dxfId="59">
      <pivotArea field="1" type="button" dataOnly="0" labelOnly="1" outline="0" axis="axisRow" fieldPosition="0"/>
    </format>
    <format dxfId="58">
      <pivotArea dataOnly="0" labelOnly="1" fieldPosition="0">
        <references count="1">
          <reference field="1" count="10">
            <x v="2"/>
            <x v="4"/>
            <x v="5"/>
            <x v="6"/>
            <x v="7"/>
            <x v="12"/>
            <x v="15"/>
            <x v="22"/>
            <x v="26"/>
            <x v="29"/>
          </reference>
        </references>
      </pivotArea>
    </format>
    <format dxfId="57">
      <pivotArea dataOnly="0" labelOnly="1" outline="0" fieldPosition="0">
        <references count="1">
          <reference field="4294967294" count="2">
            <x v="0"/>
            <x v="1"/>
          </reference>
        </references>
      </pivotArea>
    </format>
  </formats>
  <conditionalFormats count="2">
    <conditionalFormat priority="2">
      <pivotAreas count="1">
        <pivotArea type="data" outline="0" collapsedLevelsAreSubtotals="1" fieldPosition="0">
          <references count="1">
            <reference field="4294967294" count="1" selected="0">
              <x v="0"/>
            </reference>
          </references>
        </pivotArea>
      </pivotAreas>
    </conditionalFormat>
    <conditionalFormat priority="1">
      <pivotAreas count="1">
        <pivotArea type="data" outline="0" collapsedLevelsAreSubtotals="1" fieldPosition="0">
          <references count="1">
            <reference field="4294967294" count="1" selected="0">
              <x v="1"/>
            </reference>
          </references>
        </pivotArea>
      </pivotAreas>
    </conditionalFormat>
  </conditional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872593F-33AA-4C32-BC7B-7F1064A40FF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fieldListSortAscending="1">
  <location ref="A8:C13" firstHeaderRow="0" firstDataRow="1" firstDataCol="1"/>
  <pivotFields count="20">
    <pivotField dataField="1" showAll="0"/>
    <pivotField showAll="0"/>
    <pivotField showAll="0">
      <items count="9">
        <item x="5"/>
        <item x="2"/>
        <item x="0"/>
        <item x="4"/>
        <item x="6"/>
        <item x="3"/>
        <item x="1"/>
        <item x="7"/>
        <item t="default"/>
      </items>
    </pivotField>
    <pivotField showAll="0">
      <items count="87">
        <item x="23"/>
        <item x="54"/>
        <item x="72"/>
        <item x="8"/>
        <item x="41"/>
        <item x="76"/>
        <item x="84"/>
        <item x="50"/>
        <item x="0"/>
        <item x="5"/>
        <item x="1"/>
        <item x="59"/>
        <item x="31"/>
        <item x="73"/>
        <item x="22"/>
        <item x="55"/>
        <item x="61"/>
        <item x="56"/>
        <item x="52"/>
        <item x="80"/>
        <item x="15"/>
        <item x="51"/>
        <item x="35"/>
        <item x="11"/>
        <item x="63"/>
        <item x="19"/>
        <item x="64"/>
        <item x="30"/>
        <item x="57"/>
        <item x="27"/>
        <item x="32"/>
        <item x="37"/>
        <item x="24"/>
        <item x="79"/>
        <item x="2"/>
        <item x="74"/>
        <item x="65"/>
        <item x="75"/>
        <item x="70"/>
        <item x="82"/>
        <item x="4"/>
        <item x="39"/>
        <item x="45"/>
        <item x="53"/>
        <item x="29"/>
        <item x="69"/>
        <item x="46"/>
        <item x="85"/>
        <item x="26"/>
        <item x="40"/>
        <item x="83"/>
        <item x="44"/>
        <item x="60"/>
        <item x="33"/>
        <item x="42"/>
        <item x="58"/>
        <item x="38"/>
        <item x="14"/>
        <item x="3"/>
        <item x="34"/>
        <item x="12"/>
        <item x="62"/>
        <item x="36"/>
        <item x="67"/>
        <item x="10"/>
        <item x="28"/>
        <item x="48"/>
        <item x="81"/>
        <item x="77"/>
        <item x="9"/>
        <item x="25"/>
        <item x="43"/>
        <item x="13"/>
        <item x="49"/>
        <item x="16"/>
        <item x="17"/>
        <item x="66"/>
        <item x="20"/>
        <item x="47"/>
        <item x="68"/>
        <item x="71"/>
        <item x="78"/>
        <item x="18"/>
        <item x="21"/>
        <item x="6"/>
        <item x="7"/>
        <item t="default"/>
      </items>
    </pivotField>
    <pivotField axis="axisRow" showAll="0">
      <items count="6">
        <item x="3"/>
        <item x="1"/>
        <item x="2"/>
        <item x="0"/>
        <item h="1" x="4"/>
        <item t="default"/>
      </items>
    </pivotField>
    <pivotField showAll="0">
      <items count="4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21"/>
        <item x="419"/>
        <item x="420"/>
        <item t="default"/>
      </items>
    </pivotField>
    <pivotField showAll="0">
      <items count="308">
        <item x="0"/>
        <item x="3"/>
        <item x="4"/>
        <item x="23"/>
        <item x="9"/>
        <item x="7"/>
        <item x="1"/>
        <item x="10"/>
        <item x="2"/>
        <item x="6"/>
        <item x="8"/>
        <item x="15"/>
        <item x="22"/>
        <item x="17"/>
        <item x="24"/>
        <item x="28"/>
        <item x="11"/>
        <item x="12"/>
        <item x="16"/>
        <item x="19"/>
        <item x="21"/>
        <item x="30"/>
        <item x="14"/>
        <item x="29"/>
        <item x="25"/>
        <item x="13"/>
        <item x="27"/>
        <item x="26"/>
        <item x="31"/>
        <item x="18"/>
        <item x="20"/>
        <item x="94"/>
        <item x="97"/>
        <item x="93"/>
        <item x="96"/>
        <item x="95"/>
        <item x="98"/>
        <item x="99"/>
        <item x="100"/>
        <item x="101"/>
        <item x="102"/>
        <item x="103"/>
        <item x="104"/>
        <item x="105"/>
        <item x="106"/>
        <item x="108"/>
        <item x="111"/>
        <item x="113"/>
        <item x="114"/>
        <item x="118"/>
        <item x="115"/>
        <item x="117"/>
        <item x="119"/>
        <item x="120"/>
        <item x="122"/>
        <item x="123"/>
        <item x="127"/>
        <item x="128"/>
        <item x="126"/>
        <item x="130"/>
        <item x="129"/>
        <item x="45"/>
        <item x="34"/>
        <item x="43"/>
        <item x="32"/>
        <item x="39"/>
        <item x="35"/>
        <item x="49"/>
        <item x="37"/>
        <item x="56"/>
        <item x="33"/>
        <item x="53"/>
        <item x="50"/>
        <item x="57"/>
        <item x="38"/>
        <item x="41"/>
        <item x="63"/>
        <item x="36"/>
        <item x="40"/>
        <item x="62"/>
        <item x="47"/>
        <item x="72"/>
        <item x="55"/>
        <item x="54"/>
        <item x="58"/>
        <item x="60"/>
        <item x="64"/>
        <item x="69"/>
        <item x="52"/>
        <item x="78"/>
        <item x="75"/>
        <item x="81"/>
        <item x="59"/>
        <item x="42"/>
        <item x="68"/>
        <item x="44"/>
        <item x="48"/>
        <item x="46"/>
        <item x="51"/>
        <item x="84"/>
        <item x="71"/>
        <item x="74"/>
        <item x="79"/>
        <item x="83"/>
        <item x="66"/>
        <item x="61"/>
        <item x="73"/>
        <item x="87"/>
        <item x="65"/>
        <item x="67"/>
        <item x="82"/>
        <item x="70"/>
        <item x="92"/>
        <item x="80"/>
        <item x="76"/>
        <item x="89"/>
        <item x="77"/>
        <item x="85"/>
        <item x="86"/>
        <item x="90"/>
        <item x="91"/>
        <item x="88"/>
        <item x="184"/>
        <item x="185"/>
        <item x="186"/>
        <item x="187"/>
        <item x="188"/>
        <item x="191"/>
        <item x="190"/>
        <item x="189"/>
        <item x="192"/>
        <item x="193"/>
        <item x="194"/>
        <item x="195"/>
        <item x="198"/>
        <item x="200"/>
        <item x="202"/>
        <item x="201"/>
        <item x="204"/>
        <item x="203"/>
        <item x="206"/>
        <item x="211"/>
        <item x="207"/>
        <item x="216"/>
        <item x="208"/>
        <item x="214"/>
        <item x="213"/>
        <item x="215"/>
        <item x="218"/>
        <item x="219"/>
        <item x="221"/>
        <item x="223"/>
        <item x="222"/>
        <item x="135"/>
        <item x="110"/>
        <item x="124"/>
        <item x="107"/>
        <item x="125"/>
        <item x="112"/>
        <item x="109"/>
        <item x="142"/>
        <item x="138"/>
        <item x="131"/>
        <item x="136"/>
        <item x="116"/>
        <item x="143"/>
        <item x="141"/>
        <item x="139"/>
        <item x="121"/>
        <item x="149"/>
        <item x="155"/>
        <item x="147"/>
        <item x="134"/>
        <item x="132"/>
        <item x="159"/>
        <item x="146"/>
        <item x="163"/>
        <item x="148"/>
        <item x="133"/>
        <item x="150"/>
        <item x="145"/>
        <item x="171"/>
        <item x="154"/>
        <item x="157"/>
        <item x="169"/>
        <item x="144"/>
        <item x="137"/>
        <item x="161"/>
        <item x="156"/>
        <item x="140"/>
        <item x="165"/>
        <item x="164"/>
        <item x="177"/>
        <item x="153"/>
        <item x="176"/>
        <item x="179"/>
        <item x="158"/>
        <item x="160"/>
        <item x="151"/>
        <item x="167"/>
        <item x="180"/>
        <item x="152"/>
        <item x="162"/>
        <item x="168"/>
        <item x="173"/>
        <item x="178"/>
        <item x="175"/>
        <item x="172"/>
        <item x="170"/>
        <item x="166"/>
        <item x="174"/>
        <item x="183"/>
        <item x="181"/>
        <item x="182"/>
        <item x="276"/>
        <item x="277"/>
        <item x="278"/>
        <item x="279"/>
        <item x="280"/>
        <item x="281"/>
        <item x="282"/>
        <item x="283"/>
        <item x="284"/>
        <item x="286"/>
        <item x="285"/>
        <item x="288"/>
        <item x="287"/>
        <item x="289"/>
        <item x="290"/>
        <item x="292"/>
        <item x="293"/>
        <item x="291"/>
        <item x="294"/>
        <item x="295"/>
        <item x="296"/>
        <item x="297"/>
        <item x="298"/>
        <item x="301"/>
        <item x="299"/>
        <item x="300"/>
        <item x="303"/>
        <item x="302"/>
        <item x="305"/>
        <item x="304"/>
        <item x="306"/>
        <item x="196"/>
        <item x="199"/>
        <item x="197"/>
        <item x="217"/>
        <item x="212"/>
        <item x="205"/>
        <item x="238"/>
        <item x="226"/>
        <item x="210"/>
        <item x="232"/>
        <item x="209"/>
        <item x="255"/>
        <item x="220"/>
        <item x="225"/>
        <item x="224"/>
        <item x="263"/>
        <item x="227"/>
        <item x="228"/>
        <item x="231"/>
        <item x="230"/>
        <item x="233"/>
        <item x="240"/>
        <item x="229"/>
        <item x="251"/>
        <item x="256"/>
        <item x="243"/>
        <item x="235"/>
        <item x="265"/>
        <item x="245"/>
        <item x="261"/>
        <item x="236"/>
        <item x="234"/>
        <item x="259"/>
        <item x="239"/>
        <item x="254"/>
        <item x="258"/>
        <item x="242"/>
        <item x="249"/>
        <item x="257"/>
        <item x="248"/>
        <item x="262"/>
        <item x="237"/>
        <item x="252"/>
        <item x="246"/>
        <item x="272"/>
        <item x="241"/>
        <item x="266"/>
        <item x="247"/>
        <item x="250"/>
        <item x="244"/>
        <item x="260"/>
        <item x="253"/>
        <item x="267"/>
        <item x="270"/>
        <item x="273"/>
        <item x="274"/>
        <item x="275"/>
        <item x="268"/>
        <item x="271"/>
        <item x="264"/>
        <item x="269"/>
        <item x="5"/>
        <item t="default"/>
      </items>
    </pivotField>
    <pivotField showAll="0"/>
    <pivotField showAll="0"/>
    <pivotField showAll="0">
      <items count="4">
        <item x="0"/>
        <item x="2"/>
        <item x="1"/>
        <item t="default"/>
      </items>
    </pivotField>
    <pivotField showAll="0"/>
    <pivotField showAll="0">
      <items count="12">
        <item x="8"/>
        <item x="4"/>
        <item x="9"/>
        <item x="6"/>
        <item x="3"/>
        <item x="0"/>
        <item x="2"/>
        <item x="1"/>
        <item x="10"/>
        <item x="7"/>
        <item x="5"/>
        <item t="default"/>
      </items>
    </pivotField>
    <pivotField showAll="0">
      <items count="17">
        <item x="14"/>
        <item x="8"/>
        <item x="13"/>
        <item x="15"/>
        <item x="6"/>
        <item x="4"/>
        <item x="5"/>
        <item x="10"/>
        <item x="11"/>
        <item x="9"/>
        <item x="7"/>
        <item x="2"/>
        <item x="3"/>
        <item x="12"/>
        <item x="0"/>
        <item x="1"/>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4"/>
  </rowFields>
  <rowItems count="5">
    <i>
      <x/>
    </i>
    <i>
      <x v="1"/>
    </i>
    <i>
      <x v="2"/>
    </i>
    <i>
      <x v="3"/>
    </i>
    <i t="grand">
      <x/>
    </i>
  </rowItems>
  <colFields count="1">
    <field x="-2"/>
  </colFields>
  <colItems count="2">
    <i>
      <x/>
    </i>
    <i i="1">
      <x v="1"/>
    </i>
  </colItems>
  <dataFields count="2">
    <dataField name="Total deals" fld="0" subtotal="count" baseField="0" baseItem="0"/>
    <dataField name="% of deals" fld="0" subtotal="count" showDataAs="percentOfTotal" baseField="4" baseItem="0" numFmtId="9"/>
  </dataFields>
  <formats count="1">
    <format dxfId="53">
      <pivotArea outline="0" collapsedLevelsAreSubtotals="1" fieldPosition="0">
        <references count="1">
          <reference field="4294967294" count="1" selected="0">
            <x v="1"/>
          </reference>
        </references>
      </pivotArea>
    </format>
  </formats>
  <chartFormats count="16">
    <chartFormat chart="0" format="30" series="1">
      <pivotArea type="data" outline="0" fieldPosition="0">
        <references count="1">
          <reference field="4294967294" count="1" selected="0">
            <x v="0"/>
          </reference>
        </references>
      </pivotArea>
    </chartFormat>
    <chartFormat chart="0" format="31" series="1">
      <pivotArea type="data" outline="0" fieldPosition="0">
        <references count="1">
          <reference field="4294967294" count="1" selected="0">
            <x v="1"/>
          </reference>
        </references>
      </pivotArea>
    </chartFormat>
    <chartFormat chart="1" format="30" series="1">
      <pivotArea type="data" outline="0" fieldPosition="0">
        <references count="1">
          <reference field="4294967294" count="1" selected="0">
            <x v="0"/>
          </reference>
        </references>
      </pivotArea>
    </chartFormat>
    <chartFormat chart="1" format="31" series="1">
      <pivotArea type="data" outline="0" fieldPosition="0">
        <references count="1">
          <reference field="4294967294" count="1" selected="0">
            <x v="1"/>
          </reference>
        </references>
      </pivotArea>
    </chartFormat>
    <chartFormat chart="2" format="30" series="1">
      <pivotArea type="data" outline="0" fieldPosition="0">
        <references count="1">
          <reference field="4294967294" count="1" selected="0">
            <x v="0"/>
          </reference>
        </references>
      </pivotArea>
    </chartFormat>
    <chartFormat chart="2" format="31" series="1">
      <pivotArea type="data" outline="0" fieldPosition="0">
        <references count="1">
          <reference field="4294967294" count="1" selected="0">
            <x v="1"/>
          </reference>
        </references>
      </pivotArea>
    </chartFormat>
    <chartFormat chart="3" format="30" series="1">
      <pivotArea type="data" outline="0" fieldPosition="0">
        <references count="1">
          <reference field="4294967294" count="1" selected="0">
            <x v="0"/>
          </reference>
        </references>
      </pivotArea>
    </chartFormat>
    <chartFormat chart="3" format="31">
      <pivotArea type="data" outline="0" fieldPosition="0">
        <references count="2">
          <reference field="4294967294" count="1" selected="0">
            <x v="0"/>
          </reference>
          <reference field="4" count="1" selected="0">
            <x v="1"/>
          </reference>
        </references>
      </pivotArea>
    </chartFormat>
    <chartFormat chart="3" format="32">
      <pivotArea type="data" outline="0" fieldPosition="0">
        <references count="2">
          <reference field="4294967294" count="1" selected="0">
            <x v="0"/>
          </reference>
          <reference field="4" count="1" selected="0">
            <x v="2"/>
          </reference>
        </references>
      </pivotArea>
    </chartFormat>
    <chartFormat chart="3" format="33" series="1">
      <pivotArea type="data" outline="0" fieldPosition="0">
        <references count="1">
          <reference field="4294967294" count="1" selected="0">
            <x v="1"/>
          </reference>
        </references>
      </pivotArea>
    </chartFormat>
    <chartFormat chart="3" format="34">
      <pivotArea type="data" outline="0" fieldPosition="0">
        <references count="2">
          <reference field="4294967294" count="1" selected="0">
            <x v="0"/>
          </reference>
          <reference field="4" count="1" selected="0">
            <x v="0"/>
          </reference>
        </references>
      </pivotArea>
    </chartFormat>
    <chartFormat chart="3" format="35">
      <pivotArea type="data" outline="0" fieldPosition="0">
        <references count="2">
          <reference field="4294967294" count="1" selected="0">
            <x v="0"/>
          </reference>
          <reference field="4" count="1" selected="0">
            <x v="3"/>
          </reference>
        </references>
      </pivotArea>
    </chartFormat>
    <chartFormat chart="3" format="36">
      <pivotArea type="data" outline="0" fieldPosition="0">
        <references count="2">
          <reference field="4294967294" count="1" selected="0">
            <x v="1"/>
          </reference>
          <reference field="4" count="1" selected="0">
            <x v="0"/>
          </reference>
        </references>
      </pivotArea>
    </chartFormat>
    <chartFormat chart="3" format="37">
      <pivotArea type="data" outline="0" fieldPosition="0">
        <references count="2">
          <reference field="4294967294" count="1" selected="0">
            <x v="1"/>
          </reference>
          <reference field="4" count="1" selected="0">
            <x v="1"/>
          </reference>
        </references>
      </pivotArea>
    </chartFormat>
    <chartFormat chart="3" format="38">
      <pivotArea type="data" outline="0" fieldPosition="0">
        <references count="2">
          <reference field="4294967294" count="1" selected="0">
            <x v="1"/>
          </reference>
          <reference field="4" count="1" selected="0">
            <x v="2"/>
          </reference>
        </references>
      </pivotArea>
    </chartFormat>
    <chartFormat chart="3" format="39">
      <pivotArea type="data" outline="0" fieldPosition="0">
        <references count="2">
          <reference field="4294967294" count="1" selected="0">
            <x v="1"/>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2D11903-BDE7-4B9C-80A4-A0E73436D94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fieldListSortAscending="1">
  <location ref="A3:A4" firstHeaderRow="1" firstDataRow="1" firstDataCol="0"/>
  <pivotFields count="20">
    <pivotField dataField="1" showAll="0"/>
    <pivotField showAll="0"/>
    <pivotField showAll="0">
      <items count="9">
        <item x="5"/>
        <item x="2"/>
        <item x="0"/>
        <item x="4"/>
        <item x="6"/>
        <item x="3"/>
        <item x="1"/>
        <item x="7"/>
        <item t="default"/>
      </items>
    </pivotField>
    <pivotField showAll="0">
      <items count="87">
        <item x="23"/>
        <item x="54"/>
        <item x="72"/>
        <item x="8"/>
        <item x="41"/>
        <item x="76"/>
        <item x="84"/>
        <item x="50"/>
        <item x="0"/>
        <item x="5"/>
        <item x="1"/>
        <item x="59"/>
        <item x="31"/>
        <item x="73"/>
        <item x="22"/>
        <item x="55"/>
        <item x="61"/>
        <item x="56"/>
        <item x="52"/>
        <item x="80"/>
        <item x="15"/>
        <item x="51"/>
        <item x="35"/>
        <item x="11"/>
        <item x="63"/>
        <item x="19"/>
        <item x="64"/>
        <item x="30"/>
        <item x="57"/>
        <item x="27"/>
        <item x="32"/>
        <item x="37"/>
        <item x="24"/>
        <item x="79"/>
        <item x="2"/>
        <item x="74"/>
        <item x="65"/>
        <item x="75"/>
        <item x="70"/>
        <item x="82"/>
        <item x="4"/>
        <item x="39"/>
        <item x="45"/>
        <item x="53"/>
        <item x="29"/>
        <item x="69"/>
        <item x="46"/>
        <item x="85"/>
        <item x="26"/>
        <item x="40"/>
        <item x="83"/>
        <item x="44"/>
        <item x="60"/>
        <item x="33"/>
        <item x="42"/>
        <item x="58"/>
        <item x="38"/>
        <item x="14"/>
        <item x="3"/>
        <item x="34"/>
        <item x="12"/>
        <item x="62"/>
        <item x="36"/>
        <item x="67"/>
        <item x="10"/>
        <item x="28"/>
        <item x="48"/>
        <item x="81"/>
        <item x="77"/>
        <item x="9"/>
        <item x="25"/>
        <item x="43"/>
        <item x="13"/>
        <item x="49"/>
        <item x="16"/>
        <item x="17"/>
        <item x="66"/>
        <item x="20"/>
        <item x="47"/>
        <item x="68"/>
        <item x="71"/>
        <item x="78"/>
        <item x="18"/>
        <item x="21"/>
        <item x="6"/>
        <item x="7"/>
        <item t="default"/>
      </items>
    </pivotField>
    <pivotField showAll="0"/>
    <pivotField showAll="0">
      <items count="4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21"/>
        <item x="419"/>
        <item x="420"/>
        <item t="default"/>
      </items>
    </pivotField>
    <pivotField showAll="0">
      <items count="308">
        <item x="0"/>
        <item x="3"/>
        <item x="4"/>
        <item x="23"/>
        <item x="9"/>
        <item x="7"/>
        <item x="1"/>
        <item x="10"/>
        <item x="2"/>
        <item x="6"/>
        <item x="8"/>
        <item x="15"/>
        <item x="22"/>
        <item x="17"/>
        <item x="24"/>
        <item x="28"/>
        <item x="11"/>
        <item x="12"/>
        <item x="16"/>
        <item x="19"/>
        <item x="21"/>
        <item x="30"/>
        <item x="14"/>
        <item x="29"/>
        <item x="25"/>
        <item x="13"/>
        <item x="27"/>
        <item x="26"/>
        <item x="31"/>
        <item x="18"/>
        <item x="20"/>
        <item x="94"/>
        <item x="97"/>
        <item x="93"/>
        <item x="96"/>
        <item x="95"/>
        <item x="98"/>
        <item x="99"/>
        <item x="100"/>
        <item x="101"/>
        <item x="102"/>
        <item x="103"/>
        <item x="104"/>
        <item x="105"/>
        <item x="106"/>
        <item x="108"/>
        <item x="111"/>
        <item x="113"/>
        <item x="114"/>
        <item x="118"/>
        <item x="115"/>
        <item x="117"/>
        <item x="119"/>
        <item x="120"/>
        <item x="122"/>
        <item x="123"/>
        <item x="127"/>
        <item x="128"/>
        <item x="126"/>
        <item x="130"/>
        <item x="129"/>
        <item x="45"/>
        <item x="34"/>
        <item x="43"/>
        <item x="32"/>
        <item x="39"/>
        <item x="35"/>
        <item x="49"/>
        <item x="37"/>
        <item x="56"/>
        <item x="33"/>
        <item x="53"/>
        <item x="50"/>
        <item x="57"/>
        <item x="38"/>
        <item x="41"/>
        <item x="63"/>
        <item x="36"/>
        <item x="40"/>
        <item x="62"/>
        <item x="47"/>
        <item x="72"/>
        <item x="55"/>
        <item x="54"/>
        <item x="58"/>
        <item x="60"/>
        <item x="64"/>
        <item x="69"/>
        <item x="52"/>
        <item x="78"/>
        <item x="75"/>
        <item x="81"/>
        <item x="59"/>
        <item x="42"/>
        <item x="68"/>
        <item x="44"/>
        <item x="48"/>
        <item x="46"/>
        <item x="51"/>
        <item x="84"/>
        <item x="71"/>
        <item x="74"/>
        <item x="79"/>
        <item x="83"/>
        <item x="66"/>
        <item x="61"/>
        <item x="73"/>
        <item x="87"/>
        <item x="65"/>
        <item x="67"/>
        <item x="82"/>
        <item x="70"/>
        <item x="92"/>
        <item x="80"/>
        <item x="76"/>
        <item x="89"/>
        <item x="77"/>
        <item x="85"/>
        <item x="86"/>
        <item x="90"/>
        <item x="91"/>
        <item x="88"/>
        <item x="184"/>
        <item x="185"/>
        <item x="186"/>
        <item x="187"/>
        <item x="188"/>
        <item x="191"/>
        <item x="190"/>
        <item x="189"/>
        <item x="192"/>
        <item x="193"/>
        <item x="194"/>
        <item x="195"/>
        <item x="198"/>
        <item x="200"/>
        <item x="202"/>
        <item x="201"/>
        <item x="204"/>
        <item x="203"/>
        <item x="206"/>
        <item x="211"/>
        <item x="207"/>
        <item x="216"/>
        <item x="208"/>
        <item x="214"/>
        <item x="213"/>
        <item x="215"/>
        <item x="218"/>
        <item x="219"/>
        <item x="221"/>
        <item x="223"/>
        <item x="222"/>
        <item x="135"/>
        <item x="110"/>
        <item x="124"/>
        <item x="107"/>
        <item x="125"/>
        <item x="112"/>
        <item x="109"/>
        <item x="142"/>
        <item x="138"/>
        <item x="131"/>
        <item x="136"/>
        <item x="116"/>
        <item x="143"/>
        <item x="141"/>
        <item x="139"/>
        <item x="121"/>
        <item x="149"/>
        <item x="155"/>
        <item x="147"/>
        <item x="134"/>
        <item x="132"/>
        <item x="159"/>
        <item x="146"/>
        <item x="163"/>
        <item x="148"/>
        <item x="133"/>
        <item x="150"/>
        <item x="145"/>
        <item x="171"/>
        <item x="154"/>
        <item x="157"/>
        <item x="169"/>
        <item x="144"/>
        <item x="137"/>
        <item x="161"/>
        <item x="156"/>
        <item x="140"/>
        <item x="165"/>
        <item x="164"/>
        <item x="177"/>
        <item x="153"/>
        <item x="176"/>
        <item x="179"/>
        <item x="158"/>
        <item x="160"/>
        <item x="151"/>
        <item x="167"/>
        <item x="180"/>
        <item x="152"/>
        <item x="162"/>
        <item x="168"/>
        <item x="173"/>
        <item x="178"/>
        <item x="175"/>
        <item x="172"/>
        <item x="170"/>
        <item x="166"/>
        <item x="174"/>
        <item x="183"/>
        <item x="181"/>
        <item x="182"/>
        <item x="276"/>
        <item x="277"/>
        <item x="278"/>
        <item x="279"/>
        <item x="280"/>
        <item x="281"/>
        <item x="282"/>
        <item x="283"/>
        <item x="284"/>
        <item x="286"/>
        <item x="285"/>
        <item x="288"/>
        <item x="287"/>
        <item x="289"/>
        <item x="290"/>
        <item x="292"/>
        <item x="293"/>
        <item x="291"/>
        <item x="294"/>
        <item x="295"/>
        <item x="296"/>
        <item x="297"/>
        <item x="298"/>
        <item x="301"/>
        <item x="299"/>
        <item x="300"/>
        <item x="303"/>
        <item x="302"/>
        <item x="305"/>
        <item x="304"/>
        <item x="306"/>
        <item x="196"/>
        <item x="199"/>
        <item x="197"/>
        <item x="217"/>
        <item x="212"/>
        <item x="205"/>
        <item x="238"/>
        <item x="226"/>
        <item x="210"/>
        <item x="232"/>
        <item x="209"/>
        <item x="255"/>
        <item x="220"/>
        <item x="225"/>
        <item x="224"/>
        <item x="263"/>
        <item x="227"/>
        <item x="228"/>
        <item x="231"/>
        <item x="230"/>
        <item x="233"/>
        <item x="240"/>
        <item x="229"/>
        <item x="251"/>
        <item x="256"/>
        <item x="243"/>
        <item x="235"/>
        <item x="265"/>
        <item x="245"/>
        <item x="261"/>
        <item x="236"/>
        <item x="234"/>
        <item x="259"/>
        <item x="239"/>
        <item x="254"/>
        <item x="258"/>
        <item x="242"/>
        <item x="249"/>
        <item x="257"/>
        <item x="248"/>
        <item x="262"/>
        <item x="237"/>
        <item x="252"/>
        <item x="246"/>
        <item x="272"/>
        <item x="241"/>
        <item x="266"/>
        <item x="247"/>
        <item x="250"/>
        <item x="244"/>
        <item x="260"/>
        <item x="253"/>
        <item x="267"/>
        <item x="270"/>
        <item x="273"/>
        <item x="274"/>
        <item x="275"/>
        <item x="268"/>
        <item x="271"/>
        <item x="264"/>
        <item x="269"/>
        <item x="5"/>
        <item t="default"/>
      </items>
    </pivotField>
    <pivotField showAll="0"/>
    <pivotField showAll="0"/>
    <pivotField showAll="0">
      <items count="4">
        <item x="0"/>
        <item x="2"/>
        <item x="1"/>
        <item t="default"/>
      </items>
    </pivotField>
    <pivotField showAll="0"/>
    <pivotField showAll="0">
      <items count="12">
        <item x="8"/>
        <item x="4"/>
        <item x="9"/>
        <item x="6"/>
        <item x="3"/>
        <item x="0"/>
        <item x="2"/>
        <item x="1"/>
        <item x="10"/>
        <item x="7"/>
        <item x="5"/>
        <item t="default"/>
      </items>
    </pivotField>
    <pivotField showAll="0">
      <items count="17">
        <item x="14"/>
        <item x="8"/>
        <item x="13"/>
        <item x="15"/>
        <item x="6"/>
        <item x="4"/>
        <item x="5"/>
        <item x="10"/>
        <item x="11"/>
        <item x="9"/>
        <item x="7"/>
        <item x="2"/>
        <item x="3"/>
        <item x="12"/>
        <item x="0"/>
        <item x="1"/>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Total deal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DBCE5E5-94CA-4396-8A20-56E5C6B48F3C}"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fieldListSortAscending="1">
  <location ref="A54:B57" firstHeaderRow="1" firstDataRow="1" firstDataCol="1"/>
  <pivotFields count="20">
    <pivotField showAll="0"/>
    <pivotField showAll="0"/>
    <pivotField showAll="0">
      <items count="9">
        <item x="5"/>
        <item x="2"/>
        <item x="0"/>
        <item x="4"/>
        <item x="6"/>
        <item x="3"/>
        <item x="1"/>
        <item x="7"/>
        <item t="default"/>
      </items>
    </pivotField>
    <pivotField showAll="0">
      <items count="87">
        <item x="23"/>
        <item x="54"/>
        <item x="72"/>
        <item x="8"/>
        <item x="41"/>
        <item x="76"/>
        <item x="84"/>
        <item x="50"/>
        <item x="0"/>
        <item x="5"/>
        <item x="1"/>
        <item x="59"/>
        <item x="31"/>
        <item x="73"/>
        <item x="22"/>
        <item x="55"/>
        <item x="61"/>
        <item x="56"/>
        <item x="52"/>
        <item x="80"/>
        <item x="15"/>
        <item x="51"/>
        <item x="35"/>
        <item x="11"/>
        <item x="63"/>
        <item x="19"/>
        <item x="64"/>
        <item x="30"/>
        <item x="57"/>
        <item x="27"/>
        <item x="32"/>
        <item x="37"/>
        <item x="24"/>
        <item x="79"/>
        <item x="2"/>
        <item x="74"/>
        <item x="65"/>
        <item x="75"/>
        <item x="70"/>
        <item x="82"/>
        <item x="4"/>
        <item x="39"/>
        <item x="45"/>
        <item x="53"/>
        <item x="29"/>
        <item x="69"/>
        <item x="46"/>
        <item x="85"/>
        <item x="26"/>
        <item x="40"/>
        <item x="83"/>
        <item x="44"/>
        <item x="60"/>
        <item x="33"/>
        <item x="42"/>
        <item x="58"/>
        <item x="38"/>
        <item x="14"/>
        <item x="3"/>
        <item x="34"/>
        <item x="12"/>
        <item x="62"/>
        <item x="36"/>
        <item x="67"/>
        <item x="10"/>
        <item x="28"/>
        <item x="48"/>
        <item x="81"/>
        <item x="77"/>
        <item x="9"/>
        <item x="25"/>
        <item x="43"/>
        <item x="13"/>
        <item x="49"/>
        <item x="16"/>
        <item x="17"/>
        <item x="66"/>
        <item x="20"/>
        <item x="47"/>
        <item x="68"/>
        <item x="71"/>
        <item x="78"/>
        <item x="18"/>
        <item x="21"/>
        <item x="6"/>
        <item x="7"/>
        <item t="default"/>
      </items>
    </pivotField>
    <pivotField axis="axisRow" showAll="0">
      <items count="6">
        <item h="1" x="1"/>
        <item x="2"/>
        <item h="1" x="3"/>
        <item x="0"/>
        <item h="1" x="4"/>
        <item t="default"/>
      </items>
    </pivotField>
    <pivotField showAll="0">
      <items count="4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21"/>
        <item x="419"/>
        <item x="420"/>
        <item t="default"/>
      </items>
    </pivotField>
    <pivotField showAll="0">
      <items count="308">
        <item x="0"/>
        <item x="3"/>
        <item x="4"/>
        <item x="23"/>
        <item x="9"/>
        <item x="7"/>
        <item x="1"/>
        <item x="10"/>
        <item x="2"/>
        <item x="6"/>
        <item x="8"/>
        <item x="15"/>
        <item x="22"/>
        <item x="17"/>
        <item x="24"/>
        <item x="28"/>
        <item x="11"/>
        <item x="12"/>
        <item x="16"/>
        <item x="19"/>
        <item x="21"/>
        <item x="30"/>
        <item x="14"/>
        <item x="29"/>
        <item x="25"/>
        <item x="13"/>
        <item x="27"/>
        <item x="26"/>
        <item x="31"/>
        <item x="18"/>
        <item x="20"/>
        <item x="94"/>
        <item x="97"/>
        <item x="93"/>
        <item x="96"/>
        <item x="95"/>
        <item x="98"/>
        <item x="99"/>
        <item x="100"/>
        <item x="101"/>
        <item x="102"/>
        <item x="103"/>
        <item x="104"/>
        <item x="105"/>
        <item x="106"/>
        <item x="108"/>
        <item x="111"/>
        <item x="113"/>
        <item x="114"/>
        <item x="118"/>
        <item x="115"/>
        <item x="117"/>
        <item x="119"/>
        <item x="120"/>
        <item x="122"/>
        <item x="123"/>
        <item x="127"/>
        <item x="128"/>
        <item x="126"/>
        <item x="130"/>
        <item x="129"/>
        <item x="45"/>
        <item x="34"/>
        <item x="43"/>
        <item x="32"/>
        <item x="39"/>
        <item x="35"/>
        <item x="49"/>
        <item x="37"/>
        <item x="56"/>
        <item x="33"/>
        <item x="53"/>
        <item x="50"/>
        <item x="57"/>
        <item x="38"/>
        <item x="41"/>
        <item x="63"/>
        <item x="36"/>
        <item x="40"/>
        <item x="62"/>
        <item x="47"/>
        <item x="72"/>
        <item x="55"/>
        <item x="54"/>
        <item x="58"/>
        <item x="60"/>
        <item x="64"/>
        <item x="69"/>
        <item x="52"/>
        <item x="78"/>
        <item x="75"/>
        <item x="81"/>
        <item x="59"/>
        <item x="42"/>
        <item x="68"/>
        <item x="44"/>
        <item x="48"/>
        <item x="46"/>
        <item x="51"/>
        <item x="84"/>
        <item x="71"/>
        <item x="74"/>
        <item x="79"/>
        <item x="83"/>
        <item x="66"/>
        <item x="61"/>
        <item x="73"/>
        <item x="87"/>
        <item x="65"/>
        <item x="67"/>
        <item x="82"/>
        <item x="70"/>
        <item x="92"/>
        <item x="80"/>
        <item x="76"/>
        <item x="89"/>
        <item x="77"/>
        <item x="85"/>
        <item x="86"/>
        <item x="90"/>
        <item x="91"/>
        <item x="88"/>
        <item x="184"/>
        <item x="185"/>
        <item x="186"/>
        <item x="187"/>
        <item x="188"/>
        <item x="191"/>
        <item x="190"/>
        <item x="189"/>
        <item x="192"/>
        <item x="193"/>
        <item x="194"/>
        <item x="195"/>
        <item x="198"/>
        <item x="200"/>
        <item x="202"/>
        <item x="201"/>
        <item x="204"/>
        <item x="203"/>
        <item x="206"/>
        <item x="211"/>
        <item x="207"/>
        <item x="216"/>
        <item x="208"/>
        <item x="214"/>
        <item x="213"/>
        <item x="215"/>
        <item x="218"/>
        <item x="219"/>
        <item x="221"/>
        <item x="223"/>
        <item x="222"/>
        <item x="135"/>
        <item x="110"/>
        <item x="124"/>
        <item x="107"/>
        <item x="125"/>
        <item x="112"/>
        <item x="109"/>
        <item x="142"/>
        <item x="138"/>
        <item x="131"/>
        <item x="136"/>
        <item x="116"/>
        <item x="143"/>
        <item x="141"/>
        <item x="139"/>
        <item x="121"/>
        <item x="149"/>
        <item x="155"/>
        <item x="147"/>
        <item x="134"/>
        <item x="132"/>
        <item x="159"/>
        <item x="146"/>
        <item x="163"/>
        <item x="148"/>
        <item x="133"/>
        <item x="150"/>
        <item x="145"/>
        <item x="171"/>
        <item x="154"/>
        <item x="157"/>
        <item x="169"/>
        <item x="144"/>
        <item x="137"/>
        <item x="161"/>
        <item x="156"/>
        <item x="140"/>
        <item x="165"/>
        <item x="164"/>
        <item x="177"/>
        <item x="153"/>
        <item x="176"/>
        <item x="179"/>
        <item x="158"/>
        <item x="160"/>
        <item x="151"/>
        <item x="167"/>
        <item x="180"/>
        <item x="152"/>
        <item x="162"/>
        <item x="168"/>
        <item x="173"/>
        <item x="178"/>
        <item x="175"/>
        <item x="172"/>
        <item x="170"/>
        <item x="166"/>
        <item x="174"/>
        <item x="183"/>
        <item x="181"/>
        <item x="182"/>
        <item x="276"/>
        <item x="277"/>
        <item x="278"/>
        <item x="279"/>
        <item x="280"/>
        <item x="281"/>
        <item x="282"/>
        <item x="283"/>
        <item x="284"/>
        <item x="286"/>
        <item x="285"/>
        <item x="288"/>
        <item x="287"/>
        <item x="289"/>
        <item x="290"/>
        <item x="292"/>
        <item x="293"/>
        <item x="291"/>
        <item x="294"/>
        <item x="295"/>
        <item x="296"/>
        <item x="297"/>
        <item x="298"/>
        <item x="301"/>
        <item x="299"/>
        <item x="300"/>
        <item x="303"/>
        <item x="302"/>
        <item x="305"/>
        <item x="304"/>
        <item x="306"/>
        <item x="196"/>
        <item x="199"/>
        <item x="197"/>
        <item x="217"/>
        <item x="212"/>
        <item x="205"/>
        <item x="238"/>
        <item x="226"/>
        <item x="210"/>
        <item x="232"/>
        <item x="209"/>
        <item x="255"/>
        <item x="220"/>
        <item x="225"/>
        <item x="224"/>
        <item x="263"/>
        <item x="227"/>
        <item x="228"/>
        <item x="231"/>
        <item x="230"/>
        <item x="233"/>
        <item x="240"/>
        <item x="229"/>
        <item x="251"/>
        <item x="256"/>
        <item x="243"/>
        <item x="235"/>
        <item x="265"/>
        <item x="245"/>
        <item x="261"/>
        <item x="236"/>
        <item x="234"/>
        <item x="259"/>
        <item x="239"/>
        <item x="254"/>
        <item x="258"/>
        <item x="242"/>
        <item x="249"/>
        <item x="257"/>
        <item x="248"/>
        <item x="262"/>
        <item x="237"/>
        <item x="252"/>
        <item x="246"/>
        <item x="272"/>
        <item x="241"/>
        <item x="266"/>
        <item x="247"/>
        <item x="250"/>
        <item x="244"/>
        <item x="260"/>
        <item x="253"/>
        <item x="267"/>
        <item x="270"/>
        <item x="273"/>
        <item x="274"/>
        <item x="275"/>
        <item x="268"/>
        <item x="271"/>
        <item x="264"/>
        <item x="269"/>
        <item x="5"/>
        <item t="default"/>
      </items>
    </pivotField>
    <pivotField showAll="0"/>
    <pivotField showAll="0"/>
    <pivotField showAll="0">
      <items count="4">
        <item x="0"/>
        <item x="2"/>
        <item x="1"/>
        <item t="default"/>
      </items>
    </pivotField>
    <pivotField showAll="0"/>
    <pivotField showAll="0">
      <items count="12">
        <item x="8"/>
        <item x="4"/>
        <item x="9"/>
        <item x="6"/>
        <item x="3"/>
        <item x="0"/>
        <item x="2"/>
        <item x="1"/>
        <item x="10"/>
        <item x="7"/>
        <item x="5"/>
        <item t="default"/>
      </items>
    </pivotField>
    <pivotField showAll="0">
      <items count="17">
        <item x="14"/>
        <item x="8"/>
        <item x="13"/>
        <item x="15"/>
        <item x="6"/>
        <item x="4"/>
        <item x="5"/>
        <item x="10"/>
        <item x="11"/>
        <item x="9"/>
        <item x="7"/>
        <item x="2"/>
        <item x="3"/>
        <item x="12"/>
        <item x="0"/>
        <item x="1"/>
        <item t="default"/>
      </items>
    </pivotField>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4"/>
  </rowFields>
  <rowItems count="3">
    <i>
      <x v="1"/>
    </i>
    <i>
      <x v="3"/>
    </i>
    <i t="grand">
      <x/>
    </i>
  </rowItems>
  <colItems count="1">
    <i/>
  </colItems>
  <dataFields count="1">
    <dataField name="Average of deal_length" fld="14" subtotal="average" baseField="0" baseItem="112" numFmtId="1"/>
  </dataFields>
  <formats count="3">
    <format dxfId="56">
      <pivotArea type="all" dataOnly="0" outline="0" fieldPosition="0"/>
    </format>
    <format dxfId="55">
      <pivotArea outline="0" collapsedLevelsAreSubtotals="1" fieldPosition="0"/>
    </format>
    <format dxfId="54">
      <pivotArea dataOnly="0" labelOnly="1" outline="0" axis="axisValues" fieldPosition="0"/>
    </format>
  </formats>
  <chartFormats count="6">
    <chartFormat chart="5" format="20" series="1">
      <pivotArea type="data" outline="0" fieldPosition="0">
        <references count="1">
          <reference field="4294967294" count="1" selected="0">
            <x v="0"/>
          </reference>
        </references>
      </pivotArea>
    </chartFormat>
    <chartFormat chart="5" format="21">
      <pivotArea type="data" outline="0" fieldPosition="0">
        <references count="2">
          <reference field="4294967294" count="1" selected="0">
            <x v="0"/>
          </reference>
          <reference field="4" count="1" selected="0">
            <x v="1"/>
          </reference>
        </references>
      </pivotArea>
    </chartFormat>
    <chartFormat chart="5" format="22">
      <pivotArea type="data" outline="0" fieldPosition="0">
        <references count="2">
          <reference field="4294967294" count="1" selected="0">
            <x v="0"/>
          </reference>
          <reference field="4" count="1" selected="0">
            <x v="3"/>
          </reference>
        </references>
      </pivotArea>
    </chartFormat>
    <chartFormat chart="0" format="19" series="1">
      <pivotArea type="data" outline="0" fieldPosition="0">
        <references count="1">
          <reference field="4294967294" count="1" selected="0">
            <x v="0"/>
          </reference>
        </references>
      </pivotArea>
    </chartFormat>
    <chartFormat chart="0" format="20">
      <pivotArea type="data" outline="0" fieldPosition="0">
        <references count="2">
          <reference field="4294967294" count="1" selected="0">
            <x v="0"/>
          </reference>
          <reference field="4" count="1" selected="0">
            <x v="1"/>
          </reference>
        </references>
      </pivotArea>
    </chartFormat>
    <chartFormat chart="0" format="2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7C1522E-5350-4CCA-8479-0804ED6B596E}"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fieldListSortAscending="1">
  <location ref="A38:D50" firstHeaderRow="1" firstDataRow="2" firstDataCol="1"/>
  <pivotFields count="20">
    <pivotField dataField="1" showAll="0"/>
    <pivotField showAll="0"/>
    <pivotField showAll="0">
      <items count="9">
        <item x="5"/>
        <item x="2"/>
        <item x="0"/>
        <item x="4"/>
        <item x="6"/>
        <item x="3"/>
        <item x="1"/>
        <item x="7"/>
        <item t="default"/>
      </items>
    </pivotField>
    <pivotField showAll="0">
      <items count="87">
        <item x="23"/>
        <item x="54"/>
        <item x="72"/>
        <item x="8"/>
        <item x="41"/>
        <item x="76"/>
        <item x="84"/>
        <item x="50"/>
        <item x="0"/>
        <item x="5"/>
        <item x="1"/>
        <item x="59"/>
        <item x="31"/>
        <item x="73"/>
        <item x="22"/>
        <item x="55"/>
        <item x="61"/>
        <item x="56"/>
        <item x="52"/>
        <item x="80"/>
        <item x="15"/>
        <item x="51"/>
        <item x="35"/>
        <item x="11"/>
        <item x="63"/>
        <item x="19"/>
        <item x="64"/>
        <item x="30"/>
        <item x="57"/>
        <item x="27"/>
        <item x="32"/>
        <item x="37"/>
        <item x="24"/>
        <item x="79"/>
        <item x="2"/>
        <item x="74"/>
        <item x="65"/>
        <item x="75"/>
        <item x="70"/>
        <item x="82"/>
        <item x="4"/>
        <item x="39"/>
        <item x="45"/>
        <item x="53"/>
        <item x="29"/>
        <item x="69"/>
        <item x="46"/>
        <item x="85"/>
        <item x="26"/>
        <item x="40"/>
        <item x="83"/>
        <item x="44"/>
        <item x="60"/>
        <item x="33"/>
        <item x="42"/>
        <item x="58"/>
        <item x="38"/>
        <item x="14"/>
        <item x="3"/>
        <item x="34"/>
        <item x="12"/>
        <item x="62"/>
        <item x="36"/>
        <item x="67"/>
        <item x="10"/>
        <item x="28"/>
        <item x="48"/>
        <item x="81"/>
        <item x="77"/>
        <item x="9"/>
        <item x="25"/>
        <item x="43"/>
        <item x="13"/>
        <item x="49"/>
        <item x="16"/>
        <item x="17"/>
        <item x="66"/>
        <item x="20"/>
        <item x="47"/>
        <item x="68"/>
        <item x="71"/>
        <item x="78"/>
        <item x="18"/>
        <item x="21"/>
        <item x="6"/>
        <item x="7"/>
        <item t="default"/>
      </items>
    </pivotField>
    <pivotField axis="axisCol" showAll="0">
      <items count="6">
        <item x="1"/>
        <item x="2"/>
        <item x="3"/>
        <item x="0"/>
        <item x="4"/>
        <item t="default"/>
      </items>
    </pivotField>
    <pivotField showAll="0">
      <items count="4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21"/>
        <item x="419"/>
        <item x="420"/>
        <item t="default"/>
      </items>
    </pivotField>
    <pivotField showAll="0">
      <items count="308">
        <item x="0"/>
        <item x="3"/>
        <item x="4"/>
        <item x="23"/>
        <item x="9"/>
        <item x="7"/>
        <item x="1"/>
        <item x="10"/>
        <item x="2"/>
        <item x="6"/>
        <item x="8"/>
        <item x="15"/>
        <item x="22"/>
        <item x="17"/>
        <item x="24"/>
        <item x="28"/>
        <item x="11"/>
        <item x="12"/>
        <item x="16"/>
        <item x="19"/>
        <item x="21"/>
        <item x="30"/>
        <item x="14"/>
        <item x="29"/>
        <item x="25"/>
        <item x="13"/>
        <item x="27"/>
        <item x="26"/>
        <item x="31"/>
        <item x="18"/>
        <item x="20"/>
        <item x="94"/>
        <item x="97"/>
        <item x="93"/>
        <item x="96"/>
        <item x="95"/>
        <item x="98"/>
        <item x="99"/>
        <item x="100"/>
        <item x="101"/>
        <item x="102"/>
        <item x="103"/>
        <item x="104"/>
        <item x="105"/>
        <item x="106"/>
        <item x="108"/>
        <item x="111"/>
        <item x="113"/>
        <item x="114"/>
        <item x="118"/>
        <item x="115"/>
        <item x="117"/>
        <item x="119"/>
        <item x="120"/>
        <item x="122"/>
        <item x="123"/>
        <item x="127"/>
        <item x="128"/>
        <item x="126"/>
        <item x="130"/>
        <item x="129"/>
        <item x="45"/>
        <item x="34"/>
        <item x="43"/>
        <item x="32"/>
        <item x="39"/>
        <item x="35"/>
        <item x="49"/>
        <item x="37"/>
        <item x="56"/>
        <item x="33"/>
        <item x="53"/>
        <item x="50"/>
        <item x="57"/>
        <item x="38"/>
        <item x="41"/>
        <item x="63"/>
        <item x="36"/>
        <item x="40"/>
        <item x="62"/>
        <item x="47"/>
        <item x="72"/>
        <item x="55"/>
        <item x="54"/>
        <item x="58"/>
        <item x="60"/>
        <item x="64"/>
        <item x="69"/>
        <item x="52"/>
        <item x="78"/>
        <item x="75"/>
        <item x="81"/>
        <item x="59"/>
        <item x="42"/>
        <item x="68"/>
        <item x="44"/>
        <item x="48"/>
        <item x="46"/>
        <item x="51"/>
        <item x="84"/>
        <item x="71"/>
        <item x="74"/>
        <item x="79"/>
        <item x="83"/>
        <item x="66"/>
        <item x="61"/>
        <item x="73"/>
        <item x="87"/>
        <item x="65"/>
        <item x="67"/>
        <item x="82"/>
        <item x="70"/>
        <item x="92"/>
        <item x="80"/>
        <item x="76"/>
        <item x="89"/>
        <item x="77"/>
        <item x="85"/>
        <item x="86"/>
        <item x="90"/>
        <item x="91"/>
        <item x="88"/>
        <item x="184"/>
        <item x="185"/>
        <item x="186"/>
        <item x="187"/>
        <item x="188"/>
        <item x="191"/>
        <item x="190"/>
        <item x="189"/>
        <item x="192"/>
        <item x="193"/>
        <item x="194"/>
        <item x="195"/>
        <item x="198"/>
        <item x="200"/>
        <item x="202"/>
        <item x="201"/>
        <item x="204"/>
        <item x="203"/>
        <item x="206"/>
        <item x="211"/>
        <item x="207"/>
        <item x="216"/>
        <item x="208"/>
        <item x="214"/>
        <item x="213"/>
        <item x="215"/>
        <item x="218"/>
        <item x="219"/>
        <item x="221"/>
        <item x="223"/>
        <item x="222"/>
        <item x="135"/>
        <item x="110"/>
        <item x="124"/>
        <item x="107"/>
        <item x="125"/>
        <item x="112"/>
        <item x="109"/>
        <item x="142"/>
        <item x="138"/>
        <item x="131"/>
        <item x="136"/>
        <item x="116"/>
        <item x="143"/>
        <item x="141"/>
        <item x="139"/>
        <item x="121"/>
        <item x="149"/>
        <item x="155"/>
        <item x="147"/>
        <item x="134"/>
        <item x="132"/>
        <item x="159"/>
        <item x="146"/>
        <item x="163"/>
        <item x="148"/>
        <item x="133"/>
        <item x="150"/>
        <item x="145"/>
        <item x="171"/>
        <item x="154"/>
        <item x="157"/>
        <item x="169"/>
        <item x="144"/>
        <item x="137"/>
        <item x="161"/>
        <item x="156"/>
        <item x="140"/>
        <item x="165"/>
        <item x="164"/>
        <item x="177"/>
        <item x="153"/>
        <item x="176"/>
        <item x="179"/>
        <item x="158"/>
        <item x="160"/>
        <item x="151"/>
        <item x="167"/>
        <item x="180"/>
        <item x="152"/>
        <item x="162"/>
        <item x="168"/>
        <item x="173"/>
        <item x="178"/>
        <item x="175"/>
        <item x="172"/>
        <item x="170"/>
        <item x="166"/>
        <item x="174"/>
        <item x="183"/>
        <item x="181"/>
        <item x="182"/>
        <item x="276"/>
        <item x="277"/>
        <item x="278"/>
        <item x="279"/>
        <item x="280"/>
        <item x="281"/>
        <item x="282"/>
        <item x="283"/>
        <item x="284"/>
        <item x="286"/>
        <item x="285"/>
        <item x="288"/>
        <item x="287"/>
        <item x="289"/>
        <item x="290"/>
        <item x="292"/>
        <item x="293"/>
        <item x="291"/>
        <item x="294"/>
        <item x="295"/>
        <item x="296"/>
        <item x="297"/>
        <item x="298"/>
        <item x="301"/>
        <item x="299"/>
        <item x="300"/>
        <item x="303"/>
        <item x="302"/>
        <item x="305"/>
        <item x="304"/>
        <item x="306"/>
        <item x="196"/>
        <item x="199"/>
        <item x="197"/>
        <item x="217"/>
        <item x="212"/>
        <item x="205"/>
        <item x="238"/>
        <item x="226"/>
        <item x="210"/>
        <item x="232"/>
        <item x="209"/>
        <item x="255"/>
        <item x="220"/>
        <item x="225"/>
        <item x="224"/>
        <item x="263"/>
        <item x="227"/>
        <item x="228"/>
        <item x="231"/>
        <item x="230"/>
        <item x="233"/>
        <item x="240"/>
        <item x="229"/>
        <item x="251"/>
        <item x="256"/>
        <item x="243"/>
        <item x="235"/>
        <item x="265"/>
        <item x="245"/>
        <item x="261"/>
        <item x="236"/>
        <item x="234"/>
        <item x="259"/>
        <item x="239"/>
        <item x="254"/>
        <item x="258"/>
        <item x="242"/>
        <item x="249"/>
        <item x="257"/>
        <item x="248"/>
        <item x="262"/>
        <item x="237"/>
        <item x="252"/>
        <item x="246"/>
        <item x="272"/>
        <item x="241"/>
        <item x="266"/>
        <item x="247"/>
        <item x="250"/>
        <item x="244"/>
        <item x="260"/>
        <item x="253"/>
        <item x="267"/>
        <item x="270"/>
        <item x="273"/>
        <item x="274"/>
        <item x="275"/>
        <item x="268"/>
        <item x="271"/>
        <item x="264"/>
        <item x="269"/>
        <item x="5"/>
        <item t="default"/>
      </items>
    </pivotField>
    <pivotField showAll="0"/>
    <pivotField showAll="0"/>
    <pivotField showAll="0">
      <items count="4">
        <item x="0"/>
        <item x="2"/>
        <item x="1"/>
        <item t="default"/>
      </items>
    </pivotField>
    <pivotField showAll="0"/>
    <pivotField showAll="0">
      <items count="12">
        <item x="8"/>
        <item x="4"/>
        <item x="9"/>
        <item x="6"/>
        <item x="3"/>
        <item x="0"/>
        <item x="2"/>
        <item x="1"/>
        <item x="10"/>
        <item x="7"/>
        <item x="5"/>
        <item t="default"/>
      </items>
    </pivotField>
    <pivotField showAll="0">
      <items count="17">
        <item x="14"/>
        <item x="8"/>
        <item x="13"/>
        <item x="15"/>
        <item x="6"/>
        <item x="4"/>
        <item x="5"/>
        <item x="10"/>
        <item x="11"/>
        <item x="9"/>
        <item x="7"/>
        <item x="2"/>
        <item x="3"/>
        <item x="12"/>
        <item x="0"/>
        <item x="1"/>
        <item t="default"/>
      </items>
    </pivotField>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h="1" sd="0" x="0"/>
        <item sd="0" x="1"/>
        <item sd="0" x="2"/>
        <item sd="0" x="3"/>
        <item sd="0" x="4"/>
        <item sd="0" x="5"/>
        <item sd="0" x="6"/>
        <item sd="0" x="7"/>
        <item sd="0" x="8"/>
        <item sd="0" x="9"/>
        <item sd="0" x="10"/>
        <item sd="0" x="11"/>
        <item sd="0" x="12"/>
        <item sd="0" x="13"/>
        <item t="default"/>
      </items>
    </pivotField>
  </pivotFields>
  <rowFields count="1">
    <field x="19"/>
  </rowFields>
  <rowItems count="11">
    <i>
      <x v="3"/>
    </i>
    <i>
      <x v="4"/>
    </i>
    <i>
      <x v="5"/>
    </i>
    <i>
      <x v="6"/>
    </i>
    <i>
      <x v="7"/>
    </i>
    <i>
      <x v="8"/>
    </i>
    <i>
      <x v="9"/>
    </i>
    <i>
      <x v="10"/>
    </i>
    <i>
      <x v="11"/>
    </i>
    <i>
      <x v="12"/>
    </i>
    <i t="grand">
      <x/>
    </i>
  </rowItems>
  <colFields count="1">
    <field x="4"/>
  </colFields>
  <colItems count="3">
    <i>
      <x v="1"/>
    </i>
    <i>
      <x v="3"/>
    </i>
    <i t="grand">
      <x/>
    </i>
  </colItems>
  <dataFields count="1">
    <dataField name="Total deals" fld="0" subtotal="count" baseField="0" baseItem="0"/>
  </dataFields>
  <chartFormats count="3">
    <chartFormat chart="1" format="14" series="1">
      <pivotArea type="data" outline="0" fieldPosition="0">
        <references count="2">
          <reference field="4294967294" count="1" selected="0">
            <x v="0"/>
          </reference>
          <reference field="4" count="1" selected="0">
            <x v="1"/>
          </reference>
        </references>
      </pivotArea>
    </chartFormat>
    <chartFormat chart="1" format="15" series="1">
      <pivotArea type="data" outline="0" fieldPosition="0">
        <references count="2">
          <reference field="4294967294" count="1" selected="0">
            <x v="0"/>
          </reference>
          <reference field="4" count="1" selected="0">
            <x v="3"/>
          </reference>
        </references>
      </pivotArea>
    </chartFormat>
    <chartFormat chart="1"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4A3079B-9D1B-4ECA-B777-7E6A76F1BA06}"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fieldListSortAscending="1">
  <location ref="A17:B31" firstHeaderRow="1" firstDataRow="1" firstDataCol="1"/>
  <pivotFields count="20">
    <pivotField dataField="1" showAll="0"/>
    <pivotField showAll="0"/>
    <pivotField showAll="0">
      <items count="9">
        <item x="5"/>
        <item x="2"/>
        <item x="0"/>
        <item x="4"/>
        <item x="6"/>
        <item x="3"/>
        <item x="1"/>
        <item x="7"/>
        <item t="default"/>
      </items>
    </pivotField>
    <pivotField showAll="0">
      <items count="87">
        <item x="23"/>
        <item x="54"/>
        <item x="72"/>
        <item x="8"/>
        <item x="41"/>
        <item x="76"/>
        <item x="84"/>
        <item x="50"/>
        <item x="0"/>
        <item x="5"/>
        <item x="1"/>
        <item x="59"/>
        <item x="31"/>
        <item x="73"/>
        <item x="22"/>
        <item x="55"/>
        <item x="61"/>
        <item x="56"/>
        <item x="52"/>
        <item x="80"/>
        <item x="15"/>
        <item x="51"/>
        <item x="35"/>
        <item x="11"/>
        <item x="63"/>
        <item x="19"/>
        <item x="64"/>
        <item x="30"/>
        <item x="57"/>
        <item x="27"/>
        <item x="32"/>
        <item x="37"/>
        <item x="24"/>
        <item x="79"/>
        <item x="2"/>
        <item x="74"/>
        <item x="65"/>
        <item x="75"/>
        <item x="70"/>
        <item x="82"/>
        <item x="4"/>
        <item x="39"/>
        <item x="45"/>
        <item x="53"/>
        <item x="29"/>
        <item x="69"/>
        <item x="46"/>
        <item x="85"/>
        <item x="26"/>
        <item x="40"/>
        <item x="83"/>
        <item x="44"/>
        <item x="60"/>
        <item x="33"/>
        <item x="42"/>
        <item x="58"/>
        <item x="38"/>
        <item x="14"/>
        <item x="3"/>
        <item x="34"/>
        <item x="12"/>
        <item x="62"/>
        <item x="36"/>
        <item x="67"/>
        <item x="10"/>
        <item x="28"/>
        <item x="48"/>
        <item x="81"/>
        <item x="77"/>
        <item x="9"/>
        <item x="25"/>
        <item x="43"/>
        <item x="13"/>
        <item x="49"/>
        <item x="16"/>
        <item x="17"/>
        <item x="66"/>
        <item x="20"/>
        <item x="47"/>
        <item x="68"/>
        <item x="71"/>
        <item x="78"/>
        <item x="18"/>
        <item x="21"/>
        <item x="6"/>
        <item x="7"/>
        <item t="default"/>
      </items>
    </pivotField>
    <pivotField showAll="0"/>
    <pivotField showAll="0">
      <items count="4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21"/>
        <item x="419"/>
        <item x="420"/>
        <item t="default"/>
      </items>
    </pivotField>
    <pivotField showAll="0">
      <items count="308">
        <item x="0"/>
        <item x="3"/>
        <item x="4"/>
        <item x="23"/>
        <item x="9"/>
        <item x="7"/>
        <item x="1"/>
        <item x="10"/>
        <item x="2"/>
        <item x="6"/>
        <item x="8"/>
        <item x="15"/>
        <item x="22"/>
        <item x="17"/>
        <item x="24"/>
        <item x="28"/>
        <item x="11"/>
        <item x="12"/>
        <item x="16"/>
        <item x="19"/>
        <item x="21"/>
        <item x="30"/>
        <item x="14"/>
        <item x="29"/>
        <item x="25"/>
        <item x="13"/>
        <item x="27"/>
        <item x="26"/>
        <item x="31"/>
        <item x="18"/>
        <item x="20"/>
        <item x="94"/>
        <item x="97"/>
        <item x="93"/>
        <item x="96"/>
        <item x="95"/>
        <item x="98"/>
        <item x="99"/>
        <item x="100"/>
        <item x="101"/>
        <item x="102"/>
        <item x="103"/>
        <item x="104"/>
        <item x="105"/>
        <item x="106"/>
        <item x="108"/>
        <item x="111"/>
        <item x="113"/>
        <item x="114"/>
        <item x="118"/>
        <item x="115"/>
        <item x="117"/>
        <item x="119"/>
        <item x="120"/>
        <item x="122"/>
        <item x="123"/>
        <item x="127"/>
        <item x="128"/>
        <item x="126"/>
        <item x="130"/>
        <item x="129"/>
        <item x="45"/>
        <item x="34"/>
        <item x="43"/>
        <item x="32"/>
        <item x="39"/>
        <item x="35"/>
        <item x="49"/>
        <item x="37"/>
        <item x="56"/>
        <item x="33"/>
        <item x="53"/>
        <item x="50"/>
        <item x="57"/>
        <item x="38"/>
        <item x="41"/>
        <item x="63"/>
        <item x="36"/>
        <item x="40"/>
        <item x="62"/>
        <item x="47"/>
        <item x="72"/>
        <item x="55"/>
        <item x="54"/>
        <item x="58"/>
        <item x="60"/>
        <item x="64"/>
        <item x="69"/>
        <item x="52"/>
        <item x="78"/>
        <item x="75"/>
        <item x="81"/>
        <item x="59"/>
        <item x="42"/>
        <item x="68"/>
        <item x="44"/>
        <item x="48"/>
        <item x="46"/>
        <item x="51"/>
        <item x="84"/>
        <item x="71"/>
        <item x="74"/>
        <item x="79"/>
        <item x="83"/>
        <item x="66"/>
        <item x="61"/>
        <item x="73"/>
        <item x="87"/>
        <item x="65"/>
        <item x="67"/>
        <item x="82"/>
        <item x="70"/>
        <item x="92"/>
        <item x="80"/>
        <item x="76"/>
        <item x="89"/>
        <item x="77"/>
        <item x="85"/>
        <item x="86"/>
        <item x="90"/>
        <item x="91"/>
        <item x="88"/>
        <item x="184"/>
        <item x="185"/>
        <item x="186"/>
        <item x="187"/>
        <item x="188"/>
        <item x="191"/>
        <item x="190"/>
        <item x="189"/>
        <item x="192"/>
        <item x="193"/>
        <item x="194"/>
        <item x="195"/>
        <item x="198"/>
        <item x="200"/>
        <item x="202"/>
        <item x="201"/>
        <item x="204"/>
        <item x="203"/>
        <item x="206"/>
        <item x="211"/>
        <item x="207"/>
        <item x="216"/>
        <item x="208"/>
        <item x="214"/>
        <item x="213"/>
        <item x="215"/>
        <item x="218"/>
        <item x="219"/>
        <item x="221"/>
        <item x="223"/>
        <item x="222"/>
        <item x="135"/>
        <item x="110"/>
        <item x="124"/>
        <item x="107"/>
        <item x="125"/>
        <item x="112"/>
        <item x="109"/>
        <item x="142"/>
        <item x="138"/>
        <item x="131"/>
        <item x="136"/>
        <item x="116"/>
        <item x="143"/>
        <item x="141"/>
        <item x="139"/>
        <item x="121"/>
        <item x="149"/>
        <item x="155"/>
        <item x="147"/>
        <item x="134"/>
        <item x="132"/>
        <item x="159"/>
        <item x="146"/>
        <item x="163"/>
        <item x="148"/>
        <item x="133"/>
        <item x="150"/>
        <item x="145"/>
        <item x="171"/>
        <item x="154"/>
        <item x="157"/>
        <item x="169"/>
        <item x="144"/>
        <item x="137"/>
        <item x="161"/>
        <item x="156"/>
        <item x="140"/>
        <item x="165"/>
        <item x="164"/>
        <item x="177"/>
        <item x="153"/>
        <item x="176"/>
        <item x="179"/>
        <item x="158"/>
        <item x="160"/>
        <item x="151"/>
        <item x="167"/>
        <item x="180"/>
        <item x="152"/>
        <item x="162"/>
        <item x="168"/>
        <item x="173"/>
        <item x="178"/>
        <item x="175"/>
        <item x="172"/>
        <item x="170"/>
        <item x="166"/>
        <item x="174"/>
        <item x="183"/>
        <item x="181"/>
        <item x="182"/>
        <item x="276"/>
        <item x="277"/>
        <item x="278"/>
        <item x="279"/>
        <item x="280"/>
        <item x="281"/>
        <item x="282"/>
        <item x="283"/>
        <item x="284"/>
        <item x="286"/>
        <item x="285"/>
        <item x="288"/>
        <item x="287"/>
        <item x="289"/>
        <item x="290"/>
        <item x="292"/>
        <item x="293"/>
        <item x="291"/>
        <item x="294"/>
        <item x="295"/>
        <item x="296"/>
        <item x="297"/>
        <item x="298"/>
        <item x="301"/>
        <item x="299"/>
        <item x="300"/>
        <item x="303"/>
        <item x="302"/>
        <item x="305"/>
        <item x="304"/>
        <item x="306"/>
        <item x="196"/>
        <item x="199"/>
        <item x="197"/>
        <item x="217"/>
        <item x="212"/>
        <item x="205"/>
        <item x="238"/>
        <item x="226"/>
        <item x="210"/>
        <item x="232"/>
        <item x="209"/>
        <item x="255"/>
        <item x="220"/>
        <item x="225"/>
        <item x="224"/>
        <item x="263"/>
        <item x="227"/>
        <item x="228"/>
        <item x="231"/>
        <item x="230"/>
        <item x="233"/>
        <item x="240"/>
        <item x="229"/>
        <item x="251"/>
        <item x="256"/>
        <item x="243"/>
        <item x="235"/>
        <item x="265"/>
        <item x="245"/>
        <item x="261"/>
        <item x="236"/>
        <item x="234"/>
        <item x="259"/>
        <item x="239"/>
        <item x="254"/>
        <item x="258"/>
        <item x="242"/>
        <item x="249"/>
        <item x="257"/>
        <item x="248"/>
        <item x="262"/>
        <item x="237"/>
        <item x="252"/>
        <item x="246"/>
        <item x="272"/>
        <item x="241"/>
        <item x="266"/>
        <item x="247"/>
        <item x="250"/>
        <item x="244"/>
        <item x="260"/>
        <item x="253"/>
        <item x="267"/>
        <item x="270"/>
        <item x="273"/>
        <item x="274"/>
        <item x="275"/>
        <item x="268"/>
        <item x="271"/>
        <item x="264"/>
        <item x="269"/>
        <item x="5"/>
        <item t="default"/>
      </items>
    </pivotField>
    <pivotField showAll="0"/>
    <pivotField showAll="0"/>
    <pivotField showAll="0">
      <items count="4">
        <item x="0"/>
        <item x="2"/>
        <item x="1"/>
        <item t="default"/>
      </items>
    </pivotField>
    <pivotField showAll="0"/>
    <pivotField showAll="0">
      <items count="12">
        <item x="8"/>
        <item x="4"/>
        <item x="9"/>
        <item x="6"/>
        <item x="3"/>
        <item x="0"/>
        <item x="2"/>
        <item x="1"/>
        <item x="10"/>
        <item x="7"/>
        <item x="5"/>
        <item t="default"/>
      </items>
    </pivotField>
    <pivotField showAll="0">
      <items count="17">
        <item x="14"/>
        <item x="8"/>
        <item x="13"/>
        <item x="15"/>
        <item x="6"/>
        <item x="4"/>
        <item x="5"/>
        <item x="10"/>
        <item x="11"/>
        <item x="9"/>
        <item x="7"/>
        <item x="2"/>
        <item x="3"/>
        <item x="12"/>
        <item x="0"/>
        <item x="1"/>
        <item t="default"/>
      </items>
    </pivotField>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5"/>
  </rowFields>
  <rowItems count="14">
    <i>
      <x/>
    </i>
    <i>
      <x v="1"/>
    </i>
    <i>
      <x v="2"/>
    </i>
    <i>
      <x v="3"/>
    </i>
    <i>
      <x v="4"/>
    </i>
    <i>
      <x v="5"/>
    </i>
    <i>
      <x v="6"/>
    </i>
    <i>
      <x v="7"/>
    </i>
    <i>
      <x v="8"/>
    </i>
    <i>
      <x v="9"/>
    </i>
    <i>
      <x v="10"/>
    </i>
    <i>
      <x v="11"/>
    </i>
    <i>
      <x v="12"/>
    </i>
    <i t="grand">
      <x/>
    </i>
  </rowItems>
  <colItems count="1">
    <i/>
  </colItems>
  <dataFields count="1">
    <dataField name="Total deals" fld="0" subtotal="count" baseField="0" baseItem="0"/>
  </dataFields>
  <chartFormats count="5">
    <chartFormat chart="0" format="6"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1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6F31BB8-2BCF-45C6-ABC2-F44218EEAC2D}" name="PivotTable2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fieldListSortAscending="1">
  <location ref="A47:F54" firstHeaderRow="1" firstDataRow="2" firstDataCol="1"/>
  <pivotFields count="20">
    <pivotField dataField="1" showAll="0"/>
    <pivotField axis="axisRow" showAll="0" measureFilter="1" sortType="ascending">
      <items count="32">
        <item x="3"/>
        <item x="28"/>
        <item x="25"/>
        <item x="27"/>
        <item x="23"/>
        <item x="26"/>
        <item x="1"/>
        <item x="22"/>
        <item x="12"/>
        <item x="19"/>
        <item x="24"/>
        <item x="9"/>
        <item x="7"/>
        <item x="29"/>
        <item x="14"/>
        <item x="16"/>
        <item x="21"/>
        <item x="5"/>
        <item x="20"/>
        <item x="8"/>
        <item x="0"/>
        <item x="6"/>
        <item x="17"/>
        <item x="10"/>
        <item x="15"/>
        <item x="11"/>
        <item x="4"/>
        <item x="13"/>
        <item x="18"/>
        <item x="2"/>
        <item x="30"/>
        <item t="default"/>
      </items>
      <autoSortScope>
        <pivotArea dataOnly="0" outline="0" fieldPosition="0">
          <references count="1">
            <reference field="4294967294" count="1" selected="0">
              <x v="0"/>
            </reference>
          </references>
        </pivotArea>
      </autoSortScope>
    </pivotField>
    <pivotField showAll="0">
      <items count="9">
        <item x="5"/>
        <item x="2"/>
        <item x="0"/>
        <item x="4"/>
        <item x="6"/>
        <item x="3"/>
        <item x="1"/>
        <item x="7"/>
        <item t="default"/>
      </items>
    </pivotField>
    <pivotField showAll="0">
      <items count="87">
        <item x="23"/>
        <item x="54"/>
        <item x="72"/>
        <item x="8"/>
        <item x="41"/>
        <item x="76"/>
        <item x="84"/>
        <item x="50"/>
        <item x="0"/>
        <item x="5"/>
        <item x="1"/>
        <item x="59"/>
        <item x="31"/>
        <item x="73"/>
        <item x="22"/>
        <item x="55"/>
        <item x="61"/>
        <item x="56"/>
        <item x="52"/>
        <item x="80"/>
        <item x="15"/>
        <item x="51"/>
        <item x="35"/>
        <item x="11"/>
        <item x="63"/>
        <item x="19"/>
        <item x="64"/>
        <item x="30"/>
        <item x="57"/>
        <item x="27"/>
        <item x="32"/>
        <item x="37"/>
        <item x="24"/>
        <item x="79"/>
        <item x="2"/>
        <item x="74"/>
        <item x="65"/>
        <item x="75"/>
        <item x="70"/>
        <item x="82"/>
        <item x="4"/>
        <item x="39"/>
        <item x="45"/>
        <item x="53"/>
        <item x="29"/>
        <item x="69"/>
        <item x="46"/>
        <item x="85"/>
        <item x="26"/>
        <item x="40"/>
        <item x="83"/>
        <item x="44"/>
        <item x="60"/>
        <item x="33"/>
        <item x="42"/>
        <item x="58"/>
        <item x="38"/>
        <item x="14"/>
        <item x="3"/>
        <item x="34"/>
        <item x="12"/>
        <item x="62"/>
        <item x="36"/>
        <item x="67"/>
        <item x="10"/>
        <item x="28"/>
        <item x="48"/>
        <item x="81"/>
        <item x="77"/>
        <item x="9"/>
        <item x="25"/>
        <item x="43"/>
        <item x="13"/>
        <item x="49"/>
        <item x="16"/>
        <item x="17"/>
        <item x="66"/>
        <item x="20"/>
        <item x="47"/>
        <item x="68"/>
        <item x="71"/>
        <item x="78"/>
        <item x="18"/>
        <item x="21"/>
        <item x="6"/>
        <item x="7"/>
        <item t="default"/>
      </items>
    </pivotField>
    <pivotField axis="axisCol" showAll="0">
      <items count="6">
        <item x="3"/>
        <item x="1"/>
        <item x="2"/>
        <item x="0"/>
        <item h="1" x="4"/>
        <item t="default"/>
      </items>
    </pivotField>
    <pivotField showAll="0">
      <items count="4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21"/>
        <item x="419"/>
        <item x="420"/>
        <item t="default"/>
      </items>
    </pivotField>
    <pivotField showAll="0">
      <items count="308">
        <item x="0"/>
        <item x="3"/>
        <item x="4"/>
        <item x="23"/>
        <item x="9"/>
        <item x="7"/>
        <item x="1"/>
        <item x="10"/>
        <item x="2"/>
        <item x="6"/>
        <item x="8"/>
        <item x="15"/>
        <item x="22"/>
        <item x="17"/>
        <item x="24"/>
        <item x="28"/>
        <item x="11"/>
        <item x="12"/>
        <item x="16"/>
        <item x="19"/>
        <item x="21"/>
        <item x="30"/>
        <item x="14"/>
        <item x="29"/>
        <item x="25"/>
        <item x="13"/>
        <item x="27"/>
        <item x="26"/>
        <item x="31"/>
        <item x="18"/>
        <item x="20"/>
        <item x="94"/>
        <item x="97"/>
        <item x="93"/>
        <item x="96"/>
        <item x="95"/>
        <item x="98"/>
        <item x="99"/>
        <item x="100"/>
        <item x="101"/>
        <item x="102"/>
        <item x="103"/>
        <item x="104"/>
        <item x="105"/>
        <item x="106"/>
        <item x="108"/>
        <item x="111"/>
        <item x="113"/>
        <item x="114"/>
        <item x="118"/>
        <item x="115"/>
        <item x="117"/>
        <item x="119"/>
        <item x="120"/>
        <item x="122"/>
        <item x="123"/>
        <item x="127"/>
        <item x="128"/>
        <item x="126"/>
        <item x="130"/>
        <item x="129"/>
        <item x="45"/>
        <item x="34"/>
        <item x="43"/>
        <item x="32"/>
        <item x="39"/>
        <item x="35"/>
        <item x="49"/>
        <item x="37"/>
        <item x="56"/>
        <item x="33"/>
        <item x="53"/>
        <item x="50"/>
        <item x="57"/>
        <item x="38"/>
        <item x="41"/>
        <item x="63"/>
        <item x="36"/>
        <item x="40"/>
        <item x="62"/>
        <item x="47"/>
        <item x="72"/>
        <item x="55"/>
        <item x="54"/>
        <item x="58"/>
        <item x="60"/>
        <item x="64"/>
        <item x="69"/>
        <item x="52"/>
        <item x="78"/>
        <item x="75"/>
        <item x="81"/>
        <item x="59"/>
        <item x="42"/>
        <item x="68"/>
        <item x="44"/>
        <item x="48"/>
        <item x="46"/>
        <item x="51"/>
        <item x="84"/>
        <item x="71"/>
        <item x="74"/>
        <item x="79"/>
        <item x="83"/>
        <item x="66"/>
        <item x="61"/>
        <item x="73"/>
        <item x="87"/>
        <item x="65"/>
        <item x="67"/>
        <item x="82"/>
        <item x="70"/>
        <item x="92"/>
        <item x="80"/>
        <item x="76"/>
        <item x="89"/>
        <item x="77"/>
        <item x="85"/>
        <item x="86"/>
        <item x="90"/>
        <item x="91"/>
        <item x="88"/>
        <item x="184"/>
        <item x="185"/>
        <item x="186"/>
        <item x="187"/>
        <item x="188"/>
        <item x="191"/>
        <item x="190"/>
        <item x="189"/>
        <item x="192"/>
        <item x="193"/>
        <item x="194"/>
        <item x="195"/>
        <item x="198"/>
        <item x="200"/>
        <item x="202"/>
        <item x="201"/>
        <item x="204"/>
        <item x="203"/>
        <item x="206"/>
        <item x="211"/>
        <item x="207"/>
        <item x="216"/>
        <item x="208"/>
        <item x="214"/>
        <item x="213"/>
        <item x="215"/>
        <item x="218"/>
        <item x="219"/>
        <item x="221"/>
        <item x="223"/>
        <item x="222"/>
        <item x="135"/>
        <item x="110"/>
        <item x="124"/>
        <item x="107"/>
        <item x="125"/>
        <item x="112"/>
        <item x="109"/>
        <item x="142"/>
        <item x="138"/>
        <item x="131"/>
        <item x="136"/>
        <item x="116"/>
        <item x="143"/>
        <item x="141"/>
        <item x="139"/>
        <item x="121"/>
        <item x="149"/>
        <item x="155"/>
        <item x="147"/>
        <item x="134"/>
        <item x="132"/>
        <item x="159"/>
        <item x="146"/>
        <item x="163"/>
        <item x="148"/>
        <item x="133"/>
        <item x="150"/>
        <item x="145"/>
        <item x="171"/>
        <item x="154"/>
        <item x="157"/>
        <item x="169"/>
        <item x="144"/>
        <item x="137"/>
        <item x="161"/>
        <item x="156"/>
        <item x="140"/>
        <item x="165"/>
        <item x="164"/>
        <item x="177"/>
        <item x="153"/>
        <item x="176"/>
        <item x="179"/>
        <item x="158"/>
        <item x="160"/>
        <item x="151"/>
        <item x="167"/>
        <item x="180"/>
        <item x="152"/>
        <item x="162"/>
        <item x="168"/>
        <item x="173"/>
        <item x="178"/>
        <item x="175"/>
        <item x="172"/>
        <item x="170"/>
        <item x="166"/>
        <item x="174"/>
        <item x="183"/>
        <item x="181"/>
        <item x="182"/>
        <item x="276"/>
        <item x="277"/>
        <item x="278"/>
        <item x="279"/>
        <item x="280"/>
        <item x="281"/>
        <item x="282"/>
        <item x="283"/>
        <item x="284"/>
        <item x="286"/>
        <item x="285"/>
        <item x="288"/>
        <item x="287"/>
        <item x="289"/>
        <item x="290"/>
        <item x="292"/>
        <item x="293"/>
        <item x="291"/>
        <item x="294"/>
        <item x="295"/>
        <item x="296"/>
        <item x="297"/>
        <item x="298"/>
        <item x="301"/>
        <item x="299"/>
        <item x="300"/>
        <item x="303"/>
        <item x="302"/>
        <item x="305"/>
        <item x="304"/>
        <item x="306"/>
        <item x="196"/>
        <item x="199"/>
        <item x="197"/>
        <item x="217"/>
        <item x="212"/>
        <item x="205"/>
        <item x="238"/>
        <item x="226"/>
        <item x="210"/>
        <item x="232"/>
        <item x="209"/>
        <item x="255"/>
        <item x="220"/>
        <item x="225"/>
        <item x="224"/>
        <item x="263"/>
        <item x="227"/>
        <item x="228"/>
        <item x="231"/>
        <item x="230"/>
        <item x="233"/>
        <item x="240"/>
        <item x="229"/>
        <item x="251"/>
        <item x="256"/>
        <item x="243"/>
        <item x="235"/>
        <item x="265"/>
        <item x="245"/>
        <item x="261"/>
        <item x="236"/>
        <item x="234"/>
        <item x="259"/>
        <item x="239"/>
        <item x="254"/>
        <item x="258"/>
        <item x="242"/>
        <item x="249"/>
        <item x="257"/>
        <item x="248"/>
        <item x="262"/>
        <item x="237"/>
        <item x="252"/>
        <item x="246"/>
        <item x="272"/>
        <item x="241"/>
        <item x="266"/>
        <item x="247"/>
        <item x="250"/>
        <item x="244"/>
        <item x="260"/>
        <item x="253"/>
        <item x="267"/>
        <item x="270"/>
        <item x="273"/>
        <item x="274"/>
        <item x="275"/>
        <item x="268"/>
        <item x="271"/>
        <item x="264"/>
        <item x="269"/>
        <item x="5"/>
        <item t="default"/>
      </items>
    </pivotField>
    <pivotField showAll="0"/>
    <pivotField showAll="0">
      <items count="7">
        <item x="4"/>
        <item x="3"/>
        <item x="0"/>
        <item x="1"/>
        <item x="5"/>
        <item x="2"/>
        <item t="default"/>
      </items>
    </pivotField>
    <pivotField showAll="0">
      <items count="4">
        <item x="0"/>
        <item x="2"/>
        <item x="1"/>
        <item t="default"/>
      </items>
    </pivotField>
    <pivotField showAll="0"/>
    <pivotField showAll="0">
      <items count="12">
        <item x="8"/>
        <item x="4"/>
        <item x="9"/>
        <item x="6"/>
        <item x="3"/>
        <item x="0"/>
        <item x="2"/>
        <item x="1"/>
        <item x="10"/>
        <item x="7"/>
        <item x="5"/>
        <item t="default"/>
      </items>
    </pivotField>
    <pivotField showAll="0">
      <items count="17">
        <item x="14"/>
        <item x="8"/>
        <item x="13"/>
        <item x="15"/>
        <item x="6"/>
        <item x="4"/>
        <item x="5"/>
        <item x="10"/>
        <item x="11"/>
        <item x="9"/>
        <item x="7"/>
        <item x="2"/>
        <item x="3"/>
        <item x="12"/>
        <item x="0"/>
        <item x="1"/>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
  </rowFields>
  <rowItems count="6">
    <i>
      <x v="14"/>
    </i>
    <i>
      <x v="15"/>
    </i>
    <i>
      <x/>
    </i>
    <i>
      <x v="26"/>
    </i>
    <i>
      <x v="6"/>
    </i>
    <i t="grand">
      <x/>
    </i>
  </rowItems>
  <colFields count="1">
    <field x="4"/>
  </colFields>
  <colItems count="5">
    <i>
      <x/>
    </i>
    <i>
      <x v="1"/>
    </i>
    <i>
      <x v="2"/>
    </i>
    <i>
      <x v="3"/>
    </i>
    <i t="grand">
      <x/>
    </i>
  </colItems>
  <dataFields count="1">
    <dataField name="Count of opportunity_id" fld="0" subtotal="count" baseField="0" baseItem="0"/>
  </dataFields>
  <chartFormats count="5">
    <chartFormat chart="0" format="24" series="1">
      <pivotArea type="data" outline="0" fieldPosition="0">
        <references count="2">
          <reference field="4294967294" count="1" selected="0">
            <x v="0"/>
          </reference>
          <reference field="4" count="1" selected="0">
            <x v="0"/>
          </reference>
        </references>
      </pivotArea>
    </chartFormat>
    <chartFormat chart="0" format="25" series="1">
      <pivotArea type="data" outline="0" fieldPosition="0">
        <references count="2">
          <reference field="4294967294" count="1" selected="0">
            <x v="0"/>
          </reference>
          <reference field="4" count="1" selected="0">
            <x v="1"/>
          </reference>
        </references>
      </pivotArea>
    </chartFormat>
    <chartFormat chart="0" format="26" series="1">
      <pivotArea type="data" outline="0" fieldPosition="0">
        <references count="2">
          <reference field="4294967294" count="1" selected="0">
            <x v="0"/>
          </reference>
          <reference field="4" count="1" selected="0">
            <x v="2"/>
          </reference>
        </references>
      </pivotArea>
    </chartFormat>
    <chartFormat chart="0" format="27" series="1">
      <pivotArea type="data" outline="0" fieldPosition="0">
        <references count="2">
          <reference field="4294967294" count="1" selected="0">
            <x v="0"/>
          </reference>
          <reference field="4" count="1" selected="0">
            <x v="3"/>
          </reference>
        </references>
      </pivotArea>
    </chartFormat>
    <chartFormat chart="0" format="2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0DF8F99-27E8-413C-A713-35072EB71541}" name="PivotTable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fieldListSortAscending="1">
  <location ref="A92:F97" firstHeaderRow="1" firstDataRow="2" firstDataCol="1"/>
  <pivotFields count="20">
    <pivotField dataField="1" showAll="0"/>
    <pivotField showAll="0" measureFilter="1" sortType="descending">
      <items count="32">
        <item x="3"/>
        <item x="28"/>
        <item x="25"/>
        <item x="27"/>
        <item x="23"/>
        <item x="26"/>
        <item x="1"/>
        <item x="22"/>
        <item x="12"/>
        <item x="19"/>
        <item x="24"/>
        <item x="9"/>
        <item x="7"/>
        <item x="29"/>
        <item x="14"/>
        <item x="16"/>
        <item x="21"/>
        <item x="5"/>
        <item x="20"/>
        <item x="8"/>
        <item x="0"/>
        <item x="6"/>
        <item x="17"/>
        <item x="10"/>
        <item x="15"/>
        <item x="11"/>
        <item x="4"/>
        <item x="13"/>
        <item x="18"/>
        <item x="2"/>
        <item x="30"/>
        <item t="default"/>
      </items>
      <autoSortScope>
        <pivotArea dataOnly="0" outline="0" fieldPosition="0">
          <references count="1">
            <reference field="4294967294" count="1" selected="0">
              <x v="0"/>
            </reference>
          </references>
        </pivotArea>
      </autoSortScope>
    </pivotField>
    <pivotField showAll="0">
      <items count="9">
        <item x="5"/>
        <item x="2"/>
        <item x="0"/>
        <item x="4"/>
        <item x="6"/>
        <item x="3"/>
        <item x="1"/>
        <item x="7"/>
        <item t="default"/>
      </items>
    </pivotField>
    <pivotField showAll="0">
      <items count="87">
        <item x="23"/>
        <item x="54"/>
        <item x="72"/>
        <item x="8"/>
        <item x="41"/>
        <item x="76"/>
        <item x="84"/>
        <item x="50"/>
        <item x="0"/>
        <item x="5"/>
        <item x="1"/>
        <item x="59"/>
        <item x="31"/>
        <item x="73"/>
        <item x="22"/>
        <item x="55"/>
        <item x="61"/>
        <item x="56"/>
        <item x="52"/>
        <item x="80"/>
        <item x="15"/>
        <item x="51"/>
        <item x="35"/>
        <item x="11"/>
        <item x="63"/>
        <item x="19"/>
        <item x="64"/>
        <item x="30"/>
        <item x="57"/>
        <item x="27"/>
        <item x="32"/>
        <item x="37"/>
        <item x="24"/>
        <item x="79"/>
        <item x="2"/>
        <item x="74"/>
        <item x="65"/>
        <item x="75"/>
        <item x="70"/>
        <item x="82"/>
        <item x="4"/>
        <item x="39"/>
        <item x="45"/>
        <item x="53"/>
        <item x="29"/>
        <item x="69"/>
        <item x="46"/>
        <item x="85"/>
        <item x="26"/>
        <item x="40"/>
        <item x="83"/>
        <item x="44"/>
        <item x="60"/>
        <item x="33"/>
        <item x="42"/>
        <item x="58"/>
        <item x="38"/>
        <item x="14"/>
        <item x="3"/>
        <item x="34"/>
        <item x="12"/>
        <item x="62"/>
        <item x="36"/>
        <item x="67"/>
        <item x="10"/>
        <item x="28"/>
        <item x="48"/>
        <item x="81"/>
        <item x="77"/>
        <item x="9"/>
        <item x="25"/>
        <item x="43"/>
        <item x="13"/>
        <item x="49"/>
        <item x="16"/>
        <item x="17"/>
        <item x="66"/>
        <item x="20"/>
        <item x="47"/>
        <item x="68"/>
        <item x="71"/>
        <item x="78"/>
        <item x="18"/>
        <item x="21"/>
        <item x="6"/>
        <item x="7"/>
        <item t="default"/>
      </items>
    </pivotField>
    <pivotField axis="axisCol" showAll="0">
      <items count="6">
        <item x="3"/>
        <item x="1"/>
        <item x="2"/>
        <item x="0"/>
        <item h="1" x="4"/>
        <item t="default"/>
      </items>
    </pivotField>
    <pivotField showAll="0">
      <items count="4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21"/>
        <item x="419"/>
        <item x="420"/>
        <item t="default"/>
      </items>
    </pivotField>
    <pivotField showAll="0">
      <items count="308">
        <item x="0"/>
        <item x="3"/>
        <item x="4"/>
        <item x="23"/>
        <item x="9"/>
        <item x="7"/>
        <item x="1"/>
        <item x="10"/>
        <item x="2"/>
        <item x="6"/>
        <item x="8"/>
        <item x="15"/>
        <item x="22"/>
        <item x="17"/>
        <item x="24"/>
        <item x="28"/>
        <item x="11"/>
        <item x="12"/>
        <item x="16"/>
        <item x="19"/>
        <item x="21"/>
        <item x="30"/>
        <item x="14"/>
        <item x="29"/>
        <item x="25"/>
        <item x="13"/>
        <item x="27"/>
        <item x="26"/>
        <item x="31"/>
        <item x="18"/>
        <item x="20"/>
        <item x="94"/>
        <item x="97"/>
        <item x="93"/>
        <item x="96"/>
        <item x="95"/>
        <item x="98"/>
        <item x="99"/>
        <item x="100"/>
        <item x="101"/>
        <item x="102"/>
        <item x="103"/>
        <item x="104"/>
        <item x="105"/>
        <item x="106"/>
        <item x="108"/>
        <item x="111"/>
        <item x="113"/>
        <item x="114"/>
        <item x="118"/>
        <item x="115"/>
        <item x="117"/>
        <item x="119"/>
        <item x="120"/>
        <item x="122"/>
        <item x="123"/>
        <item x="127"/>
        <item x="128"/>
        <item x="126"/>
        <item x="130"/>
        <item x="129"/>
        <item x="45"/>
        <item x="34"/>
        <item x="43"/>
        <item x="32"/>
        <item x="39"/>
        <item x="35"/>
        <item x="49"/>
        <item x="37"/>
        <item x="56"/>
        <item x="33"/>
        <item x="53"/>
        <item x="50"/>
        <item x="57"/>
        <item x="38"/>
        <item x="41"/>
        <item x="63"/>
        <item x="36"/>
        <item x="40"/>
        <item x="62"/>
        <item x="47"/>
        <item x="72"/>
        <item x="55"/>
        <item x="54"/>
        <item x="58"/>
        <item x="60"/>
        <item x="64"/>
        <item x="69"/>
        <item x="52"/>
        <item x="78"/>
        <item x="75"/>
        <item x="81"/>
        <item x="59"/>
        <item x="42"/>
        <item x="68"/>
        <item x="44"/>
        <item x="48"/>
        <item x="46"/>
        <item x="51"/>
        <item x="84"/>
        <item x="71"/>
        <item x="74"/>
        <item x="79"/>
        <item x="83"/>
        <item x="66"/>
        <item x="61"/>
        <item x="73"/>
        <item x="87"/>
        <item x="65"/>
        <item x="67"/>
        <item x="82"/>
        <item x="70"/>
        <item x="92"/>
        <item x="80"/>
        <item x="76"/>
        <item x="89"/>
        <item x="77"/>
        <item x="85"/>
        <item x="86"/>
        <item x="90"/>
        <item x="91"/>
        <item x="88"/>
        <item x="184"/>
        <item x="185"/>
        <item x="186"/>
        <item x="187"/>
        <item x="188"/>
        <item x="191"/>
        <item x="190"/>
        <item x="189"/>
        <item x="192"/>
        <item x="193"/>
        <item x="194"/>
        <item x="195"/>
        <item x="198"/>
        <item x="200"/>
        <item x="202"/>
        <item x="201"/>
        <item x="204"/>
        <item x="203"/>
        <item x="206"/>
        <item x="211"/>
        <item x="207"/>
        <item x="216"/>
        <item x="208"/>
        <item x="214"/>
        <item x="213"/>
        <item x="215"/>
        <item x="218"/>
        <item x="219"/>
        <item x="221"/>
        <item x="223"/>
        <item x="222"/>
        <item x="135"/>
        <item x="110"/>
        <item x="124"/>
        <item x="107"/>
        <item x="125"/>
        <item x="112"/>
        <item x="109"/>
        <item x="142"/>
        <item x="138"/>
        <item x="131"/>
        <item x="136"/>
        <item x="116"/>
        <item x="143"/>
        <item x="141"/>
        <item x="139"/>
        <item x="121"/>
        <item x="149"/>
        <item x="155"/>
        <item x="147"/>
        <item x="134"/>
        <item x="132"/>
        <item x="159"/>
        <item x="146"/>
        <item x="163"/>
        <item x="148"/>
        <item x="133"/>
        <item x="150"/>
        <item x="145"/>
        <item x="171"/>
        <item x="154"/>
        <item x="157"/>
        <item x="169"/>
        <item x="144"/>
        <item x="137"/>
        <item x="161"/>
        <item x="156"/>
        <item x="140"/>
        <item x="165"/>
        <item x="164"/>
        <item x="177"/>
        <item x="153"/>
        <item x="176"/>
        <item x="179"/>
        <item x="158"/>
        <item x="160"/>
        <item x="151"/>
        <item x="167"/>
        <item x="180"/>
        <item x="152"/>
        <item x="162"/>
        <item x="168"/>
        <item x="173"/>
        <item x="178"/>
        <item x="175"/>
        <item x="172"/>
        <item x="170"/>
        <item x="166"/>
        <item x="174"/>
        <item x="183"/>
        <item x="181"/>
        <item x="182"/>
        <item x="276"/>
        <item x="277"/>
        <item x="278"/>
        <item x="279"/>
        <item x="280"/>
        <item x="281"/>
        <item x="282"/>
        <item x="283"/>
        <item x="284"/>
        <item x="286"/>
        <item x="285"/>
        <item x="288"/>
        <item x="287"/>
        <item x="289"/>
        <item x="290"/>
        <item x="292"/>
        <item x="293"/>
        <item x="291"/>
        <item x="294"/>
        <item x="295"/>
        <item x="296"/>
        <item x="297"/>
        <item x="298"/>
        <item x="301"/>
        <item x="299"/>
        <item x="300"/>
        <item x="303"/>
        <item x="302"/>
        <item x="305"/>
        <item x="304"/>
        <item x="306"/>
        <item x="196"/>
        <item x="199"/>
        <item x="197"/>
        <item x="217"/>
        <item x="212"/>
        <item x="205"/>
        <item x="238"/>
        <item x="226"/>
        <item x="210"/>
        <item x="232"/>
        <item x="209"/>
        <item x="255"/>
        <item x="220"/>
        <item x="225"/>
        <item x="224"/>
        <item x="263"/>
        <item x="227"/>
        <item x="228"/>
        <item x="231"/>
        <item x="230"/>
        <item x="233"/>
        <item x="240"/>
        <item x="229"/>
        <item x="251"/>
        <item x="256"/>
        <item x="243"/>
        <item x="235"/>
        <item x="265"/>
        <item x="245"/>
        <item x="261"/>
        <item x="236"/>
        <item x="234"/>
        <item x="259"/>
        <item x="239"/>
        <item x="254"/>
        <item x="258"/>
        <item x="242"/>
        <item x="249"/>
        <item x="257"/>
        <item x="248"/>
        <item x="262"/>
        <item x="237"/>
        <item x="252"/>
        <item x="246"/>
        <item x="272"/>
        <item x="241"/>
        <item x="266"/>
        <item x="247"/>
        <item x="250"/>
        <item x="244"/>
        <item x="260"/>
        <item x="253"/>
        <item x="267"/>
        <item x="270"/>
        <item x="273"/>
        <item x="274"/>
        <item x="275"/>
        <item x="268"/>
        <item x="271"/>
        <item x="264"/>
        <item x="269"/>
        <item x="5"/>
        <item t="default"/>
      </items>
    </pivotField>
    <pivotField showAll="0"/>
    <pivotField showAll="0">
      <items count="7">
        <item x="4"/>
        <item x="3"/>
        <item x="0"/>
        <item x="1"/>
        <item x="5"/>
        <item x="2"/>
        <item t="default"/>
      </items>
    </pivotField>
    <pivotField axis="axisRow" showAll="0" sortType="descending">
      <items count="4">
        <item x="1"/>
        <item x="2"/>
        <item x="0"/>
        <item t="default"/>
      </items>
    </pivotField>
    <pivotField showAll="0"/>
    <pivotField showAll="0">
      <items count="12">
        <item x="8"/>
        <item x="4"/>
        <item x="9"/>
        <item x="6"/>
        <item x="3"/>
        <item x="0"/>
        <item x="2"/>
        <item x="1"/>
        <item x="10"/>
        <item x="7"/>
        <item x="5"/>
        <item t="default"/>
      </items>
    </pivotField>
    <pivotField showAll="0">
      <items count="17">
        <item x="14"/>
        <item x="8"/>
        <item x="13"/>
        <item x="15"/>
        <item x="6"/>
        <item x="4"/>
        <item x="5"/>
        <item x="10"/>
        <item x="11"/>
        <item x="9"/>
        <item x="7"/>
        <item x="2"/>
        <item x="3"/>
        <item x="12"/>
        <item x="0"/>
        <item x="1"/>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9"/>
  </rowFields>
  <rowItems count="4">
    <i>
      <x/>
    </i>
    <i>
      <x v="1"/>
    </i>
    <i>
      <x v="2"/>
    </i>
    <i t="grand">
      <x/>
    </i>
  </rowItems>
  <colFields count="1">
    <field x="4"/>
  </colFields>
  <colItems count="5">
    <i>
      <x/>
    </i>
    <i>
      <x v="1"/>
    </i>
    <i>
      <x v="2"/>
    </i>
    <i>
      <x v="3"/>
    </i>
    <i t="grand">
      <x/>
    </i>
  </colItems>
  <dataFields count="1">
    <dataField name="Count of opportunity_id" fld="0" subtotal="count" baseField="0" baseItem="0"/>
  </dataField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B733182-13A5-4B95-A6D9-894576B16A34}"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fieldListSortAscending="1">
  <location ref="A21:F29" firstHeaderRow="1" firstDataRow="2" firstDataCol="1"/>
  <pivotFields count="20">
    <pivotField dataField="1" showAll="0"/>
    <pivotField showAll="0"/>
    <pivotField showAll="0">
      <items count="9">
        <item x="5"/>
        <item x="2"/>
        <item x="0"/>
        <item x="4"/>
        <item x="6"/>
        <item x="3"/>
        <item x="1"/>
        <item x="7"/>
        <item t="default"/>
      </items>
    </pivotField>
    <pivotField showAll="0">
      <items count="87">
        <item x="23"/>
        <item x="54"/>
        <item x="72"/>
        <item x="8"/>
        <item x="41"/>
        <item x="76"/>
        <item x="84"/>
        <item x="50"/>
        <item x="0"/>
        <item x="5"/>
        <item x="1"/>
        <item x="59"/>
        <item x="31"/>
        <item x="73"/>
        <item x="22"/>
        <item x="55"/>
        <item x="61"/>
        <item x="56"/>
        <item x="52"/>
        <item x="80"/>
        <item x="15"/>
        <item x="51"/>
        <item x="35"/>
        <item x="11"/>
        <item x="63"/>
        <item x="19"/>
        <item x="64"/>
        <item x="30"/>
        <item x="57"/>
        <item x="27"/>
        <item x="32"/>
        <item x="37"/>
        <item x="24"/>
        <item x="79"/>
        <item x="2"/>
        <item x="74"/>
        <item x="65"/>
        <item x="75"/>
        <item x="70"/>
        <item x="82"/>
        <item x="4"/>
        <item x="39"/>
        <item x="45"/>
        <item x="53"/>
        <item x="29"/>
        <item x="69"/>
        <item x="46"/>
        <item x="85"/>
        <item x="26"/>
        <item x="40"/>
        <item x="83"/>
        <item x="44"/>
        <item x="60"/>
        <item x="33"/>
        <item x="42"/>
        <item x="58"/>
        <item x="38"/>
        <item x="14"/>
        <item x="3"/>
        <item x="34"/>
        <item x="12"/>
        <item x="62"/>
        <item x="36"/>
        <item x="67"/>
        <item x="10"/>
        <item x="28"/>
        <item x="48"/>
        <item x="81"/>
        <item x="77"/>
        <item x="9"/>
        <item x="25"/>
        <item x="43"/>
        <item x="13"/>
        <item x="49"/>
        <item x="16"/>
        <item x="17"/>
        <item x="66"/>
        <item x="20"/>
        <item x="47"/>
        <item x="68"/>
        <item x="71"/>
        <item x="78"/>
        <item x="18"/>
        <item x="21"/>
        <item x="6"/>
        <item x="7"/>
        <item t="default"/>
      </items>
    </pivotField>
    <pivotField axis="axisCol" showAll="0">
      <items count="6">
        <item x="3"/>
        <item x="1"/>
        <item x="2"/>
        <item x="0"/>
        <item h="1" x="4"/>
        <item t="default"/>
      </items>
    </pivotField>
    <pivotField showAll="0">
      <items count="4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21"/>
        <item x="419"/>
        <item x="420"/>
        <item t="default"/>
      </items>
    </pivotField>
    <pivotField showAll="0">
      <items count="308">
        <item x="0"/>
        <item x="3"/>
        <item x="4"/>
        <item x="23"/>
        <item x="9"/>
        <item x="7"/>
        <item x="1"/>
        <item x="10"/>
        <item x="2"/>
        <item x="6"/>
        <item x="8"/>
        <item x="15"/>
        <item x="22"/>
        <item x="17"/>
        <item x="24"/>
        <item x="28"/>
        <item x="11"/>
        <item x="12"/>
        <item x="16"/>
        <item x="19"/>
        <item x="21"/>
        <item x="30"/>
        <item x="14"/>
        <item x="29"/>
        <item x="25"/>
        <item x="13"/>
        <item x="27"/>
        <item x="26"/>
        <item x="31"/>
        <item x="18"/>
        <item x="20"/>
        <item x="94"/>
        <item x="97"/>
        <item x="93"/>
        <item x="96"/>
        <item x="95"/>
        <item x="98"/>
        <item x="99"/>
        <item x="100"/>
        <item x="101"/>
        <item x="102"/>
        <item x="103"/>
        <item x="104"/>
        <item x="105"/>
        <item x="106"/>
        <item x="108"/>
        <item x="111"/>
        <item x="113"/>
        <item x="114"/>
        <item x="118"/>
        <item x="115"/>
        <item x="117"/>
        <item x="119"/>
        <item x="120"/>
        <item x="122"/>
        <item x="123"/>
        <item x="127"/>
        <item x="128"/>
        <item x="126"/>
        <item x="130"/>
        <item x="129"/>
        <item x="45"/>
        <item x="34"/>
        <item x="43"/>
        <item x="32"/>
        <item x="39"/>
        <item x="35"/>
        <item x="49"/>
        <item x="37"/>
        <item x="56"/>
        <item x="33"/>
        <item x="53"/>
        <item x="50"/>
        <item x="57"/>
        <item x="38"/>
        <item x="41"/>
        <item x="63"/>
        <item x="36"/>
        <item x="40"/>
        <item x="62"/>
        <item x="47"/>
        <item x="72"/>
        <item x="55"/>
        <item x="54"/>
        <item x="58"/>
        <item x="60"/>
        <item x="64"/>
        <item x="69"/>
        <item x="52"/>
        <item x="78"/>
        <item x="75"/>
        <item x="81"/>
        <item x="59"/>
        <item x="42"/>
        <item x="68"/>
        <item x="44"/>
        <item x="48"/>
        <item x="46"/>
        <item x="51"/>
        <item x="84"/>
        <item x="71"/>
        <item x="74"/>
        <item x="79"/>
        <item x="83"/>
        <item x="66"/>
        <item x="61"/>
        <item x="73"/>
        <item x="87"/>
        <item x="65"/>
        <item x="67"/>
        <item x="82"/>
        <item x="70"/>
        <item x="92"/>
        <item x="80"/>
        <item x="76"/>
        <item x="89"/>
        <item x="77"/>
        <item x="85"/>
        <item x="86"/>
        <item x="90"/>
        <item x="91"/>
        <item x="88"/>
        <item x="184"/>
        <item x="185"/>
        <item x="186"/>
        <item x="187"/>
        <item x="188"/>
        <item x="191"/>
        <item x="190"/>
        <item x="189"/>
        <item x="192"/>
        <item x="193"/>
        <item x="194"/>
        <item x="195"/>
        <item x="198"/>
        <item x="200"/>
        <item x="202"/>
        <item x="201"/>
        <item x="204"/>
        <item x="203"/>
        <item x="206"/>
        <item x="211"/>
        <item x="207"/>
        <item x="216"/>
        <item x="208"/>
        <item x="214"/>
        <item x="213"/>
        <item x="215"/>
        <item x="218"/>
        <item x="219"/>
        <item x="221"/>
        <item x="223"/>
        <item x="222"/>
        <item x="135"/>
        <item x="110"/>
        <item x="124"/>
        <item x="107"/>
        <item x="125"/>
        <item x="112"/>
        <item x="109"/>
        <item x="142"/>
        <item x="138"/>
        <item x="131"/>
        <item x="136"/>
        <item x="116"/>
        <item x="143"/>
        <item x="141"/>
        <item x="139"/>
        <item x="121"/>
        <item x="149"/>
        <item x="155"/>
        <item x="147"/>
        <item x="134"/>
        <item x="132"/>
        <item x="159"/>
        <item x="146"/>
        <item x="163"/>
        <item x="148"/>
        <item x="133"/>
        <item x="150"/>
        <item x="145"/>
        <item x="171"/>
        <item x="154"/>
        <item x="157"/>
        <item x="169"/>
        <item x="144"/>
        <item x="137"/>
        <item x="161"/>
        <item x="156"/>
        <item x="140"/>
        <item x="165"/>
        <item x="164"/>
        <item x="177"/>
        <item x="153"/>
        <item x="176"/>
        <item x="179"/>
        <item x="158"/>
        <item x="160"/>
        <item x="151"/>
        <item x="167"/>
        <item x="180"/>
        <item x="152"/>
        <item x="162"/>
        <item x="168"/>
        <item x="173"/>
        <item x="178"/>
        <item x="175"/>
        <item x="172"/>
        <item x="170"/>
        <item x="166"/>
        <item x="174"/>
        <item x="183"/>
        <item x="181"/>
        <item x="182"/>
        <item x="276"/>
        <item x="277"/>
        <item x="278"/>
        <item x="279"/>
        <item x="280"/>
        <item x="281"/>
        <item x="282"/>
        <item x="283"/>
        <item x="284"/>
        <item x="286"/>
        <item x="285"/>
        <item x="288"/>
        <item x="287"/>
        <item x="289"/>
        <item x="290"/>
        <item x="292"/>
        <item x="293"/>
        <item x="291"/>
        <item x="294"/>
        <item x="295"/>
        <item x="296"/>
        <item x="297"/>
        <item x="298"/>
        <item x="301"/>
        <item x="299"/>
        <item x="300"/>
        <item x="303"/>
        <item x="302"/>
        <item x="305"/>
        <item x="304"/>
        <item x="306"/>
        <item x="196"/>
        <item x="199"/>
        <item x="197"/>
        <item x="217"/>
        <item x="212"/>
        <item x="205"/>
        <item x="238"/>
        <item x="226"/>
        <item x="210"/>
        <item x="232"/>
        <item x="209"/>
        <item x="255"/>
        <item x="220"/>
        <item x="225"/>
        <item x="224"/>
        <item x="263"/>
        <item x="227"/>
        <item x="228"/>
        <item x="231"/>
        <item x="230"/>
        <item x="233"/>
        <item x="240"/>
        <item x="229"/>
        <item x="251"/>
        <item x="256"/>
        <item x="243"/>
        <item x="235"/>
        <item x="265"/>
        <item x="245"/>
        <item x="261"/>
        <item x="236"/>
        <item x="234"/>
        <item x="259"/>
        <item x="239"/>
        <item x="254"/>
        <item x="258"/>
        <item x="242"/>
        <item x="249"/>
        <item x="257"/>
        <item x="248"/>
        <item x="262"/>
        <item x="237"/>
        <item x="252"/>
        <item x="246"/>
        <item x="272"/>
        <item x="241"/>
        <item x="266"/>
        <item x="247"/>
        <item x="250"/>
        <item x="244"/>
        <item x="260"/>
        <item x="253"/>
        <item x="267"/>
        <item x="270"/>
        <item x="273"/>
        <item x="274"/>
        <item x="275"/>
        <item x="268"/>
        <item x="271"/>
        <item x="264"/>
        <item x="269"/>
        <item x="5"/>
        <item t="default"/>
      </items>
    </pivotField>
    <pivotField showAll="0"/>
    <pivotField axis="axisRow" showAll="0" sortType="descending">
      <items count="7">
        <item x="4"/>
        <item x="3"/>
        <item x="0"/>
        <item x="1"/>
        <item x="5"/>
        <item x="2"/>
        <item t="default"/>
      </items>
      <autoSortScope>
        <pivotArea dataOnly="0" outline="0" fieldPosition="0">
          <references count="1">
            <reference field="4294967294" count="1" selected="0">
              <x v="0"/>
            </reference>
          </references>
        </pivotArea>
      </autoSortScope>
    </pivotField>
    <pivotField showAll="0">
      <items count="4">
        <item x="0"/>
        <item x="2"/>
        <item x="1"/>
        <item t="default"/>
      </items>
    </pivotField>
    <pivotField showAll="0"/>
    <pivotField showAll="0">
      <items count="12">
        <item x="8"/>
        <item x="4"/>
        <item x="9"/>
        <item x="6"/>
        <item x="3"/>
        <item x="0"/>
        <item x="2"/>
        <item x="1"/>
        <item x="10"/>
        <item x="7"/>
        <item x="5"/>
        <item t="default"/>
      </items>
    </pivotField>
    <pivotField showAll="0">
      <items count="17">
        <item x="14"/>
        <item x="8"/>
        <item x="13"/>
        <item x="15"/>
        <item x="6"/>
        <item x="4"/>
        <item x="5"/>
        <item x="10"/>
        <item x="11"/>
        <item x="9"/>
        <item x="7"/>
        <item x="2"/>
        <item x="3"/>
        <item x="12"/>
        <item x="0"/>
        <item x="1"/>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8"/>
  </rowFields>
  <rowItems count="7">
    <i>
      <x v="3"/>
    </i>
    <i>
      <x v="5"/>
    </i>
    <i>
      <x v="2"/>
    </i>
    <i>
      <x v="4"/>
    </i>
    <i>
      <x v="1"/>
    </i>
    <i>
      <x/>
    </i>
    <i t="grand">
      <x/>
    </i>
  </rowItems>
  <colFields count="1">
    <field x="4"/>
  </colFields>
  <colItems count="5">
    <i>
      <x/>
    </i>
    <i>
      <x v="1"/>
    </i>
    <i>
      <x v="2"/>
    </i>
    <i>
      <x v="3"/>
    </i>
    <i t="grand">
      <x/>
    </i>
  </colItems>
  <dataFields count="1">
    <dataField name="Count of opportunity_id" fld="0" subtotal="count" baseField="0" baseItem="0"/>
  </dataFields>
  <chartFormats count="5">
    <chartFormat chart="0" format="32" series="1">
      <pivotArea type="data" outline="0" fieldPosition="0">
        <references count="2">
          <reference field="4294967294" count="1" selected="0">
            <x v="0"/>
          </reference>
          <reference field="4" count="1" selected="0">
            <x v="0"/>
          </reference>
        </references>
      </pivotArea>
    </chartFormat>
    <chartFormat chart="0" format="33" series="1">
      <pivotArea type="data" outline="0" fieldPosition="0">
        <references count="2">
          <reference field="4294967294" count="1" selected="0">
            <x v="0"/>
          </reference>
          <reference field="4" count="1" selected="0">
            <x v="1"/>
          </reference>
        </references>
      </pivotArea>
    </chartFormat>
    <chartFormat chart="0" format="34" series="1">
      <pivotArea type="data" outline="0" fieldPosition="0">
        <references count="2">
          <reference field="4294967294" count="1" selected="0">
            <x v="0"/>
          </reference>
          <reference field="4" count="1" selected="0">
            <x v="2"/>
          </reference>
        </references>
      </pivotArea>
    </chartFormat>
    <chartFormat chart="0" format="35" series="1">
      <pivotArea type="data" outline="0" fieldPosition="0">
        <references count="2">
          <reference field="4294967294" count="1" selected="0">
            <x v="0"/>
          </reference>
          <reference field="4" count="1" selected="0">
            <x v="3"/>
          </reference>
        </references>
      </pivotArea>
    </chartFormat>
    <chartFormat chart="0" format="3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48D641E-A08F-465D-BCFC-B854A26D3A12}" name="PivotTable2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fieldListSortAscending="1">
  <location ref="A72:C82" firstHeaderRow="0" firstDataRow="1" firstDataCol="1" rowPageCount="1" colPageCount="1"/>
  <pivotFields count="20">
    <pivotField showAll="0"/>
    <pivotField axis="axisRow" showAll="0" measureFilter="1" sortType="descending">
      <items count="32">
        <item x="3"/>
        <item x="28"/>
        <item x="25"/>
        <item x="27"/>
        <item x="23"/>
        <item x="26"/>
        <item x="1"/>
        <item x="22"/>
        <item x="12"/>
        <item x="19"/>
        <item x="24"/>
        <item x="9"/>
        <item x="7"/>
        <item x="29"/>
        <item x="14"/>
        <item x="16"/>
        <item x="21"/>
        <item x="5"/>
        <item x="20"/>
        <item x="8"/>
        <item x="0"/>
        <item x="6"/>
        <item x="17"/>
        <item x="10"/>
        <item x="15"/>
        <item x="11"/>
        <item x="4"/>
        <item x="13"/>
        <item x="18"/>
        <item x="2"/>
        <item x="30"/>
        <item t="default"/>
      </items>
      <autoSortScope>
        <pivotArea dataOnly="0" outline="0" fieldPosition="0">
          <references count="1">
            <reference field="4294967294" count="1" selected="0">
              <x v="0"/>
            </reference>
          </references>
        </pivotArea>
      </autoSortScope>
    </pivotField>
    <pivotField showAll="0">
      <items count="9">
        <item x="5"/>
        <item x="2"/>
        <item x="0"/>
        <item x="4"/>
        <item x="6"/>
        <item x="3"/>
        <item x="1"/>
        <item x="7"/>
        <item t="default"/>
      </items>
    </pivotField>
    <pivotField showAll="0">
      <items count="87">
        <item x="23"/>
        <item x="54"/>
        <item x="72"/>
        <item x="8"/>
        <item x="41"/>
        <item x="76"/>
        <item x="84"/>
        <item x="50"/>
        <item x="0"/>
        <item x="5"/>
        <item x="1"/>
        <item x="59"/>
        <item x="31"/>
        <item x="73"/>
        <item x="22"/>
        <item x="55"/>
        <item x="61"/>
        <item x="56"/>
        <item x="52"/>
        <item x="80"/>
        <item x="15"/>
        <item x="51"/>
        <item x="35"/>
        <item x="11"/>
        <item x="63"/>
        <item x="19"/>
        <item x="64"/>
        <item x="30"/>
        <item x="57"/>
        <item x="27"/>
        <item x="32"/>
        <item x="37"/>
        <item x="24"/>
        <item x="79"/>
        <item x="2"/>
        <item x="74"/>
        <item x="65"/>
        <item x="75"/>
        <item x="70"/>
        <item x="82"/>
        <item x="4"/>
        <item x="39"/>
        <item x="45"/>
        <item x="53"/>
        <item x="29"/>
        <item x="69"/>
        <item x="46"/>
        <item x="85"/>
        <item x="26"/>
        <item x="40"/>
        <item x="83"/>
        <item x="44"/>
        <item x="60"/>
        <item x="33"/>
        <item x="42"/>
        <item x="58"/>
        <item x="38"/>
        <item x="14"/>
        <item x="3"/>
        <item x="34"/>
        <item x="12"/>
        <item x="62"/>
        <item x="36"/>
        <item x="67"/>
        <item x="10"/>
        <item x="28"/>
        <item x="48"/>
        <item x="81"/>
        <item x="77"/>
        <item x="9"/>
        <item x="25"/>
        <item x="43"/>
        <item x="13"/>
        <item x="49"/>
        <item x="16"/>
        <item x="17"/>
        <item x="66"/>
        <item x="20"/>
        <item x="47"/>
        <item x="68"/>
        <item x="71"/>
        <item x="78"/>
        <item x="18"/>
        <item x="21"/>
        <item x="6"/>
        <item x="7"/>
        <item t="default"/>
      </items>
    </pivotField>
    <pivotField axis="axisPage" multipleItemSelectionAllowed="1" showAll="0">
      <items count="6">
        <item h="1" x="1"/>
        <item h="1" x="2"/>
        <item h="1" x="3"/>
        <item x="0"/>
        <item h="1" x="4"/>
        <item t="default"/>
      </items>
    </pivotField>
    <pivotField showAll="0">
      <items count="4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21"/>
        <item x="419"/>
        <item x="420"/>
        <item t="default"/>
      </items>
    </pivotField>
    <pivotField showAll="0">
      <items count="308">
        <item x="0"/>
        <item x="3"/>
        <item x="4"/>
        <item x="23"/>
        <item x="9"/>
        <item x="7"/>
        <item x="1"/>
        <item x="10"/>
        <item x="2"/>
        <item x="6"/>
        <item x="8"/>
        <item x="15"/>
        <item x="22"/>
        <item x="17"/>
        <item x="24"/>
        <item x="28"/>
        <item x="11"/>
        <item x="12"/>
        <item x="16"/>
        <item x="19"/>
        <item x="21"/>
        <item x="30"/>
        <item x="14"/>
        <item x="29"/>
        <item x="25"/>
        <item x="13"/>
        <item x="27"/>
        <item x="26"/>
        <item x="31"/>
        <item x="18"/>
        <item x="20"/>
        <item x="94"/>
        <item x="97"/>
        <item x="93"/>
        <item x="96"/>
        <item x="95"/>
        <item x="98"/>
        <item x="99"/>
        <item x="100"/>
        <item x="101"/>
        <item x="102"/>
        <item x="103"/>
        <item x="104"/>
        <item x="105"/>
        <item x="106"/>
        <item x="108"/>
        <item x="111"/>
        <item x="113"/>
        <item x="114"/>
        <item x="118"/>
        <item x="115"/>
        <item x="117"/>
        <item x="119"/>
        <item x="120"/>
        <item x="122"/>
        <item x="123"/>
        <item x="127"/>
        <item x="128"/>
        <item x="126"/>
        <item x="130"/>
        <item x="129"/>
        <item x="45"/>
        <item x="34"/>
        <item x="43"/>
        <item x="32"/>
        <item x="39"/>
        <item x="35"/>
        <item x="49"/>
        <item x="37"/>
        <item x="56"/>
        <item x="33"/>
        <item x="53"/>
        <item x="50"/>
        <item x="57"/>
        <item x="38"/>
        <item x="41"/>
        <item x="63"/>
        <item x="36"/>
        <item x="40"/>
        <item x="62"/>
        <item x="47"/>
        <item x="72"/>
        <item x="55"/>
        <item x="54"/>
        <item x="58"/>
        <item x="60"/>
        <item x="64"/>
        <item x="69"/>
        <item x="52"/>
        <item x="78"/>
        <item x="75"/>
        <item x="81"/>
        <item x="59"/>
        <item x="42"/>
        <item x="68"/>
        <item x="44"/>
        <item x="48"/>
        <item x="46"/>
        <item x="51"/>
        <item x="84"/>
        <item x="71"/>
        <item x="74"/>
        <item x="79"/>
        <item x="83"/>
        <item x="66"/>
        <item x="61"/>
        <item x="73"/>
        <item x="87"/>
        <item x="65"/>
        <item x="67"/>
        <item x="82"/>
        <item x="70"/>
        <item x="92"/>
        <item x="80"/>
        <item x="76"/>
        <item x="89"/>
        <item x="77"/>
        <item x="85"/>
        <item x="86"/>
        <item x="90"/>
        <item x="91"/>
        <item x="88"/>
        <item x="184"/>
        <item x="185"/>
        <item x="186"/>
        <item x="187"/>
        <item x="188"/>
        <item x="191"/>
        <item x="190"/>
        <item x="189"/>
        <item x="192"/>
        <item x="193"/>
        <item x="194"/>
        <item x="195"/>
        <item x="198"/>
        <item x="200"/>
        <item x="202"/>
        <item x="201"/>
        <item x="204"/>
        <item x="203"/>
        <item x="206"/>
        <item x="211"/>
        <item x="207"/>
        <item x="216"/>
        <item x="208"/>
        <item x="214"/>
        <item x="213"/>
        <item x="215"/>
        <item x="218"/>
        <item x="219"/>
        <item x="221"/>
        <item x="223"/>
        <item x="222"/>
        <item x="135"/>
        <item x="110"/>
        <item x="124"/>
        <item x="107"/>
        <item x="125"/>
        <item x="112"/>
        <item x="109"/>
        <item x="142"/>
        <item x="138"/>
        <item x="131"/>
        <item x="136"/>
        <item x="116"/>
        <item x="143"/>
        <item x="141"/>
        <item x="139"/>
        <item x="121"/>
        <item x="149"/>
        <item x="155"/>
        <item x="147"/>
        <item x="134"/>
        <item x="132"/>
        <item x="159"/>
        <item x="146"/>
        <item x="163"/>
        <item x="148"/>
        <item x="133"/>
        <item x="150"/>
        <item x="145"/>
        <item x="171"/>
        <item x="154"/>
        <item x="157"/>
        <item x="169"/>
        <item x="144"/>
        <item x="137"/>
        <item x="161"/>
        <item x="156"/>
        <item x="140"/>
        <item x="165"/>
        <item x="164"/>
        <item x="177"/>
        <item x="153"/>
        <item x="176"/>
        <item x="179"/>
        <item x="158"/>
        <item x="160"/>
        <item x="151"/>
        <item x="167"/>
        <item x="180"/>
        <item x="152"/>
        <item x="162"/>
        <item x="168"/>
        <item x="173"/>
        <item x="178"/>
        <item x="175"/>
        <item x="172"/>
        <item x="170"/>
        <item x="166"/>
        <item x="174"/>
        <item x="183"/>
        <item x="181"/>
        <item x="182"/>
        <item x="276"/>
        <item x="277"/>
        <item x="278"/>
        <item x="279"/>
        <item x="280"/>
        <item x="281"/>
        <item x="282"/>
        <item x="283"/>
        <item x="284"/>
        <item x="286"/>
        <item x="285"/>
        <item x="288"/>
        <item x="287"/>
        <item x="289"/>
        <item x="290"/>
        <item x="292"/>
        <item x="293"/>
        <item x="291"/>
        <item x="294"/>
        <item x="295"/>
        <item x="296"/>
        <item x="297"/>
        <item x="298"/>
        <item x="301"/>
        <item x="299"/>
        <item x="300"/>
        <item x="303"/>
        <item x="302"/>
        <item x="305"/>
        <item x="304"/>
        <item x="306"/>
        <item x="196"/>
        <item x="199"/>
        <item x="197"/>
        <item x="217"/>
        <item x="212"/>
        <item x="205"/>
        <item x="238"/>
        <item x="226"/>
        <item x="210"/>
        <item x="232"/>
        <item x="209"/>
        <item x="255"/>
        <item x="220"/>
        <item x="225"/>
        <item x="224"/>
        <item x="263"/>
        <item x="227"/>
        <item x="228"/>
        <item x="231"/>
        <item x="230"/>
        <item x="233"/>
        <item x="240"/>
        <item x="229"/>
        <item x="251"/>
        <item x="256"/>
        <item x="243"/>
        <item x="235"/>
        <item x="265"/>
        <item x="245"/>
        <item x="261"/>
        <item x="236"/>
        <item x="234"/>
        <item x="259"/>
        <item x="239"/>
        <item x="254"/>
        <item x="258"/>
        <item x="242"/>
        <item x="249"/>
        <item x="257"/>
        <item x="248"/>
        <item x="262"/>
        <item x="237"/>
        <item x="252"/>
        <item x="246"/>
        <item x="272"/>
        <item x="241"/>
        <item x="266"/>
        <item x="247"/>
        <item x="250"/>
        <item x="244"/>
        <item x="260"/>
        <item x="253"/>
        <item x="267"/>
        <item x="270"/>
        <item x="273"/>
        <item x="274"/>
        <item x="275"/>
        <item x="268"/>
        <item x="271"/>
        <item x="264"/>
        <item x="269"/>
        <item x="5"/>
        <item t="default"/>
      </items>
    </pivotField>
    <pivotField dataField="1" multipleItemSelectionAllowed="1" showAll="0">
      <items count="2053">
        <item h="1" x="13"/>
        <item x="901"/>
        <item x="114"/>
        <item x="367"/>
        <item x="67"/>
        <item x="190"/>
        <item x="152"/>
        <item x="16"/>
        <item x="105"/>
        <item x="107"/>
        <item x="4"/>
        <item x="1"/>
        <item x="47"/>
        <item x="171"/>
        <item x="9"/>
        <item x="80"/>
        <item x="103"/>
        <item x="84"/>
        <item x="5"/>
        <item x="20"/>
        <item x="77"/>
        <item x="27"/>
        <item x="15"/>
        <item x="44"/>
        <item x="196"/>
        <item x="141"/>
        <item x="57"/>
        <item x="511"/>
        <item x="21"/>
        <item x="576"/>
        <item x="892"/>
        <item x="1325"/>
        <item x="229"/>
        <item x="1059"/>
        <item x="547"/>
        <item x="366"/>
        <item x="1266"/>
        <item x="1144"/>
        <item x="963"/>
        <item x="585"/>
        <item x="400"/>
        <item x="597"/>
        <item x="514"/>
        <item x="620"/>
        <item x="924"/>
        <item x="1252"/>
        <item x="771"/>
        <item x="111"/>
        <item x="839"/>
        <item x="143"/>
        <item x="1151"/>
        <item x="112"/>
        <item x="1435"/>
        <item x="556"/>
        <item x="653"/>
        <item x="1469"/>
        <item x="623"/>
        <item x="538"/>
        <item x="1191"/>
        <item x="347"/>
        <item x="644"/>
        <item x="1083"/>
        <item x="285"/>
        <item x="497"/>
        <item x="628"/>
        <item x="1465"/>
        <item x="42"/>
        <item x="131"/>
        <item x="760"/>
        <item x="436"/>
        <item x="1035"/>
        <item x="687"/>
        <item x="527"/>
        <item x="59"/>
        <item x="1023"/>
        <item x="1265"/>
        <item x="808"/>
        <item x="1438"/>
        <item x="718"/>
        <item x="329"/>
        <item x="847"/>
        <item x="282"/>
        <item x="533"/>
        <item x="921"/>
        <item x="387"/>
        <item x="246"/>
        <item x="1437"/>
        <item x="865"/>
        <item x="1544"/>
        <item x="1344"/>
        <item x="932"/>
        <item x="35"/>
        <item x="634"/>
        <item x="203"/>
        <item x="598"/>
        <item x="503"/>
        <item x="129"/>
        <item x="128"/>
        <item x="466"/>
        <item x="1376"/>
        <item x="456"/>
        <item x="411"/>
        <item x="1074"/>
        <item x="247"/>
        <item x="605"/>
        <item x="292"/>
        <item x="518"/>
        <item x="570"/>
        <item x="108"/>
        <item x="346"/>
        <item x="988"/>
        <item x="633"/>
        <item x="46"/>
        <item x="1241"/>
        <item x="158"/>
        <item x="220"/>
        <item x="849"/>
        <item x="73"/>
        <item x="137"/>
        <item x="78"/>
        <item x="81"/>
        <item x="3"/>
        <item x="331"/>
        <item x="115"/>
        <item x="617"/>
        <item x="457"/>
        <item x="441"/>
        <item x="50"/>
        <item x="116"/>
        <item x="662"/>
        <item x="494"/>
        <item x="656"/>
        <item x="343"/>
        <item x="748"/>
        <item x="417"/>
        <item x="627"/>
        <item x="60"/>
        <item x="337"/>
        <item x="304"/>
        <item x="451"/>
        <item x="828"/>
        <item x="125"/>
        <item x="61"/>
        <item x="1029"/>
        <item x="210"/>
        <item x="602"/>
        <item x="182"/>
        <item x="109"/>
        <item x="452"/>
        <item x="323"/>
        <item x="74"/>
        <item x="121"/>
        <item x="555"/>
        <item x="100"/>
        <item x="180"/>
        <item x="373"/>
        <item x="117"/>
        <item x="595"/>
        <item x="575"/>
        <item x="352"/>
        <item x="23"/>
        <item x="134"/>
        <item x="908"/>
        <item x="31"/>
        <item x="126"/>
        <item x="18"/>
        <item x="756"/>
        <item x="319"/>
        <item x="71"/>
        <item x="175"/>
        <item x="45"/>
        <item x="449"/>
        <item x="401"/>
        <item x="777"/>
        <item x="739"/>
        <item x="170"/>
        <item x="179"/>
        <item x="181"/>
        <item x="277"/>
        <item x="659"/>
        <item x="65"/>
        <item x="1425"/>
        <item x="22"/>
        <item x="145"/>
        <item x="752"/>
        <item x="206"/>
        <item x="289"/>
        <item x="79"/>
        <item x="325"/>
        <item x="207"/>
        <item x="187"/>
        <item x="317"/>
        <item x="2"/>
        <item x="127"/>
        <item x="19"/>
        <item x="1460"/>
        <item x="274"/>
        <item x="646"/>
        <item x="1278"/>
        <item x="398"/>
        <item x="663"/>
        <item x="486"/>
        <item x="85"/>
        <item x="231"/>
        <item x="374"/>
        <item x="6"/>
        <item x="887"/>
        <item x="310"/>
        <item x="552"/>
        <item x="132"/>
        <item x="1194"/>
        <item x="221"/>
        <item x="356"/>
        <item x="92"/>
        <item x="213"/>
        <item x="879"/>
        <item x="303"/>
        <item x="1353"/>
        <item x="854"/>
        <item x="156"/>
        <item x="753"/>
        <item x="225"/>
        <item x="332"/>
        <item x="211"/>
        <item x="1236"/>
        <item x="191"/>
        <item x="302"/>
        <item x="468"/>
        <item x="163"/>
        <item x="707"/>
        <item x="926"/>
        <item x="727"/>
        <item x="432"/>
        <item x="1156"/>
        <item x="1027"/>
        <item x="176"/>
        <item x="24"/>
        <item x="1341"/>
        <item x="236"/>
        <item x="123"/>
        <item x="275"/>
        <item x="530"/>
        <item x="469"/>
        <item x="1536"/>
        <item x="1320"/>
        <item x="859"/>
        <item x="566"/>
        <item x="985"/>
        <item x="1113"/>
        <item x="905"/>
        <item x="1269"/>
        <item x="1228"/>
        <item x="1496"/>
        <item x="235"/>
        <item x="1066"/>
        <item x="409"/>
        <item x="1422"/>
        <item x="1510"/>
        <item x="505"/>
        <item x="315"/>
        <item x="1356"/>
        <item x="1538"/>
        <item x="215"/>
        <item x="1449"/>
        <item x="1557"/>
        <item x="1225"/>
        <item x="1124"/>
        <item x="796"/>
        <item x="809"/>
        <item x="754"/>
        <item x="933"/>
        <item x="762"/>
        <item x="936"/>
        <item x="1032"/>
        <item x="1011"/>
        <item x="1296"/>
        <item x="947"/>
        <item x="481"/>
        <item x="1077"/>
        <item x="816"/>
        <item x="1454"/>
        <item x="850"/>
        <item x="772"/>
        <item x="188"/>
        <item x="785"/>
        <item x="636"/>
        <item x="1545"/>
        <item x="1537"/>
        <item x="588"/>
        <item x="91"/>
        <item x="940"/>
        <item x="316"/>
        <item x="916"/>
        <item x="613"/>
        <item x="820"/>
        <item x="33"/>
        <item x="1155"/>
        <item x="1218"/>
        <item x="1567"/>
        <item x="676"/>
        <item x="881"/>
        <item x="766"/>
        <item x="1351"/>
        <item x="1563"/>
        <item x="696"/>
        <item x="159"/>
        <item x="1150"/>
        <item x="393"/>
        <item x="1003"/>
        <item x="666"/>
        <item x="1197"/>
        <item x="858"/>
        <item x="562"/>
        <item x="1276"/>
        <item x="239"/>
        <item x="1396"/>
        <item x="1360"/>
        <item x="1526"/>
        <item x="68"/>
        <item x="635"/>
        <item x="82"/>
        <item x="945"/>
        <item x="1552"/>
        <item x="1453"/>
        <item x="1130"/>
        <item x="391"/>
        <item x="829"/>
        <item x="1099"/>
        <item x="403"/>
        <item x="838"/>
        <item x="1174"/>
        <item x="462"/>
        <item x="914"/>
        <item x="1444"/>
        <item x="118"/>
        <item x="577"/>
        <item x="1292"/>
        <item x="675"/>
        <item x="283"/>
        <item x="632"/>
        <item x="1254"/>
        <item x="99"/>
        <item x="66"/>
        <item x="803"/>
        <item x="1483"/>
        <item x="677"/>
        <item x="757"/>
        <item x="968"/>
        <item x="1230"/>
        <item x="338"/>
        <item x="120"/>
        <item x="185"/>
        <item x="501"/>
        <item x="553"/>
        <item x="1079"/>
        <item x="1256"/>
        <item x="793"/>
        <item x="699"/>
        <item x="639"/>
        <item x="372"/>
        <item x="1142"/>
        <item x="442"/>
        <item x="882"/>
        <item x="1448"/>
        <item x="1245"/>
        <item x="1161"/>
        <item x="106"/>
        <item x="413"/>
        <item x="362"/>
        <item x="184"/>
        <item x="1200"/>
        <item x="17"/>
        <item x="799"/>
        <item x="910"/>
        <item x="286"/>
        <item x="516"/>
        <item x="148"/>
        <item x="568"/>
        <item x="805"/>
        <item x="1098"/>
        <item x="742"/>
        <item x="435"/>
        <item x="7"/>
        <item x="992"/>
        <item x="419"/>
        <item x="1108"/>
        <item x="870"/>
        <item x="1169"/>
        <item x="818"/>
        <item x="41"/>
        <item x="101"/>
        <item x="327"/>
        <item x="238"/>
        <item x="124"/>
        <item x="1180"/>
        <item x="241"/>
        <item x="75"/>
        <item x="814"/>
        <item x="1263"/>
        <item x="110"/>
        <item x="434"/>
        <item x="944"/>
        <item x="119"/>
        <item x="686"/>
        <item x="1405"/>
        <item x="93"/>
        <item x="313"/>
        <item x="379"/>
        <item x="1572"/>
        <item x="431"/>
        <item x="0"/>
        <item x="397"/>
        <item x="383"/>
        <item x="450"/>
        <item x="697"/>
        <item x="53"/>
        <item x="467"/>
        <item x="299"/>
        <item x="970"/>
        <item x="821"/>
        <item x="245"/>
        <item x="1324"/>
        <item x="244"/>
        <item x="291"/>
        <item x="326"/>
        <item x="87"/>
        <item x="1116"/>
        <item x="1343"/>
        <item x="186"/>
        <item x="492"/>
        <item x="688"/>
        <item x="242"/>
        <item x="1170"/>
        <item x="826"/>
        <item x="350"/>
        <item x="58"/>
        <item x="402"/>
        <item x="837"/>
        <item x="652"/>
        <item x="592"/>
        <item x="1207"/>
        <item x="439"/>
        <item x="1479"/>
        <item x="694"/>
        <item x="260"/>
        <item x="348"/>
        <item x="209"/>
        <item x="789"/>
        <item x="1221"/>
        <item x="202"/>
        <item x="637"/>
        <item x="979"/>
        <item x="1286"/>
        <item x="1002"/>
        <item x="240"/>
        <item x="500"/>
        <item x="446"/>
        <item x="305"/>
        <item x="1033"/>
        <item x="761"/>
        <item x="422"/>
        <item x="1073"/>
        <item x="76"/>
        <item x="642"/>
        <item x="625"/>
        <item x="351"/>
        <item x="843"/>
        <item x="758"/>
        <item x="691"/>
        <item x="684"/>
        <item x="174"/>
        <item x="201"/>
        <item x="874"/>
        <item x="894"/>
        <item x="281"/>
        <item x="1084"/>
        <item x="404"/>
        <item x="1523"/>
        <item x="318"/>
        <item x="1359"/>
        <item x="1009"/>
        <item x="827"/>
        <item x="1216"/>
        <item x="297"/>
        <item x="138"/>
        <item x="1056"/>
        <item x="1440"/>
        <item x="193"/>
        <item x="258"/>
        <item x="537"/>
        <item x="1520"/>
        <item x="1426"/>
        <item x="506"/>
        <item x="482"/>
        <item x="948"/>
        <item x="573"/>
        <item x="700"/>
        <item x="763"/>
        <item x="660"/>
        <item x="1234"/>
        <item x="448"/>
        <item x="624"/>
        <item x="784"/>
        <item x="94"/>
        <item x="1337"/>
        <item x="1452"/>
        <item x="255"/>
        <item x="1390"/>
        <item x="510"/>
        <item x="249"/>
        <item x="571"/>
        <item x="714"/>
        <item x="64"/>
        <item x="29"/>
        <item x="689"/>
        <item x="142"/>
        <item x="445"/>
        <item x="1039"/>
        <item x="1451"/>
        <item x="919"/>
        <item x="28"/>
        <item x="540"/>
        <item x="416"/>
        <item x="1153"/>
        <item x="600"/>
        <item x="520"/>
        <item x="1336"/>
        <item x="34"/>
        <item x="651"/>
        <item x="1303"/>
        <item x="728"/>
        <item x="493"/>
        <item x="172"/>
        <item x="146"/>
        <item x="357"/>
        <item x="532"/>
        <item x="322"/>
        <item x="270"/>
        <item x="708"/>
        <item x="1075"/>
        <item x="790"/>
        <item x="1274"/>
        <item x="1208"/>
        <item x="844"/>
        <item x="344"/>
        <item x="1462"/>
        <item x="1120"/>
        <item x="1121"/>
        <item x="678"/>
        <item x="40"/>
        <item x="830"/>
        <item x="769"/>
        <item x="1030"/>
        <item x="149"/>
        <item x="984"/>
        <item x="638"/>
        <item x="1268"/>
        <item x="259"/>
        <item x="363"/>
        <item x="1514"/>
        <item x="381"/>
        <item x="1330"/>
        <item x="791"/>
        <item x="1524"/>
        <item x="1377"/>
        <item x="1467"/>
        <item x="1064"/>
        <item x="1157"/>
        <item x="1379"/>
        <item x="26"/>
        <item x="709"/>
        <item x="978"/>
        <item x="1485"/>
        <item x="904"/>
        <item x="1423"/>
        <item x="1490"/>
        <item x="1179"/>
        <item x="509"/>
        <item x="1305"/>
        <item x="950"/>
        <item x="1272"/>
        <item x="1267"/>
        <item x="130"/>
        <item x="192"/>
        <item x="1094"/>
        <item x="1308"/>
        <item x="569"/>
        <item x="925"/>
        <item x="774"/>
        <item x="867"/>
        <item x="722"/>
        <item x="1409"/>
        <item x="685"/>
        <item x="1001"/>
        <item x="1386"/>
        <item x="775"/>
        <item x="863"/>
        <item x="1046"/>
        <item x="711"/>
        <item x="1166"/>
        <item x="133"/>
        <item x="1063"/>
        <item x="695"/>
        <item x="223"/>
        <item x="868"/>
        <item x="794"/>
        <item x="1281"/>
        <item x="1546"/>
        <item x="278"/>
        <item x="534"/>
        <item x="539"/>
        <item x="1089"/>
        <item x="1543"/>
        <item x="1253"/>
        <item x="815"/>
        <item x="1223"/>
        <item x="964"/>
        <item x="1301"/>
        <item x="1502"/>
        <item x="862"/>
        <item x="1334"/>
        <item x="1209"/>
        <item x="1133"/>
        <item x="937"/>
        <item x="998"/>
        <item x="1470"/>
        <item x="1014"/>
        <item x="1424"/>
        <item x="846"/>
        <item x="1111"/>
        <item x="640"/>
        <item x="517"/>
        <item x="1378"/>
        <item x="842"/>
        <item x="1380"/>
        <item x="1430"/>
        <item x="1297"/>
        <item x="612"/>
        <item x="1240"/>
        <item x="1117"/>
        <item x="1147"/>
        <item x="1162"/>
        <item x="1057"/>
        <item x="420"/>
        <item x="1509"/>
        <item x="888"/>
        <item x="550"/>
        <item x="342"/>
        <item x="521"/>
        <item x="912"/>
        <item x="1092"/>
        <item x="214"/>
        <item x="649"/>
        <item x="735"/>
        <item x="360"/>
        <item x="1097"/>
        <item x="491"/>
        <item x="886"/>
        <item x="301"/>
        <item x="273"/>
        <item x="1394"/>
        <item x="320"/>
        <item x="1500"/>
        <item x="1185"/>
        <item x="578"/>
        <item x="1401"/>
        <item x="1004"/>
        <item x="140"/>
        <item x="414"/>
        <item x="1517"/>
        <item x="1306"/>
        <item x="268"/>
        <item x="49"/>
        <item x="927"/>
        <item x="341"/>
        <item x="251"/>
        <item x="1374"/>
        <item x="1149"/>
        <item x="864"/>
        <item x="1247"/>
        <item x="1476"/>
        <item x="1069"/>
        <item x="702"/>
        <item x="1413"/>
        <item x="1393"/>
        <item x="650"/>
        <item x="69"/>
        <item x="1152"/>
        <item x="966"/>
        <item x="1183"/>
        <item x="1315"/>
        <item x="1431"/>
        <item x="1235"/>
        <item x="392"/>
        <item x="546"/>
        <item x="647"/>
        <item x="835"/>
        <item x="324"/>
        <item x="1146"/>
        <item x="1205"/>
        <item x="567"/>
        <item x="717"/>
        <item x="751"/>
        <item x="25"/>
        <item x="243"/>
        <item x="831"/>
        <item x="399"/>
        <item x="1273"/>
        <item x="680"/>
        <item x="1322"/>
        <item x="405"/>
        <item x="674"/>
        <item x="1562"/>
        <item x="1345"/>
        <item x="453"/>
        <item x="1480"/>
        <item x="426"/>
        <item x="823"/>
        <item x="1447"/>
        <item x="1338"/>
        <item x="1432"/>
        <item x="1055"/>
        <item x="293"/>
        <item x="1031"/>
        <item x="250"/>
        <item x="958"/>
        <item x="1178"/>
        <item x="1201"/>
        <item x="1058"/>
        <item x="1093"/>
        <item x="1388"/>
        <item x="710"/>
        <item x="770"/>
        <item x="641"/>
        <item x="200"/>
        <item x="1115"/>
        <item x="1392"/>
        <item x="484"/>
        <item x="832"/>
        <item x="1570"/>
        <item x="1190"/>
        <item x="861"/>
        <item x="661"/>
        <item x="455"/>
        <item x="1213"/>
        <item x="473"/>
        <item x="1399"/>
        <item x="1037"/>
        <item x="990"/>
        <item x="701"/>
        <item x="36"/>
        <item x="574"/>
        <item x="902"/>
        <item x="528"/>
        <item x="1186"/>
        <item x="654"/>
        <item x="232"/>
        <item x="1212"/>
        <item x="1358"/>
        <item x="1417"/>
        <item x="956"/>
        <item x="1302"/>
        <item x="997"/>
        <item x="388"/>
        <item x="1416"/>
        <item x="736"/>
        <item x="369"/>
        <item x="485"/>
        <item x="195"/>
        <item x="364"/>
        <item x="690"/>
        <item x="668"/>
        <item x="1048"/>
        <item x="920"/>
        <item x="622"/>
        <item x="1090"/>
        <item x="554"/>
        <item x="394"/>
        <item x="889"/>
        <item x="1569"/>
        <item x="987"/>
        <item x="744"/>
        <item x="558"/>
        <item x="136"/>
        <item x="1347"/>
        <item x="311"/>
        <item x="845"/>
        <item x="560"/>
        <item x="1047"/>
        <item x="1420"/>
        <item x="496"/>
        <item x="1110"/>
        <item x="219"/>
        <item x="1497"/>
        <item x="645"/>
        <item x="1163"/>
        <item x="631"/>
        <item x="1428"/>
        <item x="580"/>
        <item x="144"/>
        <item x="1165"/>
        <item x="227"/>
        <item x="673"/>
        <item x="1081"/>
        <item x="395"/>
        <item x="955"/>
        <item x="1040"/>
        <item x="354"/>
        <item x="795"/>
        <item x="14"/>
        <item x="853"/>
        <item x="548"/>
        <item x="531"/>
        <item x="1421"/>
        <item x="1482"/>
        <item x="151"/>
        <item x="1489"/>
        <item x="1504"/>
        <item x="1529"/>
        <item x="1314"/>
        <item x="734"/>
        <item x="967"/>
        <item x="1198"/>
        <item x="1548"/>
        <item x="386"/>
        <item x="880"/>
        <item x="911"/>
        <item x="371"/>
        <item x="609"/>
        <item x="519"/>
        <item x="1369"/>
        <item x="498"/>
        <item x="1255"/>
        <item x="487"/>
        <item x="764"/>
        <item x="1160"/>
        <item x="408"/>
        <item x="1283"/>
        <item x="851"/>
        <item x="459"/>
        <item x="1527"/>
        <item x="629"/>
        <item x="1309"/>
        <item x="365"/>
        <item x="1038"/>
        <item x="169"/>
        <item x="1134"/>
        <item x="1492"/>
        <item x="1206"/>
        <item x="1007"/>
        <item x="295"/>
        <item x="155"/>
        <item x="1104"/>
        <item x="228"/>
        <item x="619"/>
        <item x="262"/>
        <item x="787"/>
        <item x="1164"/>
        <item x="284"/>
        <item x="535"/>
        <item x="1568"/>
        <item x="515"/>
        <item x="97"/>
        <item x="601"/>
        <item x="720"/>
        <item x="12"/>
        <item x="591"/>
        <item x="465"/>
        <item x="355"/>
        <item x="954"/>
        <item x="1125"/>
        <item x="895"/>
        <item x="1128"/>
        <item x="226"/>
        <item x="681"/>
        <item x="1106"/>
        <item x="90"/>
        <item x="407"/>
        <item x="1101"/>
        <item x="102"/>
        <item x="972"/>
        <item x="472"/>
        <item x="953"/>
        <item x="95"/>
        <item x="1041"/>
        <item x="474"/>
        <item x="557"/>
        <item x="1441"/>
        <item x="1414"/>
        <item x="1242"/>
        <item x="614"/>
        <item x="153"/>
        <item x="1564"/>
        <item x="504"/>
        <item x="563"/>
        <item x="1284"/>
        <item x="1237"/>
        <item x="922"/>
        <item x="1481"/>
        <item x="1070"/>
        <item x="1184"/>
        <item x="957"/>
        <item x="1181"/>
        <item x="1065"/>
        <item x="234"/>
        <item x="333"/>
        <item x="1261"/>
        <item x="72"/>
        <item x="1034"/>
        <item x="999"/>
        <item x="961"/>
        <item x="287"/>
        <item x="1429"/>
        <item x="1323"/>
        <item x="1450"/>
        <item x="1018"/>
        <item x="183"/>
        <item x="899"/>
        <item x="1287"/>
        <item x="833"/>
        <item x="824"/>
        <item x="1986"/>
        <item x="715"/>
        <item x="582"/>
        <item x="1550"/>
        <item x="265"/>
        <item x="1321"/>
        <item x="564"/>
        <item x="1112"/>
        <item x="512"/>
        <item x="345"/>
        <item x="1062"/>
        <item x="385"/>
        <item x="812"/>
        <item x="1210"/>
        <item x="1243"/>
        <item x="1238"/>
        <item x="856"/>
        <item x="307"/>
        <item x="596"/>
        <item x="776"/>
        <item x="669"/>
        <item x="1135"/>
        <item x="1464"/>
        <item x="1533"/>
        <item x="960"/>
        <item x="542"/>
        <item x="741"/>
        <item x="1554"/>
        <item x="1025"/>
        <item x="396"/>
        <item x="807"/>
        <item x="1372"/>
        <item x="1384"/>
        <item x="104"/>
        <item x="993"/>
        <item x="782"/>
        <item x="1494"/>
        <item x="1036"/>
        <item x="37"/>
        <item x="1137"/>
        <item x="1080"/>
        <item x="989"/>
        <item x="43"/>
        <item x="147"/>
        <item x="1439"/>
        <item x="280"/>
        <item x="490"/>
        <item x="1488"/>
        <item x="544"/>
        <item x="996"/>
        <item x="1118"/>
        <item x="1288"/>
        <item x="1172"/>
        <item x="1193"/>
        <item x="923"/>
        <item x="513"/>
        <item x="266"/>
        <item x="804"/>
        <item x="508"/>
        <item x="1475"/>
        <item x="1026"/>
        <item x="1478"/>
        <item x="321"/>
        <item x="543"/>
        <item x="969"/>
        <item x="834"/>
        <item x="918"/>
        <item x="611"/>
        <item x="1350"/>
        <item x="1406"/>
        <item x="1095"/>
        <item x="705"/>
        <item x="272"/>
        <item x="1532"/>
        <item x="308"/>
        <item x="51"/>
        <item x="657"/>
        <item x="549"/>
        <item x="746"/>
        <item x="928"/>
        <item x="1333"/>
        <item x="1530"/>
        <item x="70"/>
        <item x="672"/>
        <item x="384"/>
        <item x="208"/>
        <item x="593"/>
        <item x="54"/>
        <item x="178"/>
        <item x="1571"/>
        <item x="189"/>
        <item x="88"/>
        <item x="1979"/>
        <item x="1012"/>
        <item x="929"/>
        <item x="1148"/>
        <item x="454"/>
        <item x="1189"/>
        <item x="267"/>
        <item x="300"/>
        <item x="1154"/>
        <item x="1042"/>
        <item x="1123"/>
        <item x="876"/>
        <item x="1275"/>
        <item x="1385"/>
        <item x="471"/>
        <item x="1781"/>
        <item x="781"/>
        <item x="825"/>
        <item x="893"/>
        <item x="477"/>
        <item x="30"/>
        <item x="866"/>
        <item x="840"/>
        <item x="1847"/>
        <item x="1713"/>
        <item x="1217"/>
        <item x="1565"/>
        <item x="587"/>
        <item x="1096"/>
        <item x="1595"/>
        <item x="1459"/>
        <item x="1312"/>
        <item x="423"/>
        <item x="983"/>
        <item x="1932"/>
        <item x="464"/>
        <item x="376"/>
        <item x="806"/>
        <item x="942"/>
        <item x="897"/>
        <item x="934"/>
        <item x="939"/>
        <item x="1214"/>
        <item x="551"/>
        <item x="440"/>
        <item x="692"/>
        <item x="1383"/>
        <item x="1382"/>
        <item x="1408"/>
        <item x="165"/>
        <item x="330"/>
        <item x="716"/>
        <item x="1171"/>
        <item x="1311"/>
        <item x="415"/>
        <item x="1013"/>
        <item x="626"/>
        <item x="205"/>
        <item x="276"/>
        <item x="1140"/>
        <item x="810"/>
        <item x="218"/>
        <item x="1881"/>
        <item x="1521"/>
        <item x="1019"/>
        <item x="161"/>
        <item x="1559"/>
        <item x="755"/>
        <item x="1472"/>
        <item x="737"/>
        <item x="1929"/>
        <item x="1022"/>
        <item x="1407"/>
        <item x="1436"/>
        <item x="1005"/>
        <item x="1028"/>
        <item x="1683"/>
        <item x="458"/>
        <item x="199"/>
        <item x="1651"/>
        <item x="1239"/>
        <item x="1329"/>
        <item x="261"/>
        <item x="1227"/>
        <item x="1300"/>
        <item x="1937"/>
        <item x="1855"/>
        <item x="783"/>
        <item x="55"/>
        <item x="1389"/>
        <item x="438"/>
        <item x="1774"/>
        <item x="1821"/>
        <item x="177"/>
        <item x="1913"/>
        <item x="1264"/>
        <item x="478"/>
        <item x="773"/>
        <item x="1215"/>
        <item x="1107"/>
        <item x="1939"/>
        <item x="1951"/>
        <item x="599"/>
        <item x="1136"/>
        <item x="425"/>
        <item x="1716"/>
        <item x="982"/>
        <item x="1661"/>
        <item x="1109"/>
        <item x="1282"/>
        <item x="869"/>
        <item x="1935"/>
        <item x="2027"/>
        <item x="1202"/>
        <item x="1968"/>
        <item x="1507"/>
        <item x="1008"/>
        <item x="1875"/>
        <item x="1689"/>
        <item x="359"/>
        <item x="428"/>
        <item x="1608"/>
        <item x="1957"/>
        <item x="618"/>
        <item x="433"/>
        <item x="1874"/>
        <item x="1908"/>
        <item x="2003"/>
        <item x="421"/>
        <item x="1368"/>
        <item x="1601"/>
        <item x="2019"/>
        <item x="1737"/>
        <item x="1814"/>
        <item x="1249"/>
        <item x="1961"/>
        <item x="167"/>
        <item x="1728"/>
        <item x="2039"/>
        <item x="2036"/>
        <item x="1920"/>
        <item x="1853"/>
        <item x="1726"/>
        <item x="1501"/>
        <item x="2033"/>
        <item x="1791"/>
        <item x="1021"/>
        <item x="2000"/>
        <item x="1809"/>
        <item x="2002"/>
        <item x="1893"/>
        <item x="52"/>
        <item x="1941"/>
        <item x="424"/>
        <item x="1977"/>
        <item x="1901"/>
        <item x="1604"/>
        <item x="1869"/>
        <item x="1634"/>
        <item x="1614"/>
        <item x="1748"/>
        <item x="1818"/>
        <item x="1196"/>
        <item x="971"/>
        <item x="2038"/>
        <item x="2042"/>
        <item x="339"/>
        <item x="1597"/>
        <item x="1348"/>
        <item x="1291"/>
        <item x="1905"/>
        <item x="584"/>
        <item x="1655"/>
        <item x="1856"/>
        <item x="1793"/>
        <item x="1742"/>
        <item x="1706"/>
        <item x="1660"/>
        <item x="113"/>
        <item x="1701"/>
        <item x="1676"/>
        <item x="788"/>
        <item x="483"/>
        <item x="1828"/>
        <item x="1815"/>
        <item x="1928"/>
        <item x="1649"/>
        <item x="1605"/>
        <item x="2049"/>
        <item x="1732"/>
        <item x="1870"/>
        <item x="1667"/>
        <item x="1704"/>
        <item x="1820"/>
        <item x="1720"/>
        <item x="1575"/>
        <item x="1672"/>
        <item x="1736"/>
        <item x="1486"/>
        <item x="1867"/>
        <item x="1772"/>
        <item x="2020"/>
        <item x="1810"/>
        <item x="1579"/>
        <item x="1981"/>
        <item x="2005"/>
        <item x="1761"/>
        <item x="1686"/>
        <item x="1826"/>
        <item x="1767"/>
        <item x="1692"/>
        <item x="1602"/>
        <item x="1609"/>
        <item x="2031"/>
        <item x="2028"/>
        <item x="1902"/>
        <item x="2021"/>
        <item x="1045"/>
        <item x="1723"/>
        <item x="2006"/>
        <item x="2008"/>
        <item x="1765"/>
        <item x="1654"/>
        <item x="1688"/>
        <item x="1827"/>
        <item x="1727"/>
        <item x="1989"/>
        <item x="1987"/>
        <item x="884"/>
        <item x="1612"/>
        <item x="1843"/>
        <item x="1017"/>
        <item x="1800"/>
        <item x="2051"/>
        <item x="1192"/>
        <item x="2023"/>
        <item x="1580"/>
        <item x="1698"/>
        <item x="1663"/>
        <item x="1714"/>
        <item x="461"/>
        <item x="1724"/>
        <item x="1607"/>
        <item x="1232"/>
        <item x="1279"/>
        <item x="1650"/>
        <item x="2007"/>
        <item x="1804"/>
        <item x="1592"/>
        <item x="1076"/>
        <item x="1956"/>
        <item x="1639"/>
        <item x="1802"/>
        <item x="1917"/>
        <item x="1982"/>
        <item x="1884"/>
        <item x="1897"/>
        <item x="1790"/>
        <item x="1813"/>
        <item x="406"/>
        <item x="1684"/>
        <item x="1641"/>
        <item x="1457"/>
        <item x="2010"/>
        <item x="1758"/>
        <item x="1658"/>
        <item x="502"/>
        <item x="1626"/>
        <item x="1584"/>
        <item x="1659"/>
        <item x="1573"/>
        <item x="1994"/>
        <item x="1824"/>
        <item x="314"/>
        <item x="1222"/>
        <item x="2013"/>
        <item x="2030"/>
        <item x="523"/>
        <item x="2035"/>
        <item x="1877"/>
        <item x="1729"/>
        <item x="1959"/>
        <item x="2044"/>
        <item x="1632"/>
        <item x="1751"/>
        <item x="1865"/>
        <item x="1633"/>
        <item x="1468"/>
        <item x="1610"/>
        <item x="1699"/>
        <item x="1613"/>
        <item x="1832"/>
        <item x="1680"/>
        <item x="2048"/>
        <item x="1581"/>
        <item x="1784"/>
        <item x="1743"/>
        <item x="1834"/>
        <item x="1999"/>
        <item x="2017"/>
        <item x="1787"/>
        <item x="1921"/>
        <item x="1600"/>
        <item x="2037"/>
        <item x="1938"/>
        <item x="1964"/>
        <item x="1997"/>
        <item x="1679"/>
        <item x="1630"/>
        <item x="952"/>
        <item x="1175"/>
        <item x="1768"/>
        <item x="1752"/>
        <item x="1786"/>
        <item x="1952"/>
        <item x="1860"/>
        <item x="1647"/>
        <item x="1970"/>
        <item x="2043"/>
        <item x="2040"/>
        <item x="1671"/>
        <item x="817"/>
        <item x="11"/>
        <item x="1753"/>
        <item x="1623"/>
        <item x="1851"/>
        <item x="1915"/>
        <item x="1947"/>
        <item x="852"/>
        <item x="1783"/>
        <item x="2041"/>
        <item x="1954"/>
        <item x="1203"/>
        <item x="1930"/>
        <item x="1631"/>
        <item x="1087"/>
        <item x="1739"/>
        <item x="1862"/>
        <item x="665"/>
        <item x="1918"/>
        <item x="1629"/>
        <item x="32"/>
        <item x="607"/>
        <item x="1866"/>
        <item x="1622"/>
        <item x="1127"/>
        <item x="1899"/>
        <item x="1652"/>
        <item x="1872"/>
        <item x="1885"/>
        <item x="1708"/>
        <item x="1812"/>
        <item x="706"/>
        <item x="1682"/>
        <item x="1636"/>
        <item x="1594"/>
        <item x="1969"/>
        <item x="1771"/>
        <item x="2024"/>
        <item x="470"/>
        <item x="1576"/>
        <item x="1627"/>
        <item x="1780"/>
        <item x="157"/>
        <item x="1803"/>
        <item x="1603"/>
        <item x="1596"/>
        <item x="1916"/>
        <item x="1764"/>
        <item x="1246"/>
        <item x="1926"/>
        <item x="1830"/>
        <item x="2022"/>
        <item x="1411"/>
        <item x="1617"/>
        <item x="1795"/>
        <item x="1582"/>
        <item x="1506"/>
        <item x="1923"/>
        <item x="1823"/>
        <item x="1711"/>
        <item x="935"/>
        <item x="1463"/>
        <item x="2009"/>
        <item x="1681"/>
        <item x="800"/>
        <item x="1656"/>
        <item x="1842"/>
        <item x="309"/>
        <item x="667"/>
        <item x="1673"/>
        <item x="2011"/>
        <item x="336"/>
        <item x="2012"/>
        <item x="1896"/>
        <item x="1257"/>
        <item x="1619"/>
        <item x="1822"/>
        <item x="786"/>
        <item x="1852"/>
        <item x="797"/>
        <item x="1794"/>
        <item x="1900"/>
        <item x="1067"/>
        <item x="1697"/>
        <item x="1890"/>
        <item x="1829"/>
        <item x="1587"/>
        <item x="1973"/>
        <item x="1848"/>
        <item x="1960"/>
        <item x="1983"/>
        <item x="1280"/>
        <item x="1755"/>
        <item x="1972"/>
        <item x="986"/>
        <item x="1776"/>
        <item x="1927"/>
        <item x="1599"/>
        <item x="1942"/>
        <item x="1700"/>
        <item x="480"/>
        <item x="1158"/>
        <item x="1844"/>
        <item x="1993"/>
        <item x="1583"/>
        <item x="1861"/>
        <item x="1628"/>
        <item x="2016"/>
        <item x="1756"/>
        <item x="1738"/>
        <item x="1590"/>
        <item x="1177"/>
        <item x="1963"/>
        <item x="410"/>
        <item x="375"/>
        <item x="1746"/>
        <item x="488"/>
        <item x="1705"/>
        <item x="444"/>
        <item x="1769"/>
        <item x="1777"/>
        <item x="1675"/>
        <item x="1644"/>
        <item x="1898"/>
        <item x="230"/>
        <item x="1326"/>
        <item x="1319"/>
        <item x="1785"/>
        <item x="731"/>
        <item x="1531"/>
        <item x="1091"/>
        <item x="2014"/>
        <item x="1518"/>
        <item x="2015"/>
        <item x="476"/>
        <item x="1859"/>
        <item x="1585"/>
        <item x="1131"/>
        <item x="1574"/>
        <item x="1762"/>
        <item x="1976"/>
        <item x="1816"/>
        <item x="1864"/>
        <item x="1016"/>
        <item x="1349"/>
        <item x="1132"/>
        <item x="733"/>
        <item x="1402"/>
        <item x="1907"/>
        <item x="1788"/>
        <item x="1053"/>
        <item x="995"/>
        <item x="1669"/>
        <item x="1760"/>
        <item x="1798"/>
        <item x="1578"/>
        <item x="1801"/>
        <item x="1145"/>
        <item x="1620"/>
        <item x="1770"/>
        <item x="1858"/>
        <item x="1985"/>
        <item x="1611"/>
        <item x="1904"/>
        <item x="1461"/>
        <item x="1491"/>
        <item x="2047"/>
        <item x="1293"/>
        <item x="683"/>
        <item x="767"/>
        <item x="1940"/>
        <item x="1836"/>
        <item x="946"/>
        <item x="1849"/>
        <item x="1841"/>
        <item x="1702"/>
        <item x="1685"/>
        <item x="2025"/>
        <item x="1328"/>
        <item x="198"/>
        <item x="1693"/>
        <item x="1984"/>
        <item x="1666"/>
        <item x="1665"/>
        <item x="1945"/>
        <item x="525"/>
        <item x="726"/>
        <item x="1696"/>
        <item x="1664"/>
        <item x="1811"/>
        <item x="1103"/>
        <item x="913"/>
        <item x="1744"/>
        <item x="1271"/>
        <item x="536"/>
        <item x="1589"/>
        <item x="1958"/>
        <item x="1734"/>
        <item x="168"/>
        <item x="1412"/>
        <item x="1640"/>
        <item x="1996"/>
        <item x="1119"/>
        <item x="2004"/>
        <item x="1637"/>
        <item x="1730"/>
        <item x="1105"/>
        <item x="370"/>
        <item x="608"/>
        <item x="974"/>
        <item x="1624"/>
        <item x="1668"/>
        <item x="1391"/>
        <item x="1955"/>
        <item x="1773"/>
        <item x="750"/>
        <item x="1839"/>
        <item x="1513"/>
        <item x="1722"/>
        <item x="980"/>
        <item x="1618"/>
        <item x="1779"/>
        <item x="1006"/>
        <item x="1733"/>
        <item x="1598"/>
        <item x="802"/>
        <item x="2001"/>
        <item x="841"/>
        <item x="1910"/>
        <item x="254"/>
        <item x="1934"/>
        <item x="959"/>
        <item x="1888"/>
        <item x="1817"/>
        <item x="915"/>
        <item x="1891"/>
        <item x="1588"/>
        <item x="559"/>
        <item x="1721"/>
        <item x="1854"/>
        <item x="1735"/>
        <item x="1953"/>
        <item x="1173"/>
        <item x="1990"/>
        <item x="1707"/>
        <item x="1799"/>
        <item x="712"/>
        <item x="2046"/>
        <item x="1750"/>
        <item x="1710"/>
        <item x="1946"/>
        <item x="1806"/>
        <item x="703"/>
        <item x="1871"/>
        <item x="173"/>
        <item x="1837"/>
        <item x="1511"/>
        <item x="460"/>
        <item x="655"/>
        <item x="1270"/>
        <item x="1876"/>
        <item x="1878"/>
        <item x="1593"/>
        <item x="1747"/>
        <item x="1653"/>
        <item x="1709"/>
        <item x="1925"/>
        <item x="1695"/>
        <item x="1248"/>
        <item x="896"/>
        <item x="1678"/>
        <item x="1838"/>
        <item x="257"/>
        <item x="1141"/>
        <item x="222"/>
        <item x="507"/>
        <item x="630"/>
        <item x="1621"/>
        <item x="1259"/>
        <item x="1638"/>
        <item x="1674"/>
        <item x="1352"/>
        <item x="1616"/>
        <item x="1949"/>
        <item x="1648"/>
        <item x="1560"/>
        <item x="1363"/>
        <item x="779"/>
        <item x="328"/>
        <item x="1591"/>
        <item x="1965"/>
        <item x="368"/>
        <item x="1868"/>
        <item x="1327"/>
        <item x="412"/>
        <item x="1354"/>
        <item x="1882"/>
        <item x="212"/>
        <item x="1819"/>
        <item x="10"/>
        <item x="1967"/>
        <item x="1555"/>
        <item x="930"/>
        <item x="581"/>
        <item x="1298"/>
        <item x="1914"/>
        <item x="603"/>
        <item x="857"/>
        <item x="1759"/>
        <item x="1980"/>
        <item x="1807"/>
        <item x="1840"/>
        <item x="1366"/>
        <item x="1718"/>
        <item x="871"/>
        <item x="1015"/>
        <item x="729"/>
        <item x="1182"/>
        <item x="1912"/>
        <item x="1835"/>
        <item x="1541"/>
        <item x="194"/>
        <item x="1446"/>
        <item x="1792"/>
        <item x="565"/>
        <item x="489"/>
        <item x="1020"/>
        <item x="698"/>
        <item x="1687"/>
        <item x="1950"/>
        <item x="154"/>
        <item x="1962"/>
        <item x="1975"/>
        <item x="1187"/>
        <item x="2034"/>
        <item x="836"/>
        <item x="1719"/>
        <item x="1317"/>
        <item x="1991"/>
        <item x="162"/>
        <item x="263"/>
        <item x="1635"/>
        <item x="1404"/>
        <item x="224"/>
        <item x="1670"/>
        <item x="1889"/>
        <item x="1493"/>
        <item x="1398"/>
        <item x="977"/>
        <item x="1050"/>
        <item x="2032"/>
        <item x="1525"/>
        <item x="1381"/>
        <item x="1895"/>
        <item x="1078"/>
        <item x="1295"/>
        <item x="704"/>
        <item x="1911"/>
        <item x="1375"/>
        <item x="1846"/>
        <item x="594"/>
        <item x="1931"/>
        <item x="973"/>
        <item x="1775"/>
        <item x="1766"/>
        <item x="873"/>
        <item x="1919"/>
        <item x="1740"/>
        <item x="1883"/>
        <item x="1903"/>
        <item x="1857"/>
        <item x="1831"/>
        <item x="1873"/>
        <item x="1797"/>
        <item x="427"/>
        <item x="1051"/>
        <item x="798"/>
        <item x="1825"/>
        <item x="1143"/>
        <item x="732"/>
        <item x="495"/>
        <item x="1894"/>
        <item x="1966"/>
        <item x="1419"/>
        <item x="941"/>
        <item x="1988"/>
        <item x="1971"/>
        <item x="1778"/>
        <item x="1703"/>
        <item x="288"/>
        <item x="1471"/>
        <item x="62"/>
        <item x="903"/>
        <item x="1362"/>
        <item x="1879"/>
        <item x="1332"/>
        <item x="1473"/>
        <item x="269"/>
        <item x="1892"/>
        <item x="693"/>
        <item x="298"/>
        <item x="801"/>
        <item x="526"/>
        <item x="713"/>
        <item x="98"/>
        <item x="1757"/>
        <item x="1251"/>
        <item x="1691"/>
        <item x="1796"/>
        <item x="917"/>
        <item x="1049"/>
        <item x="1646"/>
        <item x="89"/>
        <item x="233"/>
        <item x="1285"/>
        <item x="1126"/>
        <item x="1694"/>
        <item x="589"/>
        <item x="1456"/>
        <item x="1978"/>
        <item x="1749"/>
        <item x="1886"/>
        <item x="1224"/>
        <item x="1071"/>
        <item x="1754"/>
        <item x="2018"/>
        <item x="166"/>
        <item x="2045"/>
        <item x="1226"/>
        <item x="1403"/>
        <item x="976"/>
        <item x="1625"/>
        <item x="572"/>
        <item x="1176"/>
        <item x="377"/>
        <item x="382"/>
        <item x="1477"/>
        <item x="378"/>
        <item x="1508"/>
        <item x="294"/>
        <item x="1615"/>
        <item x="1505"/>
        <item x="164"/>
        <item x="1487"/>
        <item x="1318"/>
        <item x="83"/>
        <item x="819"/>
        <item x="1139"/>
        <item x="1364"/>
        <item x="1397"/>
        <item x="1244"/>
        <item x="1299"/>
        <item x="150"/>
        <item x="1010"/>
        <item x="1102"/>
        <item x="1100"/>
        <item x="1577"/>
        <item x="1922"/>
        <item x="1850"/>
        <item x="2029"/>
        <item x="1474"/>
        <item x="1936"/>
        <item x="1745"/>
        <item x="1547"/>
        <item x="437"/>
        <item x="1995"/>
        <item x="745"/>
        <item x="1129"/>
        <item x="1887"/>
        <item x="907"/>
        <item x="1657"/>
        <item x="891"/>
        <item x="2050"/>
        <item x="1082"/>
        <item x="1085"/>
        <item x="237"/>
        <item x="38"/>
        <item x="1415"/>
        <item x="1307"/>
        <item x="792"/>
        <item x="380"/>
        <item x="1677"/>
        <item x="1528"/>
        <item x="361"/>
        <item x="1715"/>
        <item x="256"/>
        <item x="1643"/>
        <item x="1553"/>
        <item x="1606"/>
        <item x="1645"/>
        <item x="1845"/>
        <item x="1367"/>
        <item x="429"/>
        <item x="1944"/>
        <item x="1974"/>
        <item x="1068"/>
        <item x="890"/>
        <item x="615"/>
        <item x="335"/>
        <item x="1000"/>
        <item x="1805"/>
        <item x="1642"/>
        <item x="1808"/>
        <item x="1499"/>
        <item x="1725"/>
        <item x="1534"/>
        <item x="1495"/>
        <item x="1948"/>
        <item x="499"/>
        <item x="1072"/>
        <item x="1342"/>
        <item x="1331"/>
        <item x="1211"/>
        <item x="1741"/>
        <item x="1586"/>
        <item x="1763"/>
        <item x="1731"/>
        <item x="1515"/>
        <item x="664"/>
        <item x="2026"/>
        <item x="1933"/>
        <item x="1387"/>
        <item x="643"/>
        <item x="1712"/>
        <item x="875"/>
        <item x="811"/>
        <item x="340"/>
        <item x="1233"/>
        <item x="1373"/>
        <item x="1061"/>
        <item x="1434"/>
        <item x="909"/>
        <item x="878"/>
        <item x="1313"/>
        <item x="682"/>
        <item x="312"/>
        <item x="1992"/>
        <item x="443"/>
        <item x="1943"/>
        <item x="1512"/>
        <item x="1906"/>
        <item x="197"/>
        <item x="1340"/>
        <item x="780"/>
        <item x="334"/>
        <item x="1114"/>
        <item x="271"/>
        <item x="1540"/>
        <item x="1717"/>
        <item x="122"/>
        <item x="872"/>
        <item x="900"/>
        <item x="264"/>
        <item x="1357"/>
        <item x="855"/>
        <item x="747"/>
        <item x="389"/>
        <item x="1355"/>
        <item x="296"/>
        <item x="86"/>
        <item x="1304"/>
        <item x="48"/>
        <item x="616"/>
        <item x="621"/>
        <item x="724"/>
        <item x="1294"/>
        <item x="749"/>
        <item x="981"/>
        <item x="1335"/>
        <item x="390"/>
        <item x="1316"/>
        <item x="1863"/>
        <item x="719"/>
        <item x="1833"/>
        <item x="1138"/>
        <item x="670"/>
        <item x="721"/>
        <item x="358"/>
        <item x="1782"/>
        <item x="740"/>
        <item x="1086"/>
        <item x="1558"/>
        <item x="1361"/>
        <item x="1455"/>
        <item x="1924"/>
        <item x="1880"/>
        <item x="1662"/>
        <item x="1219"/>
        <item x="96"/>
        <item x="253"/>
        <item x="671"/>
        <item x="1549"/>
        <item x="204"/>
        <item x="1043"/>
        <item x="768"/>
        <item x="1522"/>
        <item x="139"/>
        <item x="1339"/>
        <item x="1044"/>
        <item x="561"/>
        <item x="1088"/>
        <item x="648"/>
        <item x="1168"/>
        <item x="730"/>
        <item x="1371"/>
        <item x="1789"/>
        <item x="56"/>
        <item x="951"/>
        <item x="1060"/>
        <item x="590"/>
        <item x="679"/>
        <item x="813"/>
        <item x="1410"/>
        <item x="583"/>
        <item x="1346"/>
        <item x="475"/>
        <item x="463"/>
        <item x="906"/>
        <item x="1262"/>
        <item x="1427"/>
        <item x="759"/>
        <item x="962"/>
        <item x="883"/>
        <item x="430"/>
        <item x="1159"/>
        <item x="529"/>
        <item x="1909"/>
        <item x="290"/>
        <item x="938"/>
        <item x="931"/>
        <item x="1167"/>
        <item x="252"/>
        <item x="524"/>
        <item x="1370"/>
        <item x="248"/>
        <item x="1690"/>
        <item x="1556"/>
        <item x="216"/>
        <item x="658"/>
        <item x="606"/>
        <item x="1395"/>
        <item x="1998"/>
        <item x="447"/>
        <item x="522"/>
        <item x="1188"/>
        <item x="1442"/>
        <item x="1220"/>
        <item x="1052"/>
        <item x="1024"/>
        <item x="1122"/>
        <item x="860"/>
        <item x="610"/>
        <item x="1418"/>
        <item x="991"/>
        <item x="1484"/>
        <item x="994"/>
        <item x="1310"/>
        <item x="545"/>
        <item x="738"/>
        <item x="217"/>
        <item x="898"/>
        <item x="1466"/>
        <item x="135"/>
        <item x="1195"/>
        <item x="306"/>
        <item x="1519"/>
        <item x="1400"/>
        <item x="778"/>
        <item x="1199"/>
        <item x="1250"/>
        <item x="1551"/>
        <item x="822"/>
        <item x="1204"/>
        <item x="949"/>
        <item x="1229"/>
        <item x="743"/>
        <item x="1258"/>
        <item x="1433"/>
        <item x="1561"/>
        <item x="1566"/>
        <item x="1277"/>
        <item x="160"/>
        <item x="63"/>
        <item x="349"/>
        <item x="1231"/>
        <item x="1539"/>
        <item x="541"/>
        <item x="1445"/>
        <item x="1458"/>
        <item x="1289"/>
        <item x="1260"/>
        <item x="975"/>
        <item x="1054"/>
        <item x="353"/>
        <item x="1443"/>
        <item x="1516"/>
        <item x="479"/>
        <item x="1503"/>
        <item x="604"/>
        <item x="1542"/>
        <item x="1365"/>
        <item x="586"/>
        <item x="723"/>
        <item x="848"/>
        <item x="877"/>
        <item x="725"/>
        <item x="579"/>
        <item x="965"/>
        <item x="885"/>
        <item x="39"/>
        <item x="1290"/>
        <item x="765"/>
        <item x="1498"/>
        <item x="943"/>
        <item x="1535"/>
        <item x="418"/>
        <item x="279"/>
        <item h="1" x="8"/>
        <item t="default"/>
      </items>
    </pivotField>
    <pivotField showAll="0"/>
    <pivotField showAll="0">
      <items count="4">
        <item x="0"/>
        <item x="2"/>
        <item x="1"/>
        <item t="default"/>
      </items>
    </pivotField>
    <pivotField showAll="0"/>
    <pivotField showAll="0">
      <items count="12">
        <item x="8"/>
        <item x="4"/>
        <item x="9"/>
        <item x="6"/>
        <item x="3"/>
        <item x="0"/>
        <item x="2"/>
        <item x="1"/>
        <item x="10"/>
        <item x="7"/>
        <item x="5"/>
        <item t="default"/>
      </items>
    </pivotField>
    <pivotField showAll="0">
      <items count="17">
        <item x="14"/>
        <item x="8"/>
        <item x="13"/>
        <item x="15"/>
        <item x="6"/>
        <item x="4"/>
        <item x="5"/>
        <item x="10"/>
        <item x="11"/>
        <item x="9"/>
        <item x="7"/>
        <item x="2"/>
        <item x="3"/>
        <item x="12"/>
        <item x="0"/>
        <item x="1"/>
        <item t="default"/>
      </items>
    </pivotField>
    <pivotField dataField="1" showAll="0"/>
    <pivotField showAll="0">
      <items count="140">
        <item x="127"/>
        <item x="126"/>
        <item x="123"/>
        <item x="125"/>
        <item x="119"/>
        <item x="121"/>
        <item x="117"/>
        <item x="116"/>
        <item x="114"/>
        <item x="113"/>
        <item x="112"/>
        <item x="124"/>
        <item x="110"/>
        <item x="109"/>
        <item x="118"/>
        <item x="105"/>
        <item x="106"/>
        <item x="120"/>
        <item x="107"/>
        <item x="101"/>
        <item x="102"/>
        <item x="122"/>
        <item x="136"/>
        <item x="104"/>
        <item x="138"/>
        <item x="137"/>
        <item x="115"/>
        <item x="130"/>
        <item x="135"/>
        <item x="108"/>
        <item x="133"/>
        <item x="132"/>
        <item x="131"/>
        <item x="128"/>
        <item x="111"/>
        <item x="96"/>
        <item x="98"/>
        <item x="94"/>
        <item x="95"/>
        <item x="91"/>
        <item x="85"/>
        <item x="92"/>
        <item x="97"/>
        <item x="100"/>
        <item x="87"/>
        <item x="129"/>
        <item x="88"/>
        <item x="103"/>
        <item x="93"/>
        <item x="86"/>
        <item x="80"/>
        <item x="82"/>
        <item x="81"/>
        <item x="99"/>
        <item x="90"/>
        <item x="84"/>
        <item x="78"/>
        <item x="71"/>
        <item x="70"/>
        <item x="77"/>
        <item x="76"/>
        <item x="74"/>
        <item x="67"/>
        <item x="69"/>
        <item x="79"/>
        <item x="66"/>
        <item x="72"/>
        <item x="73"/>
        <item x="62"/>
        <item x="65"/>
        <item x="59"/>
        <item x="63"/>
        <item x="75"/>
        <item x="58"/>
        <item x="57"/>
        <item x="60"/>
        <item x="56"/>
        <item x="54"/>
        <item x="61"/>
        <item x="64"/>
        <item x="53"/>
        <item x="55"/>
        <item x="48"/>
        <item x="68"/>
        <item x="49"/>
        <item x="47"/>
        <item x="50"/>
        <item x="51"/>
        <item x="44"/>
        <item x="46"/>
        <item x="41"/>
        <item x="43"/>
        <item x="45"/>
        <item x="42"/>
        <item x="39"/>
        <item x="36"/>
        <item x="35"/>
        <item x="34"/>
        <item x="37"/>
        <item x="30"/>
        <item x="33"/>
        <item x="31"/>
        <item x="28"/>
        <item x="29"/>
        <item x="38"/>
        <item x="27"/>
        <item x="52"/>
        <item x="25"/>
        <item x="19"/>
        <item x="16"/>
        <item x="20"/>
        <item x="17"/>
        <item x="89"/>
        <item x="15"/>
        <item x="21"/>
        <item x="22"/>
        <item x="40"/>
        <item x="8"/>
        <item x="10"/>
        <item x="26"/>
        <item x="9"/>
        <item x="6"/>
        <item x="4"/>
        <item x="13"/>
        <item x="24"/>
        <item x="5"/>
        <item x="18"/>
        <item x="3"/>
        <item x="32"/>
        <item x="11"/>
        <item x="12"/>
        <item x="0"/>
        <item x="1"/>
        <item x="134"/>
        <item x="2"/>
        <item x="23"/>
        <item x="83"/>
        <item x="14"/>
        <item x="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
  </rowFields>
  <rowItems count="10">
    <i>
      <x v="6"/>
    </i>
    <i>
      <x v="26"/>
    </i>
    <i>
      <x v="15"/>
    </i>
    <i>
      <x v="2"/>
    </i>
    <i>
      <x v="7"/>
    </i>
    <i>
      <x v="22"/>
    </i>
    <i>
      <x v="29"/>
    </i>
    <i>
      <x v="4"/>
    </i>
    <i>
      <x v="12"/>
    </i>
    <i>
      <x v="5"/>
    </i>
  </rowItems>
  <colFields count="1">
    <field x="-2"/>
  </colFields>
  <colItems count="2">
    <i>
      <x/>
    </i>
    <i i="1">
      <x v="1"/>
    </i>
  </colItems>
  <pageFields count="1">
    <pageField fld="4" hier="-1"/>
  </pageFields>
  <dataFields count="2">
    <dataField name="Sum of close_value" fld="7" baseField="0" baseItem="0"/>
    <dataField name="Sum of profit" fld="13" baseField="0" baseItem="0"/>
  </dataFields>
  <formats count="1">
    <format dxfId="46">
      <pivotArea outline="0" collapsedLevelsAreSubtotals="1" fieldPosition="0"/>
    </format>
  </formats>
  <conditionalFormats count="2">
    <conditionalFormat priority="2">
      <pivotAreas count="1">
        <pivotArea type="data" outline="0" collapsedLevelsAreSubtotals="1" fieldPosition="0">
          <references count="1">
            <reference field="4294967294" count="1" selected="0">
              <x v="0"/>
            </reference>
          </references>
        </pivotArea>
      </pivotAreas>
    </conditionalFormat>
    <conditionalFormat priority="1">
      <pivotAreas count="1">
        <pivotArea type="data" outline="0" collapsedLevelsAreSubtotals="1" fieldPosition="0">
          <references count="1">
            <reference field="4294967294" count="1" selected="0">
              <x v="1"/>
            </reference>
          </references>
        </pivotArea>
      </pivotAreas>
    </conditionalFormat>
  </conditional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5A37E5B-6256-4F1C-A381-B29103B3C38E}" name="PivotTable2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fieldListSortAscending="1">
  <location ref="A126:B141" firstHeaderRow="1" firstDataRow="1" firstDataCol="1" rowPageCount="1" colPageCount="1"/>
  <pivotFields count="20">
    <pivotField showAll="0"/>
    <pivotField axis="axisRow" showAll="0" measureFilter="1" sortType="descending">
      <items count="32">
        <item x="3"/>
        <item x="28"/>
        <item x="25"/>
        <item x="27"/>
        <item x="23"/>
        <item x="26"/>
        <item x="1"/>
        <item x="22"/>
        <item x="12"/>
        <item x="19"/>
        <item x="24"/>
        <item x="9"/>
        <item x="7"/>
        <item x="29"/>
        <item x="14"/>
        <item x="16"/>
        <item x="21"/>
        <item x="5"/>
        <item x="20"/>
        <item x="8"/>
        <item x="0"/>
        <item x="6"/>
        <item x="17"/>
        <item x="10"/>
        <item x="15"/>
        <item x="11"/>
        <item x="4"/>
        <item x="13"/>
        <item x="18"/>
        <item x="2"/>
        <item x="30"/>
        <item t="default"/>
      </items>
      <autoSortScope>
        <pivotArea dataOnly="0" outline="0" fieldPosition="0">
          <references count="1">
            <reference field="4294967294" count="1" selected="0">
              <x v="0"/>
            </reference>
          </references>
        </pivotArea>
      </autoSortScope>
    </pivotField>
    <pivotField axis="axisRow" showAll="0" sortType="descending">
      <items count="9">
        <item x="5"/>
        <item x="2"/>
        <item x="0"/>
        <item x="4"/>
        <item x="6"/>
        <item x="3"/>
        <item x="1"/>
        <item sd="0" x="7"/>
        <item t="default"/>
      </items>
      <autoSortScope>
        <pivotArea dataOnly="0" outline="0" fieldPosition="0">
          <references count="1">
            <reference field="4294967294" count="1" selected="0">
              <x v="0"/>
            </reference>
          </references>
        </pivotArea>
      </autoSortScope>
    </pivotField>
    <pivotField showAll="0">
      <items count="87">
        <item x="23"/>
        <item x="54"/>
        <item x="72"/>
        <item x="8"/>
        <item x="41"/>
        <item x="76"/>
        <item x="84"/>
        <item x="50"/>
        <item x="0"/>
        <item x="5"/>
        <item x="1"/>
        <item x="59"/>
        <item x="31"/>
        <item x="73"/>
        <item x="22"/>
        <item x="55"/>
        <item x="61"/>
        <item x="56"/>
        <item x="52"/>
        <item x="80"/>
        <item x="15"/>
        <item x="51"/>
        <item x="35"/>
        <item x="11"/>
        <item x="63"/>
        <item x="19"/>
        <item x="64"/>
        <item x="30"/>
        <item x="57"/>
        <item x="27"/>
        <item x="32"/>
        <item x="37"/>
        <item x="24"/>
        <item x="79"/>
        <item x="2"/>
        <item x="74"/>
        <item x="65"/>
        <item x="75"/>
        <item x="70"/>
        <item x="82"/>
        <item x="4"/>
        <item x="39"/>
        <item x="45"/>
        <item x="53"/>
        <item x="29"/>
        <item x="69"/>
        <item x="46"/>
        <item x="85"/>
        <item x="26"/>
        <item x="40"/>
        <item x="83"/>
        <item x="44"/>
        <item x="60"/>
        <item x="33"/>
        <item x="42"/>
        <item x="58"/>
        <item x="38"/>
        <item x="14"/>
        <item x="3"/>
        <item x="34"/>
        <item x="12"/>
        <item x="62"/>
        <item x="36"/>
        <item x="67"/>
        <item x="10"/>
        <item x="28"/>
        <item x="48"/>
        <item x="81"/>
        <item x="77"/>
        <item x="9"/>
        <item x="25"/>
        <item x="43"/>
        <item x="13"/>
        <item x="49"/>
        <item x="16"/>
        <item x="17"/>
        <item x="66"/>
        <item x="20"/>
        <item x="47"/>
        <item x="68"/>
        <item x="71"/>
        <item x="78"/>
        <item x="18"/>
        <item x="21"/>
        <item x="6"/>
        <item x="7"/>
        <item t="default"/>
      </items>
    </pivotField>
    <pivotField axis="axisPage" multipleItemSelectionAllowed="1" showAll="0">
      <items count="6">
        <item h="1" x="1"/>
        <item h="1" x="2"/>
        <item h="1" x="3"/>
        <item x="0"/>
        <item h="1" x="4"/>
        <item t="default"/>
      </items>
    </pivotField>
    <pivotField showAll="0">
      <items count="4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21"/>
        <item x="419"/>
        <item x="420"/>
        <item t="default"/>
      </items>
    </pivotField>
    <pivotField showAll="0">
      <items count="308">
        <item x="0"/>
        <item x="3"/>
        <item x="4"/>
        <item x="23"/>
        <item x="9"/>
        <item x="7"/>
        <item x="1"/>
        <item x="10"/>
        <item x="2"/>
        <item x="6"/>
        <item x="8"/>
        <item x="15"/>
        <item x="22"/>
        <item x="17"/>
        <item x="24"/>
        <item x="28"/>
        <item x="11"/>
        <item x="12"/>
        <item x="16"/>
        <item x="19"/>
        <item x="21"/>
        <item x="30"/>
        <item x="14"/>
        <item x="29"/>
        <item x="25"/>
        <item x="13"/>
        <item x="27"/>
        <item x="26"/>
        <item x="31"/>
        <item x="18"/>
        <item x="20"/>
        <item x="94"/>
        <item x="97"/>
        <item x="93"/>
        <item x="96"/>
        <item x="95"/>
        <item x="98"/>
        <item x="99"/>
        <item x="100"/>
        <item x="101"/>
        <item x="102"/>
        <item x="103"/>
        <item x="104"/>
        <item x="105"/>
        <item x="106"/>
        <item x="108"/>
        <item x="111"/>
        <item x="113"/>
        <item x="114"/>
        <item x="118"/>
        <item x="115"/>
        <item x="117"/>
        <item x="119"/>
        <item x="120"/>
        <item x="122"/>
        <item x="123"/>
        <item x="127"/>
        <item x="128"/>
        <item x="126"/>
        <item x="130"/>
        <item x="129"/>
        <item x="45"/>
        <item x="34"/>
        <item x="43"/>
        <item x="32"/>
        <item x="39"/>
        <item x="35"/>
        <item x="49"/>
        <item x="37"/>
        <item x="56"/>
        <item x="33"/>
        <item x="53"/>
        <item x="50"/>
        <item x="57"/>
        <item x="38"/>
        <item x="41"/>
        <item x="63"/>
        <item x="36"/>
        <item x="40"/>
        <item x="62"/>
        <item x="47"/>
        <item x="72"/>
        <item x="55"/>
        <item x="54"/>
        <item x="58"/>
        <item x="60"/>
        <item x="64"/>
        <item x="69"/>
        <item x="52"/>
        <item x="78"/>
        <item x="75"/>
        <item x="81"/>
        <item x="59"/>
        <item x="42"/>
        <item x="68"/>
        <item x="44"/>
        <item x="48"/>
        <item x="46"/>
        <item x="51"/>
        <item x="84"/>
        <item x="71"/>
        <item x="74"/>
        <item x="79"/>
        <item x="83"/>
        <item x="66"/>
        <item x="61"/>
        <item x="73"/>
        <item x="87"/>
        <item x="65"/>
        <item x="67"/>
        <item x="82"/>
        <item x="70"/>
        <item x="92"/>
        <item x="80"/>
        <item x="76"/>
        <item x="89"/>
        <item x="77"/>
        <item x="85"/>
        <item x="86"/>
        <item x="90"/>
        <item x="91"/>
        <item x="88"/>
        <item x="184"/>
        <item x="185"/>
        <item x="186"/>
        <item x="187"/>
        <item x="188"/>
        <item x="191"/>
        <item x="190"/>
        <item x="189"/>
        <item x="192"/>
        <item x="193"/>
        <item x="194"/>
        <item x="195"/>
        <item x="198"/>
        <item x="200"/>
        <item x="202"/>
        <item x="201"/>
        <item x="204"/>
        <item x="203"/>
        <item x="206"/>
        <item x="211"/>
        <item x="207"/>
        <item x="216"/>
        <item x="208"/>
        <item x="214"/>
        <item x="213"/>
        <item x="215"/>
        <item x="218"/>
        <item x="219"/>
        <item x="221"/>
        <item x="223"/>
        <item x="222"/>
        <item x="135"/>
        <item x="110"/>
        <item x="124"/>
        <item x="107"/>
        <item x="125"/>
        <item x="112"/>
        <item x="109"/>
        <item x="142"/>
        <item x="138"/>
        <item x="131"/>
        <item x="136"/>
        <item x="116"/>
        <item x="143"/>
        <item x="141"/>
        <item x="139"/>
        <item x="121"/>
        <item x="149"/>
        <item x="155"/>
        <item x="147"/>
        <item x="134"/>
        <item x="132"/>
        <item x="159"/>
        <item x="146"/>
        <item x="163"/>
        <item x="148"/>
        <item x="133"/>
        <item x="150"/>
        <item x="145"/>
        <item x="171"/>
        <item x="154"/>
        <item x="157"/>
        <item x="169"/>
        <item x="144"/>
        <item x="137"/>
        <item x="161"/>
        <item x="156"/>
        <item x="140"/>
        <item x="165"/>
        <item x="164"/>
        <item x="177"/>
        <item x="153"/>
        <item x="176"/>
        <item x="179"/>
        <item x="158"/>
        <item x="160"/>
        <item x="151"/>
        <item x="167"/>
        <item x="180"/>
        <item x="152"/>
        <item x="162"/>
        <item x="168"/>
        <item x="173"/>
        <item x="178"/>
        <item x="175"/>
        <item x="172"/>
        <item x="170"/>
        <item x="166"/>
        <item x="174"/>
        <item x="183"/>
        <item x="181"/>
        <item x="182"/>
        <item x="276"/>
        <item x="277"/>
        <item x="278"/>
        <item x="279"/>
        <item x="280"/>
        <item x="281"/>
        <item x="282"/>
        <item x="283"/>
        <item x="284"/>
        <item x="286"/>
        <item x="285"/>
        <item x="288"/>
        <item x="287"/>
        <item x="289"/>
        <item x="290"/>
        <item x="292"/>
        <item x="293"/>
        <item x="291"/>
        <item x="294"/>
        <item x="295"/>
        <item x="296"/>
        <item x="297"/>
        <item x="298"/>
        <item x="301"/>
        <item x="299"/>
        <item x="300"/>
        <item x="303"/>
        <item x="302"/>
        <item x="305"/>
        <item x="304"/>
        <item x="306"/>
        <item x="196"/>
        <item x="199"/>
        <item x="197"/>
        <item x="217"/>
        <item x="212"/>
        <item x="205"/>
        <item x="238"/>
        <item x="226"/>
        <item x="210"/>
        <item x="232"/>
        <item x="209"/>
        <item x="255"/>
        <item x="220"/>
        <item x="225"/>
        <item x="224"/>
        <item x="263"/>
        <item x="227"/>
        <item x="228"/>
        <item x="231"/>
        <item x="230"/>
        <item x="233"/>
        <item x="240"/>
        <item x="229"/>
        <item x="251"/>
        <item x="256"/>
        <item x="243"/>
        <item x="235"/>
        <item x="265"/>
        <item x="245"/>
        <item x="261"/>
        <item x="236"/>
        <item x="234"/>
        <item x="259"/>
        <item x="239"/>
        <item x="254"/>
        <item x="258"/>
        <item x="242"/>
        <item x="249"/>
        <item x="257"/>
        <item x="248"/>
        <item x="262"/>
        <item x="237"/>
        <item x="252"/>
        <item x="246"/>
        <item x="272"/>
        <item x="241"/>
        <item x="266"/>
        <item x="247"/>
        <item x="250"/>
        <item x="244"/>
        <item x="260"/>
        <item x="253"/>
        <item x="267"/>
        <item x="270"/>
        <item x="273"/>
        <item x="274"/>
        <item x="275"/>
        <item x="268"/>
        <item x="271"/>
        <item x="264"/>
        <item x="269"/>
        <item x="5"/>
        <item t="default"/>
      </items>
    </pivotField>
    <pivotField dataField="1" multipleItemSelectionAllowed="1" showAll="0">
      <items count="2053">
        <item x="13"/>
        <item x="901"/>
        <item x="114"/>
        <item x="367"/>
        <item x="67"/>
        <item x="190"/>
        <item x="152"/>
        <item x="16"/>
        <item x="105"/>
        <item x="107"/>
        <item x="4"/>
        <item x="1"/>
        <item x="47"/>
        <item x="171"/>
        <item x="9"/>
        <item x="80"/>
        <item x="103"/>
        <item x="84"/>
        <item x="5"/>
        <item x="20"/>
        <item x="77"/>
        <item x="27"/>
        <item x="15"/>
        <item x="44"/>
        <item x="196"/>
        <item x="141"/>
        <item x="57"/>
        <item x="511"/>
        <item x="21"/>
        <item x="576"/>
        <item x="892"/>
        <item x="1325"/>
        <item x="229"/>
        <item x="1059"/>
        <item x="547"/>
        <item x="366"/>
        <item x="1266"/>
        <item x="1144"/>
        <item x="963"/>
        <item x="585"/>
        <item x="400"/>
        <item x="597"/>
        <item x="514"/>
        <item x="620"/>
        <item x="924"/>
        <item x="1252"/>
        <item x="771"/>
        <item x="111"/>
        <item x="839"/>
        <item x="143"/>
        <item x="1151"/>
        <item x="112"/>
        <item x="1435"/>
        <item x="556"/>
        <item x="653"/>
        <item x="1469"/>
        <item x="623"/>
        <item x="538"/>
        <item x="1191"/>
        <item x="347"/>
        <item x="644"/>
        <item x="1083"/>
        <item x="285"/>
        <item x="497"/>
        <item x="628"/>
        <item x="1465"/>
        <item x="42"/>
        <item x="131"/>
        <item x="760"/>
        <item x="436"/>
        <item x="1035"/>
        <item x="687"/>
        <item x="527"/>
        <item x="59"/>
        <item x="1023"/>
        <item x="1265"/>
        <item x="808"/>
        <item x="1438"/>
        <item x="718"/>
        <item x="329"/>
        <item x="847"/>
        <item x="282"/>
        <item x="533"/>
        <item x="921"/>
        <item x="387"/>
        <item x="246"/>
        <item x="1437"/>
        <item x="865"/>
        <item x="1544"/>
        <item x="1344"/>
        <item x="932"/>
        <item x="35"/>
        <item x="634"/>
        <item x="203"/>
        <item x="598"/>
        <item x="503"/>
        <item x="129"/>
        <item x="128"/>
        <item x="466"/>
        <item x="1376"/>
        <item x="456"/>
        <item x="411"/>
        <item x="1074"/>
        <item x="247"/>
        <item x="605"/>
        <item x="292"/>
        <item x="518"/>
        <item x="570"/>
        <item x="108"/>
        <item x="346"/>
        <item x="988"/>
        <item x="633"/>
        <item x="46"/>
        <item x="1241"/>
        <item x="158"/>
        <item x="220"/>
        <item x="849"/>
        <item x="73"/>
        <item x="137"/>
        <item x="78"/>
        <item x="81"/>
        <item x="3"/>
        <item x="331"/>
        <item x="115"/>
        <item x="617"/>
        <item x="457"/>
        <item x="441"/>
        <item x="50"/>
        <item x="116"/>
        <item x="662"/>
        <item x="494"/>
        <item x="656"/>
        <item x="343"/>
        <item x="748"/>
        <item x="417"/>
        <item x="627"/>
        <item x="60"/>
        <item x="337"/>
        <item x="304"/>
        <item x="451"/>
        <item x="828"/>
        <item x="125"/>
        <item x="61"/>
        <item x="1029"/>
        <item x="210"/>
        <item x="602"/>
        <item x="182"/>
        <item x="109"/>
        <item x="452"/>
        <item x="323"/>
        <item x="74"/>
        <item x="121"/>
        <item x="555"/>
        <item x="100"/>
        <item x="180"/>
        <item x="373"/>
        <item x="117"/>
        <item x="595"/>
        <item x="575"/>
        <item x="352"/>
        <item x="23"/>
        <item x="134"/>
        <item x="908"/>
        <item x="31"/>
        <item x="126"/>
        <item x="18"/>
        <item x="756"/>
        <item x="319"/>
        <item x="71"/>
        <item x="175"/>
        <item x="45"/>
        <item x="449"/>
        <item x="401"/>
        <item x="777"/>
        <item x="739"/>
        <item x="170"/>
        <item x="179"/>
        <item x="181"/>
        <item x="277"/>
        <item x="659"/>
        <item x="65"/>
        <item x="1425"/>
        <item x="22"/>
        <item x="145"/>
        <item x="752"/>
        <item x="206"/>
        <item x="289"/>
        <item x="79"/>
        <item x="325"/>
        <item x="207"/>
        <item x="187"/>
        <item x="317"/>
        <item x="2"/>
        <item x="127"/>
        <item x="19"/>
        <item x="1460"/>
        <item x="274"/>
        <item x="646"/>
        <item x="1278"/>
        <item x="398"/>
        <item x="663"/>
        <item x="486"/>
        <item x="85"/>
        <item x="231"/>
        <item x="374"/>
        <item x="6"/>
        <item x="887"/>
        <item x="310"/>
        <item x="552"/>
        <item x="132"/>
        <item x="1194"/>
        <item x="221"/>
        <item x="356"/>
        <item x="92"/>
        <item x="213"/>
        <item x="879"/>
        <item x="303"/>
        <item x="1353"/>
        <item x="854"/>
        <item x="156"/>
        <item x="753"/>
        <item x="225"/>
        <item x="332"/>
        <item x="211"/>
        <item x="1236"/>
        <item x="191"/>
        <item x="302"/>
        <item x="468"/>
        <item x="163"/>
        <item x="707"/>
        <item x="926"/>
        <item x="727"/>
        <item x="432"/>
        <item x="1156"/>
        <item x="1027"/>
        <item x="176"/>
        <item x="24"/>
        <item x="1341"/>
        <item x="236"/>
        <item x="123"/>
        <item x="275"/>
        <item x="530"/>
        <item x="469"/>
        <item x="1536"/>
        <item x="1320"/>
        <item x="859"/>
        <item x="566"/>
        <item x="985"/>
        <item x="1113"/>
        <item x="905"/>
        <item x="1269"/>
        <item x="1228"/>
        <item x="1496"/>
        <item x="235"/>
        <item x="1066"/>
        <item x="409"/>
        <item x="1422"/>
        <item x="1510"/>
        <item x="505"/>
        <item x="315"/>
        <item x="1356"/>
        <item x="1538"/>
        <item x="215"/>
        <item x="1449"/>
        <item x="1557"/>
        <item x="1225"/>
        <item x="1124"/>
        <item x="796"/>
        <item x="809"/>
        <item x="754"/>
        <item x="933"/>
        <item x="762"/>
        <item x="936"/>
        <item x="1032"/>
        <item x="1011"/>
        <item x="1296"/>
        <item x="947"/>
        <item x="481"/>
        <item x="1077"/>
        <item x="816"/>
        <item x="1454"/>
        <item x="850"/>
        <item x="772"/>
        <item x="188"/>
        <item x="785"/>
        <item x="636"/>
        <item x="1545"/>
        <item x="1537"/>
        <item x="588"/>
        <item x="91"/>
        <item x="940"/>
        <item x="316"/>
        <item x="916"/>
        <item x="613"/>
        <item x="820"/>
        <item x="33"/>
        <item x="1155"/>
        <item x="1218"/>
        <item x="1567"/>
        <item x="676"/>
        <item x="881"/>
        <item x="766"/>
        <item x="1351"/>
        <item x="1563"/>
        <item x="696"/>
        <item x="159"/>
        <item x="1150"/>
        <item x="393"/>
        <item x="1003"/>
        <item x="666"/>
        <item x="1197"/>
        <item x="858"/>
        <item x="562"/>
        <item x="1276"/>
        <item x="239"/>
        <item x="1396"/>
        <item x="1360"/>
        <item x="1526"/>
        <item x="68"/>
        <item x="635"/>
        <item x="82"/>
        <item x="945"/>
        <item x="1552"/>
        <item x="1453"/>
        <item x="1130"/>
        <item x="391"/>
        <item x="829"/>
        <item x="1099"/>
        <item x="403"/>
        <item x="838"/>
        <item x="1174"/>
        <item x="462"/>
        <item x="914"/>
        <item x="1444"/>
        <item x="118"/>
        <item x="577"/>
        <item x="1292"/>
        <item x="675"/>
        <item x="283"/>
        <item x="632"/>
        <item x="1254"/>
        <item x="99"/>
        <item x="66"/>
        <item x="803"/>
        <item x="1483"/>
        <item x="677"/>
        <item x="757"/>
        <item x="968"/>
        <item x="1230"/>
        <item x="338"/>
        <item x="120"/>
        <item x="185"/>
        <item x="501"/>
        <item x="553"/>
        <item x="1079"/>
        <item x="1256"/>
        <item x="793"/>
        <item x="699"/>
        <item x="639"/>
        <item x="372"/>
        <item x="1142"/>
        <item x="442"/>
        <item x="882"/>
        <item x="1448"/>
        <item x="1245"/>
        <item x="1161"/>
        <item x="106"/>
        <item x="413"/>
        <item x="362"/>
        <item x="184"/>
        <item x="1200"/>
        <item x="17"/>
        <item x="799"/>
        <item x="910"/>
        <item x="286"/>
        <item x="516"/>
        <item x="148"/>
        <item x="568"/>
        <item x="805"/>
        <item x="1098"/>
        <item x="742"/>
        <item x="435"/>
        <item x="7"/>
        <item x="992"/>
        <item x="419"/>
        <item x="1108"/>
        <item x="870"/>
        <item x="1169"/>
        <item x="818"/>
        <item x="41"/>
        <item x="101"/>
        <item x="327"/>
        <item x="238"/>
        <item x="124"/>
        <item x="1180"/>
        <item x="241"/>
        <item x="75"/>
        <item x="814"/>
        <item x="1263"/>
        <item x="110"/>
        <item x="434"/>
        <item x="944"/>
        <item x="119"/>
        <item x="686"/>
        <item x="1405"/>
        <item x="93"/>
        <item x="313"/>
        <item x="379"/>
        <item x="1572"/>
        <item x="431"/>
        <item x="0"/>
        <item x="397"/>
        <item x="383"/>
        <item x="450"/>
        <item x="697"/>
        <item x="53"/>
        <item x="467"/>
        <item x="299"/>
        <item x="970"/>
        <item x="821"/>
        <item x="245"/>
        <item x="1324"/>
        <item x="244"/>
        <item x="291"/>
        <item x="326"/>
        <item x="87"/>
        <item x="1116"/>
        <item x="1343"/>
        <item x="186"/>
        <item x="492"/>
        <item x="688"/>
        <item x="242"/>
        <item x="1170"/>
        <item x="826"/>
        <item x="350"/>
        <item x="58"/>
        <item x="402"/>
        <item x="837"/>
        <item x="652"/>
        <item x="592"/>
        <item x="1207"/>
        <item x="439"/>
        <item x="1479"/>
        <item x="694"/>
        <item x="260"/>
        <item x="348"/>
        <item x="209"/>
        <item x="789"/>
        <item x="1221"/>
        <item x="202"/>
        <item x="637"/>
        <item x="979"/>
        <item x="1286"/>
        <item x="1002"/>
        <item x="240"/>
        <item x="500"/>
        <item x="446"/>
        <item x="305"/>
        <item x="1033"/>
        <item x="761"/>
        <item x="422"/>
        <item x="1073"/>
        <item x="76"/>
        <item x="642"/>
        <item x="625"/>
        <item x="351"/>
        <item x="843"/>
        <item x="758"/>
        <item x="691"/>
        <item x="684"/>
        <item x="174"/>
        <item x="201"/>
        <item x="874"/>
        <item x="894"/>
        <item x="281"/>
        <item x="1084"/>
        <item x="404"/>
        <item x="1523"/>
        <item x="318"/>
        <item x="1359"/>
        <item x="1009"/>
        <item x="827"/>
        <item x="1216"/>
        <item x="297"/>
        <item x="138"/>
        <item x="1056"/>
        <item x="1440"/>
        <item x="193"/>
        <item x="258"/>
        <item x="537"/>
        <item x="1520"/>
        <item x="1426"/>
        <item x="506"/>
        <item x="482"/>
        <item x="948"/>
        <item x="573"/>
        <item x="700"/>
        <item x="763"/>
        <item x="660"/>
        <item x="1234"/>
        <item x="448"/>
        <item x="624"/>
        <item x="784"/>
        <item x="94"/>
        <item x="1337"/>
        <item x="1452"/>
        <item x="255"/>
        <item x="1390"/>
        <item x="510"/>
        <item x="249"/>
        <item x="571"/>
        <item x="714"/>
        <item x="64"/>
        <item x="29"/>
        <item x="689"/>
        <item x="142"/>
        <item x="445"/>
        <item x="1039"/>
        <item x="1451"/>
        <item x="919"/>
        <item x="28"/>
        <item x="540"/>
        <item x="416"/>
        <item x="1153"/>
        <item x="600"/>
        <item x="520"/>
        <item x="1336"/>
        <item x="34"/>
        <item x="651"/>
        <item x="1303"/>
        <item x="728"/>
        <item x="493"/>
        <item x="172"/>
        <item x="146"/>
        <item x="357"/>
        <item x="532"/>
        <item x="322"/>
        <item x="270"/>
        <item x="708"/>
        <item x="1075"/>
        <item x="790"/>
        <item x="1274"/>
        <item x="1208"/>
        <item x="844"/>
        <item x="344"/>
        <item x="1462"/>
        <item x="1120"/>
        <item x="1121"/>
        <item x="678"/>
        <item x="40"/>
        <item x="830"/>
        <item x="769"/>
        <item x="1030"/>
        <item x="149"/>
        <item x="984"/>
        <item x="638"/>
        <item x="1268"/>
        <item x="259"/>
        <item x="363"/>
        <item x="1514"/>
        <item x="381"/>
        <item x="1330"/>
        <item x="791"/>
        <item x="1524"/>
        <item x="1377"/>
        <item x="1467"/>
        <item x="1064"/>
        <item x="1157"/>
        <item x="1379"/>
        <item x="26"/>
        <item x="709"/>
        <item x="978"/>
        <item x="1485"/>
        <item x="904"/>
        <item x="1423"/>
        <item x="1490"/>
        <item x="1179"/>
        <item x="509"/>
        <item x="1305"/>
        <item x="950"/>
        <item x="1272"/>
        <item x="1267"/>
        <item x="130"/>
        <item x="192"/>
        <item x="1094"/>
        <item x="1308"/>
        <item x="569"/>
        <item x="925"/>
        <item x="774"/>
        <item x="867"/>
        <item x="722"/>
        <item x="1409"/>
        <item x="685"/>
        <item x="1001"/>
        <item x="1386"/>
        <item x="775"/>
        <item x="863"/>
        <item x="1046"/>
        <item x="711"/>
        <item x="1166"/>
        <item x="133"/>
        <item x="1063"/>
        <item x="695"/>
        <item x="223"/>
        <item x="868"/>
        <item x="794"/>
        <item x="1281"/>
        <item x="1546"/>
        <item x="278"/>
        <item x="534"/>
        <item x="539"/>
        <item x="1089"/>
        <item x="1543"/>
        <item x="1253"/>
        <item x="815"/>
        <item x="1223"/>
        <item x="964"/>
        <item x="1301"/>
        <item x="1502"/>
        <item x="862"/>
        <item x="1334"/>
        <item x="1209"/>
        <item x="1133"/>
        <item x="937"/>
        <item x="998"/>
        <item x="1470"/>
        <item x="1014"/>
        <item x="1424"/>
        <item x="846"/>
        <item x="1111"/>
        <item x="640"/>
        <item x="517"/>
        <item x="1378"/>
        <item x="842"/>
        <item x="1380"/>
        <item x="1430"/>
        <item x="1297"/>
        <item x="612"/>
        <item x="1240"/>
        <item x="1117"/>
        <item x="1147"/>
        <item x="1162"/>
        <item x="1057"/>
        <item x="420"/>
        <item x="1509"/>
        <item x="888"/>
        <item x="550"/>
        <item x="342"/>
        <item x="521"/>
        <item x="912"/>
        <item x="1092"/>
        <item x="214"/>
        <item x="649"/>
        <item x="735"/>
        <item x="360"/>
        <item x="1097"/>
        <item x="491"/>
        <item x="886"/>
        <item x="301"/>
        <item x="273"/>
        <item x="1394"/>
        <item x="320"/>
        <item x="1500"/>
        <item x="1185"/>
        <item x="578"/>
        <item x="1401"/>
        <item x="1004"/>
        <item x="140"/>
        <item x="414"/>
        <item x="1517"/>
        <item x="1306"/>
        <item x="268"/>
        <item x="49"/>
        <item x="927"/>
        <item x="341"/>
        <item x="251"/>
        <item x="1374"/>
        <item x="1149"/>
        <item x="864"/>
        <item x="1247"/>
        <item x="1476"/>
        <item x="1069"/>
        <item x="702"/>
        <item x="1413"/>
        <item x="1393"/>
        <item x="650"/>
        <item x="69"/>
        <item x="1152"/>
        <item x="966"/>
        <item x="1183"/>
        <item x="1315"/>
        <item x="1431"/>
        <item x="1235"/>
        <item x="392"/>
        <item x="546"/>
        <item x="647"/>
        <item x="835"/>
        <item x="324"/>
        <item x="1146"/>
        <item x="1205"/>
        <item x="567"/>
        <item x="717"/>
        <item x="751"/>
        <item x="25"/>
        <item x="243"/>
        <item x="831"/>
        <item x="399"/>
        <item x="1273"/>
        <item x="680"/>
        <item x="1322"/>
        <item x="405"/>
        <item x="674"/>
        <item x="1562"/>
        <item x="1345"/>
        <item x="453"/>
        <item x="1480"/>
        <item x="426"/>
        <item x="823"/>
        <item x="1447"/>
        <item x="1338"/>
        <item x="1432"/>
        <item x="1055"/>
        <item x="293"/>
        <item x="1031"/>
        <item x="250"/>
        <item x="958"/>
        <item x="1178"/>
        <item x="1201"/>
        <item x="1058"/>
        <item x="1093"/>
        <item x="1388"/>
        <item x="710"/>
        <item x="770"/>
        <item x="641"/>
        <item x="200"/>
        <item x="1115"/>
        <item x="1392"/>
        <item x="484"/>
        <item x="832"/>
        <item x="1570"/>
        <item x="1190"/>
        <item x="861"/>
        <item x="661"/>
        <item x="455"/>
        <item x="1213"/>
        <item x="473"/>
        <item x="1399"/>
        <item x="1037"/>
        <item x="990"/>
        <item x="701"/>
        <item x="36"/>
        <item x="574"/>
        <item x="902"/>
        <item x="528"/>
        <item x="1186"/>
        <item x="654"/>
        <item x="232"/>
        <item x="1212"/>
        <item x="1358"/>
        <item x="1417"/>
        <item x="956"/>
        <item x="1302"/>
        <item x="997"/>
        <item x="388"/>
        <item x="1416"/>
        <item x="736"/>
        <item x="369"/>
        <item x="485"/>
        <item x="195"/>
        <item x="364"/>
        <item x="690"/>
        <item x="668"/>
        <item x="1048"/>
        <item x="920"/>
        <item x="622"/>
        <item x="1090"/>
        <item x="554"/>
        <item x="394"/>
        <item x="889"/>
        <item x="1569"/>
        <item x="987"/>
        <item x="744"/>
        <item x="558"/>
        <item x="136"/>
        <item x="1347"/>
        <item x="311"/>
        <item x="845"/>
        <item x="560"/>
        <item x="1047"/>
        <item x="1420"/>
        <item x="496"/>
        <item x="1110"/>
        <item x="219"/>
        <item x="1497"/>
        <item x="645"/>
        <item x="1163"/>
        <item x="631"/>
        <item x="1428"/>
        <item x="580"/>
        <item x="144"/>
        <item x="1165"/>
        <item x="227"/>
        <item x="673"/>
        <item x="1081"/>
        <item x="395"/>
        <item x="955"/>
        <item x="1040"/>
        <item x="354"/>
        <item x="795"/>
        <item x="14"/>
        <item x="853"/>
        <item x="548"/>
        <item x="531"/>
        <item x="1421"/>
        <item x="1482"/>
        <item x="151"/>
        <item x="1489"/>
        <item x="1504"/>
        <item x="1529"/>
        <item x="1314"/>
        <item x="734"/>
        <item x="967"/>
        <item x="1198"/>
        <item x="1548"/>
        <item x="386"/>
        <item x="880"/>
        <item x="911"/>
        <item x="371"/>
        <item x="609"/>
        <item x="519"/>
        <item x="1369"/>
        <item x="498"/>
        <item x="1255"/>
        <item x="487"/>
        <item x="764"/>
        <item x="1160"/>
        <item x="408"/>
        <item x="1283"/>
        <item x="851"/>
        <item x="459"/>
        <item x="1527"/>
        <item x="629"/>
        <item x="1309"/>
        <item x="365"/>
        <item x="1038"/>
        <item x="169"/>
        <item x="1134"/>
        <item x="1492"/>
        <item x="1206"/>
        <item x="1007"/>
        <item x="295"/>
        <item x="155"/>
        <item x="1104"/>
        <item x="228"/>
        <item x="619"/>
        <item x="262"/>
        <item x="787"/>
        <item x="1164"/>
        <item x="284"/>
        <item x="535"/>
        <item x="1568"/>
        <item x="515"/>
        <item x="97"/>
        <item x="601"/>
        <item x="720"/>
        <item x="12"/>
        <item x="591"/>
        <item x="465"/>
        <item x="355"/>
        <item x="954"/>
        <item x="1125"/>
        <item x="895"/>
        <item x="1128"/>
        <item x="226"/>
        <item x="681"/>
        <item x="1106"/>
        <item x="90"/>
        <item x="407"/>
        <item x="1101"/>
        <item x="102"/>
        <item x="972"/>
        <item x="472"/>
        <item x="953"/>
        <item x="95"/>
        <item x="1041"/>
        <item x="474"/>
        <item x="557"/>
        <item x="1441"/>
        <item x="1414"/>
        <item x="1242"/>
        <item x="614"/>
        <item x="153"/>
        <item x="1564"/>
        <item x="504"/>
        <item x="563"/>
        <item x="1284"/>
        <item x="1237"/>
        <item x="922"/>
        <item x="1481"/>
        <item x="1070"/>
        <item x="1184"/>
        <item x="957"/>
        <item x="1181"/>
        <item x="1065"/>
        <item x="234"/>
        <item x="333"/>
        <item x="1261"/>
        <item x="72"/>
        <item x="1034"/>
        <item x="999"/>
        <item x="961"/>
        <item x="287"/>
        <item x="1429"/>
        <item x="1323"/>
        <item x="1450"/>
        <item x="1018"/>
        <item x="183"/>
        <item x="899"/>
        <item x="1287"/>
        <item x="833"/>
        <item x="824"/>
        <item x="1986"/>
        <item x="715"/>
        <item x="582"/>
        <item x="1550"/>
        <item x="265"/>
        <item x="1321"/>
        <item x="564"/>
        <item x="1112"/>
        <item x="512"/>
        <item x="345"/>
        <item x="1062"/>
        <item x="385"/>
        <item x="812"/>
        <item x="1210"/>
        <item x="1243"/>
        <item x="1238"/>
        <item x="856"/>
        <item x="307"/>
        <item x="596"/>
        <item x="776"/>
        <item x="669"/>
        <item x="1135"/>
        <item x="1464"/>
        <item x="1533"/>
        <item x="960"/>
        <item x="542"/>
        <item x="741"/>
        <item x="1554"/>
        <item x="1025"/>
        <item x="396"/>
        <item x="807"/>
        <item x="1372"/>
        <item x="1384"/>
        <item x="104"/>
        <item x="993"/>
        <item x="782"/>
        <item x="1494"/>
        <item x="1036"/>
        <item x="37"/>
        <item x="1137"/>
        <item x="1080"/>
        <item x="989"/>
        <item x="43"/>
        <item x="147"/>
        <item x="1439"/>
        <item x="280"/>
        <item x="490"/>
        <item x="1488"/>
        <item x="544"/>
        <item x="996"/>
        <item x="1118"/>
        <item x="1288"/>
        <item x="1172"/>
        <item x="1193"/>
        <item x="923"/>
        <item x="513"/>
        <item x="266"/>
        <item x="804"/>
        <item x="508"/>
        <item x="1475"/>
        <item x="1026"/>
        <item x="1478"/>
        <item x="321"/>
        <item x="543"/>
        <item x="969"/>
        <item x="834"/>
        <item x="918"/>
        <item x="611"/>
        <item x="1350"/>
        <item x="1406"/>
        <item x="1095"/>
        <item x="705"/>
        <item x="272"/>
        <item x="1532"/>
        <item x="308"/>
        <item x="51"/>
        <item x="657"/>
        <item x="549"/>
        <item x="746"/>
        <item x="928"/>
        <item x="1333"/>
        <item x="1530"/>
        <item x="70"/>
        <item x="672"/>
        <item x="384"/>
        <item x="208"/>
        <item x="593"/>
        <item x="54"/>
        <item x="178"/>
        <item x="1571"/>
        <item x="189"/>
        <item x="88"/>
        <item x="1979"/>
        <item x="1012"/>
        <item x="929"/>
        <item x="1148"/>
        <item x="454"/>
        <item x="1189"/>
        <item x="267"/>
        <item x="300"/>
        <item x="1154"/>
        <item x="1042"/>
        <item x="1123"/>
        <item x="876"/>
        <item x="1275"/>
        <item x="1385"/>
        <item x="471"/>
        <item x="1781"/>
        <item x="781"/>
        <item x="825"/>
        <item x="893"/>
        <item x="477"/>
        <item x="30"/>
        <item x="866"/>
        <item x="840"/>
        <item x="1847"/>
        <item x="1713"/>
        <item x="1217"/>
        <item x="1565"/>
        <item x="587"/>
        <item x="1096"/>
        <item x="1595"/>
        <item x="1459"/>
        <item x="1312"/>
        <item x="423"/>
        <item x="983"/>
        <item x="1932"/>
        <item x="464"/>
        <item x="376"/>
        <item x="806"/>
        <item x="942"/>
        <item x="897"/>
        <item x="934"/>
        <item x="939"/>
        <item x="1214"/>
        <item x="551"/>
        <item x="440"/>
        <item x="692"/>
        <item x="1383"/>
        <item x="1382"/>
        <item x="1408"/>
        <item x="165"/>
        <item x="330"/>
        <item x="716"/>
        <item x="1171"/>
        <item x="1311"/>
        <item x="415"/>
        <item x="1013"/>
        <item x="626"/>
        <item x="205"/>
        <item x="276"/>
        <item x="1140"/>
        <item x="810"/>
        <item x="218"/>
        <item x="1881"/>
        <item x="1521"/>
        <item x="1019"/>
        <item x="161"/>
        <item x="1559"/>
        <item x="755"/>
        <item x="1472"/>
        <item x="737"/>
        <item x="1929"/>
        <item x="1022"/>
        <item x="1407"/>
        <item x="1436"/>
        <item x="1005"/>
        <item x="1028"/>
        <item x="1683"/>
        <item x="458"/>
        <item x="199"/>
        <item x="1651"/>
        <item x="1239"/>
        <item x="1329"/>
        <item x="261"/>
        <item x="1227"/>
        <item x="1300"/>
        <item x="1937"/>
        <item x="1855"/>
        <item x="783"/>
        <item x="55"/>
        <item x="1389"/>
        <item x="438"/>
        <item x="1774"/>
        <item x="1821"/>
        <item x="177"/>
        <item x="1913"/>
        <item x="1264"/>
        <item x="478"/>
        <item x="773"/>
        <item x="1215"/>
        <item x="1107"/>
        <item x="1939"/>
        <item x="1951"/>
        <item x="599"/>
        <item x="1136"/>
        <item x="425"/>
        <item x="1716"/>
        <item x="982"/>
        <item x="1661"/>
        <item x="1109"/>
        <item x="1282"/>
        <item x="869"/>
        <item x="1935"/>
        <item x="2027"/>
        <item x="1202"/>
        <item x="1968"/>
        <item x="1507"/>
        <item x="1008"/>
        <item x="1875"/>
        <item x="1689"/>
        <item x="359"/>
        <item x="428"/>
        <item x="1608"/>
        <item x="1957"/>
        <item x="618"/>
        <item x="433"/>
        <item x="1874"/>
        <item x="1908"/>
        <item x="2003"/>
        <item x="421"/>
        <item x="1368"/>
        <item x="1601"/>
        <item x="2019"/>
        <item x="1737"/>
        <item x="1814"/>
        <item x="1249"/>
        <item x="1961"/>
        <item x="167"/>
        <item x="1728"/>
        <item x="2039"/>
        <item x="2036"/>
        <item x="1920"/>
        <item x="1853"/>
        <item x="1726"/>
        <item x="1501"/>
        <item x="2033"/>
        <item x="1791"/>
        <item x="1021"/>
        <item x="2000"/>
        <item x="1809"/>
        <item x="2002"/>
        <item x="1893"/>
        <item x="52"/>
        <item x="1941"/>
        <item x="424"/>
        <item x="1977"/>
        <item x="1901"/>
        <item x="1604"/>
        <item x="1869"/>
        <item x="1634"/>
        <item x="1614"/>
        <item x="1748"/>
        <item x="1818"/>
        <item x="1196"/>
        <item x="971"/>
        <item x="2038"/>
        <item x="2042"/>
        <item x="339"/>
        <item x="1597"/>
        <item x="1348"/>
        <item x="1291"/>
        <item x="1905"/>
        <item x="584"/>
        <item x="1655"/>
        <item x="1856"/>
        <item x="1793"/>
        <item x="1742"/>
        <item x="1706"/>
        <item x="1660"/>
        <item x="113"/>
        <item x="1701"/>
        <item x="1676"/>
        <item x="788"/>
        <item x="483"/>
        <item x="1828"/>
        <item x="1815"/>
        <item x="1928"/>
        <item x="1649"/>
        <item x="1605"/>
        <item x="2049"/>
        <item x="1732"/>
        <item x="1870"/>
        <item x="1667"/>
        <item x="1704"/>
        <item x="1820"/>
        <item x="1720"/>
        <item x="1575"/>
        <item x="1672"/>
        <item x="1736"/>
        <item x="1486"/>
        <item x="1867"/>
        <item x="1772"/>
        <item x="2020"/>
        <item x="1810"/>
        <item x="1579"/>
        <item x="1981"/>
        <item x="2005"/>
        <item x="1761"/>
        <item x="1686"/>
        <item x="1826"/>
        <item x="1767"/>
        <item x="1692"/>
        <item x="1602"/>
        <item x="1609"/>
        <item x="2031"/>
        <item x="2028"/>
        <item x="1902"/>
        <item x="2021"/>
        <item x="1045"/>
        <item x="1723"/>
        <item x="2006"/>
        <item x="2008"/>
        <item x="1765"/>
        <item x="1654"/>
        <item x="1688"/>
        <item x="1827"/>
        <item x="1727"/>
        <item x="1989"/>
        <item x="1987"/>
        <item x="884"/>
        <item x="1612"/>
        <item x="1843"/>
        <item x="1017"/>
        <item x="1800"/>
        <item x="2051"/>
        <item x="1192"/>
        <item x="2023"/>
        <item x="1580"/>
        <item x="1698"/>
        <item x="1663"/>
        <item x="1714"/>
        <item x="461"/>
        <item x="1724"/>
        <item x="1607"/>
        <item x="1232"/>
        <item x="1279"/>
        <item x="1650"/>
        <item x="2007"/>
        <item x="1804"/>
        <item x="1592"/>
        <item x="1076"/>
        <item x="1956"/>
        <item x="1639"/>
        <item x="1802"/>
        <item x="1917"/>
        <item x="1982"/>
        <item x="1884"/>
        <item x="1897"/>
        <item x="1790"/>
        <item x="1813"/>
        <item x="406"/>
        <item x="1684"/>
        <item x="1641"/>
        <item x="1457"/>
        <item x="2010"/>
        <item x="1758"/>
        <item x="1658"/>
        <item x="502"/>
        <item x="1626"/>
        <item x="1584"/>
        <item x="1659"/>
        <item x="1573"/>
        <item x="1994"/>
        <item x="1824"/>
        <item x="314"/>
        <item x="1222"/>
        <item x="2013"/>
        <item x="2030"/>
        <item x="523"/>
        <item x="2035"/>
        <item x="1877"/>
        <item x="1729"/>
        <item x="1959"/>
        <item x="2044"/>
        <item x="1632"/>
        <item x="1751"/>
        <item x="1865"/>
        <item x="1633"/>
        <item x="1468"/>
        <item x="1610"/>
        <item x="1699"/>
        <item x="1613"/>
        <item x="1832"/>
        <item x="1680"/>
        <item x="2048"/>
        <item x="1581"/>
        <item x="1784"/>
        <item x="1743"/>
        <item x="1834"/>
        <item x="1999"/>
        <item x="2017"/>
        <item x="1787"/>
        <item x="1921"/>
        <item x="1600"/>
        <item x="2037"/>
        <item x="1938"/>
        <item x="1964"/>
        <item x="1997"/>
        <item x="1679"/>
        <item x="1630"/>
        <item x="952"/>
        <item x="1175"/>
        <item x="1768"/>
        <item x="1752"/>
        <item x="1786"/>
        <item x="1952"/>
        <item x="1860"/>
        <item x="1647"/>
        <item x="1970"/>
        <item x="2043"/>
        <item x="2040"/>
        <item x="1671"/>
        <item x="817"/>
        <item x="11"/>
        <item x="1753"/>
        <item x="1623"/>
        <item x="1851"/>
        <item x="1915"/>
        <item x="1947"/>
        <item x="852"/>
        <item x="1783"/>
        <item x="2041"/>
        <item x="1954"/>
        <item x="1203"/>
        <item x="1930"/>
        <item x="1631"/>
        <item x="1087"/>
        <item x="1739"/>
        <item x="1862"/>
        <item x="665"/>
        <item x="1918"/>
        <item x="1629"/>
        <item x="32"/>
        <item x="607"/>
        <item x="1866"/>
        <item x="1622"/>
        <item x="1127"/>
        <item x="1899"/>
        <item x="1652"/>
        <item x="1872"/>
        <item x="1885"/>
        <item x="1708"/>
        <item x="1812"/>
        <item x="706"/>
        <item x="1682"/>
        <item x="1636"/>
        <item x="1594"/>
        <item x="1969"/>
        <item x="1771"/>
        <item x="2024"/>
        <item x="470"/>
        <item x="1576"/>
        <item x="1627"/>
        <item x="1780"/>
        <item x="157"/>
        <item x="1803"/>
        <item x="1603"/>
        <item x="1596"/>
        <item x="1916"/>
        <item x="1764"/>
        <item x="1246"/>
        <item x="1926"/>
        <item x="1830"/>
        <item x="2022"/>
        <item x="1411"/>
        <item x="1617"/>
        <item x="1795"/>
        <item x="1582"/>
        <item x="1506"/>
        <item x="1923"/>
        <item x="1823"/>
        <item x="1711"/>
        <item x="935"/>
        <item x="1463"/>
        <item x="2009"/>
        <item x="1681"/>
        <item x="800"/>
        <item x="1656"/>
        <item x="1842"/>
        <item x="309"/>
        <item x="667"/>
        <item x="1673"/>
        <item x="2011"/>
        <item x="336"/>
        <item x="2012"/>
        <item x="1896"/>
        <item x="1257"/>
        <item x="1619"/>
        <item x="1822"/>
        <item x="786"/>
        <item x="1852"/>
        <item x="797"/>
        <item x="1794"/>
        <item x="1900"/>
        <item x="1067"/>
        <item x="1697"/>
        <item x="1890"/>
        <item x="1829"/>
        <item x="1587"/>
        <item x="1973"/>
        <item x="1848"/>
        <item x="1960"/>
        <item x="1983"/>
        <item x="1280"/>
        <item x="1755"/>
        <item x="1972"/>
        <item x="986"/>
        <item x="1776"/>
        <item x="1927"/>
        <item x="1599"/>
        <item x="1942"/>
        <item x="1700"/>
        <item x="480"/>
        <item x="1158"/>
        <item x="1844"/>
        <item x="1993"/>
        <item x="1583"/>
        <item x="1861"/>
        <item x="1628"/>
        <item x="2016"/>
        <item x="1756"/>
        <item x="1738"/>
        <item x="1590"/>
        <item x="1177"/>
        <item x="1963"/>
        <item x="410"/>
        <item x="375"/>
        <item x="1746"/>
        <item x="488"/>
        <item x="1705"/>
        <item x="444"/>
        <item x="1769"/>
        <item x="1777"/>
        <item x="1675"/>
        <item x="1644"/>
        <item x="1898"/>
        <item x="230"/>
        <item x="1326"/>
        <item x="1319"/>
        <item x="1785"/>
        <item x="731"/>
        <item x="1531"/>
        <item x="1091"/>
        <item x="2014"/>
        <item x="1518"/>
        <item x="2015"/>
        <item x="476"/>
        <item x="1859"/>
        <item x="1585"/>
        <item x="1131"/>
        <item x="1574"/>
        <item x="1762"/>
        <item x="1976"/>
        <item x="1816"/>
        <item x="1864"/>
        <item x="1016"/>
        <item x="1349"/>
        <item x="1132"/>
        <item x="733"/>
        <item x="1402"/>
        <item x="1907"/>
        <item x="1788"/>
        <item x="1053"/>
        <item x="995"/>
        <item x="1669"/>
        <item x="1760"/>
        <item x="1798"/>
        <item x="1578"/>
        <item x="1801"/>
        <item x="1145"/>
        <item x="1620"/>
        <item x="1770"/>
        <item x="1858"/>
        <item x="1985"/>
        <item x="1611"/>
        <item x="1904"/>
        <item x="1461"/>
        <item x="1491"/>
        <item x="2047"/>
        <item x="1293"/>
        <item x="683"/>
        <item x="767"/>
        <item x="1940"/>
        <item x="1836"/>
        <item x="946"/>
        <item x="1849"/>
        <item x="1841"/>
        <item x="1702"/>
        <item x="1685"/>
        <item x="2025"/>
        <item x="1328"/>
        <item x="198"/>
        <item x="1693"/>
        <item x="1984"/>
        <item x="1666"/>
        <item x="1665"/>
        <item x="1945"/>
        <item x="525"/>
        <item x="726"/>
        <item x="1696"/>
        <item x="1664"/>
        <item x="1811"/>
        <item x="1103"/>
        <item x="913"/>
        <item x="1744"/>
        <item x="1271"/>
        <item x="536"/>
        <item x="1589"/>
        <item x="1958"/>
        <item x="1734"/>
        <item x="168"/>
        <item x="1412"/>
        <item x="1640"/>
        <item x="1996"/>
        <item x="1119"/>
        <item x="2004"/>
        <item x="1637"/>
        <item x="1730"/>
        <item x="1105"/>
        <item x="370"/>
        <item x="608"/>
        <item x="974"/>
        <item x="1624"/>
        <item x="1668"/>
        <item x="1391"/>
        <item x="1955"/>
        <item x="1773"/>
        <item x="750"/>
        <item x="1839"/>
        <item x="1513"/>
        <item x="1722"/>
        <item x="980"/>
        <item x="1618"/>
        <item x="1779"/>
        <item x="1006"/>
        <item x="1733"/>
        <item x="1598"/>
        <item x="802"/>
        <item x="2001"/>
        <item x="841"/>
        <item x="1910"/>
        <item x="254"/>
        <item x="1934"/>
        <item x="959"/>
        <item x="1888"/>
        <item x="1817"/>
        <item x="915"/>
        <item x="1891"/>
        <item x="1588"/>
        <item x="559"/>
        <item x="1721"/>
        <item x="1854"/>
        <item x="1735"/>
        <item x="1953"/>
        <item x="1173"/>
        <item x="1990"/>
        <item x="1707"/>
        <item x="1799"/>
        <item x="712"/>
        <item x="2046"/>
        <item x="1750"/>
        <item x="1710"/>
        <item x="1946"/>
        <item x="1806"/>
        <item x="703"/>
        <item x="1871"/>
        <item x="173"/>
        <item x="1837"/>
        <item x="1511"/>
        <item x="460"/>
        <item x="655"/>
        <item x="1270"/>
        <item x="1876"/>
        <item x="1878"/>
        <item x="1593"/>
        <item x="1747"/>
        <item x="1653"/>
        <item x="1709"/>
        <item x="1925"/>
        <item x="1695"/>
        <item x="1248"/>
        <item x="896"/>
        <item x="1678"/>
        <item x="1838"/>
        <item x="257"/>
        <item x="1141"/>
        <item x="222"/>
        <item x="507"/>
        <item x="630"/>
        <item x="1621"/>
        <item x="1259"/>
        <item x="1638"/>
        <item x="1674"/>
        <item x="1352"/>
        <item x="1616"/>
        <item x="1949"/>
        <item x="1648"/>
        <item x="1560"/>
        <item x="1363"/>
        <item x="779"/>
        <item x="328"/>
        <item x="1591"/>
        <item x="1965"/>
        <item x="368"/>
        <item x="1868"/>
        <item x="1327"/>
        <item x="412"/>
        <item x="1354"/>
        <item x="1882"/>
        <item x="212"/>
        <item x="1819"/>
        <item x="10"/>
        <item x="1967"/>
        <item x="1555"/>
        <item x="930"/>
        <item x="581"/>
        <item x="1298"/>
        <item x="1914"/>
        <item x="603"/>
        <item x="857"/>
        <item x="1759"/>
        <item x="1980"/>
        <item x="1807"/>
        <item x="1840"/>
        <item x="1366"/>
        <item x="1718"/>
        <item x="871"/>
        <item x="1015"/>
        <item x="729"/>
        <item x="1182"/>
        <item x="1912"/>
        <item x="1835"/>
        <item x="1541"/>
        <item x="194"/>
        <item x="1446"/>
        <item x="1792"/>
        <item x="565"/>
        <item x="489"/>
        <item x="1020"/>
        <item x="698"/>
        <item x="1687"/>
        <item x="1950"/>
        <item x="154"/>
        <item x="1962"/>
        <item x="1975"/>
        <item x="1187"/>
        <item x="2034"/>
        <item x="836"/>
        <item x="1719"/>
        <item x="1317"/>
        <item x="1991"/>
        <item x="162"/>
        <item x="263"/>
        <item x="1635"/>
        <item x="1404"/>
        <item x="224"/>
        <item x="1670"/>
        <item x="1889"/>
        <item x="1493"/>
        <item x="1398"/>
        <item x="977"/>
        <item x="1050"/>
        <item x="2032"/>
        <item x="1525"/>
        <item x="1381"/>
        <item x="1895"/>
        <item x="1078"/>
        <item x="1295"/>
        <item x="704"/>
        <item x="1911"/>
        <item x="1375"/>
        <item x="1846"/>
        <item x="594"/>
        <item x="1931"/>
        <item x="973"/>
        <item x="1775"/>
        <item x="1766"/>
        <item x="873"/>
        <item x="1919"/>
        <item x="1740"/>
        <item x="1883"/>
        <item x="1903"/>
        <item x="1857"/>
        <item x="1831"/>
        <item x="1873"/>
        <item x="1797"/>
        <item x="427"/>
        <item x="1051"/>
        <item x="798"/>
        <item x="1825"/>
        <item x="1143"/>
        <item x="732"/>
        <item x="495"/>
        <item x="1894"/>
        <item x="1966"/>
        <item x="1419"/>
        <item x="941"/>
        <item x="1988"/>
        <item x="1971"/>
        <item x="1778"/>
        <item x="1703"/>
        <item x="288"/>
        <item x="1471"/>
        <item x="62"/>
        <item x="903"/>
        <item x="1362"/>
        <item x="1879"/>
        <item x="1332"/>
        <item x="1473"/>
        <item x="269"/>
        <item x="1892"/>
        <item x="693"/>
        <item x="298"/>
        <item x="801"/>
        <item x="526"/>
        <item x="713"/>
        <item x="98"/>
        <item x="1757"/>
        <item x="1251"/>
        <item x="1691"/>
        <item x="1796"/>
        <item x="917"/>
        <item x="1049"/>
        <item x="1646"/>
        <item x="89"/>
        <item x="233"/>
        <item x="1285"/>
        <item x="1126"/>
        <item x="1694"/>
        <item x="589"/>
        <item x="1456"/>
        <item x="1978"/>
        <item x="1749"/>
        <item x="1886"/>
        <item x="1224"/>
        <item x="1071"/>
        <item x="1754"/>
        <item x="2018"/>
        <item x="166"/>
        <item x="2045"/>
        <item x="1226"/>
        <item x="1403"/>
        <item x="976"/>
        <item x="1625"/>
        <item x="572"/>
        <item x="1176"/>
        <item x="377"/>
        <item x="382"/>
        <item x="1477"/>
        <item x="378"/>
        <item x="1508"/>
        <item x="294"/>
        <item x="1615"/>
        <item x="1505"/>
        <item x="164"/>
        <item x="1487"/>
        <item x="1318"/>
        <item x="83"/>
        <item x="819"/>
        <item x="1139"/>
        <item x="1364"/>
        <item x="1397"/>
        <item x="1244"/>
        <item x="1299"/>
        <item x="150"/>
        <item x="1010"/>
        <item x="1102"/>
        <item x="1100"/>
        <item x="1577"/>
        <item x="1922"/>
        <item x="1850"/>
        <item x="2029"/>
        <item x="1474"/>
        <item x="1936"/>
        <item x="1745"/>
        <item x="1547"/>
        <item x="437"/>
        <item x="1995"/>
        <item x="745"/>
        <item x="1129"/>
        <item x="1887"/>
        <item x="907"/>
        <item x="1657"/>
        <item x="891"/>
        <item x="2050"/>
        <item x="1082"/>
        <item x="1085"/>
        <item x="237"/>
        <item x="38"/>
        <item x="1415"/>
        <item x="1307"/>
        <item x="792"/>
        <item x="380"/>
        <item x="1677"/>
        <item x="1528"/>
        <item x="361"/>
        <item x="1715"/>
        <item x="256"/>
        <item x="1643"/>
        <item x="1553"/>
        <item x="1606"/>
        <item x="1645"/>
        <item x="1845"/>
        <item x="1367"/>
        <item x="429"/>
        <item x="1944"/>
        <item x="1974"/>
        <item x="1068"/>
        <item x="890"/>
        <item x="615"/>
        <item x="335"/>
        <item x="1000"/>
        <item x="1805"/>
        <item x="1642"/>
        <item x="1808"/>
        <item x="1499"/>
        <item x="1725"/>
        <item x="1534"/>
        <item x="1495"/>
        <item x="1948"/>
        <item x="499"/>
        <item x="1072"/>
        <item x="1342"/>
        <item x="1331"/>
        <item x="1211"/>
        <item x="1741"/>
        <item x="1586"/>
        <item x="1763"/>
        <item x="1731"/>
        <item x="1515"/>
        <item x="664"/>
        <item x="2026"/>
        <item x="1933"/>
        <item x="1387"/>
        <item x="643"/>
        <item x="1712"/>
        <item x="875"/>
        <item x="811"/>
        <item x="340"/>
        <item x="1233"/>
        <item x="1373"/>
        <item x="1061"/>
        <item x="1434"/>
        <item x="909"/>
        <item x="878"/>
        <item x="1313"/>
        <item x="682"/>
        <item x="312"/>
        <item x="1992"/>
        <item x="443"/>
        <item x="1943"/>
        <item x="1512"/>
        <item x="1906"/>
        <item x="197"/>
        <item x="1340"/>
        <item x="780"/>
        <item x="334"/>
        <item x="1114"/>
        <item x="271"/>
        <item x="1540"/>
        <item x="1717"/>
        <item x="122"/>
        <item x="872"/>
        <item x="900"/>
        <item x="264"/>
        <item x="1357"/>
        <item x="855"/>
        <item x="747"/>
        <item x="389"/>
        <item x="1355"/>
        <item x="296"/>
        <item x="86"/>
        <item x="1304"/>
        <item x="48"/>
        <item x="616"/>
        <item x="621"/>
        <item x="724"/>
        <item x="1294"/>
        <item x="749"/>
        <item x="981"/>
        <item x="1335"/>
        <item x="390"/>
        <item x="1316"/>
        <item x="1863"/>
        <item x="719"/>
        <item x="1833"/>
        <item x="1138"/>
        <item x="670"/>
        <item x="721"/>
        <item x="358"/>
        <item x="1782"/>
        <item x="740"/>
        <item x="1086"/>
        <item x="1558"/>
        <item x="1361"/>
        <item x="1455"/>
        <item x="1924"/>
        <item x="1880"/>
        <item x="1662"/>
        <item x="1219"/>
        <item x="96"/>
        <item x="253"/>
        <item x="671"/>
        <item x="1549"/>
        <item x="204"/>
        <item x="1043"/>
        <item x="768"/>
        <item x="1522"/>
        <item x="139"/>
        <item x="1339"/>
        <item x="1044"/>
        <item x="561"/>
        <item x="1088"/>
        <item x="648"/>
        <item x="1168"/>
        <item x="730"/>
        <item x="1371"/>
        <item x="1789"/>
        <item x="56"/>
        <item x="951"/>
        <item x="1060"/>
        <item x="590"/>
        <item x="679"/>
        <item x="813"/>
        <item x="1410"/>
        <item x="583"/>
        <item x="1346"/>
        <item x="475"/>
        <item x="463"/>
        <item x="906"/>
        <item x="1262"/>
        <item x="1427"/>
        <item x="759"/>
        <item x="962"/>
        <item x="883"/>
        <item x="430"/>
        <item x="1159"/>
        <item x="529"/>
        <item x="1909"/>
        <item x="290"/>
        <item x="938"/>
        <item x="931"/>
        <item x="1167"/>
        <item x="252"/>
        <item x="524"/>
        <item x="1370"/>
        <item x="248"/>
        <item x="1690"/>
        <item x="1556"/>
        <item x="216"/>
        <item x="658"/>
        <item x="606"/>
        <item x="1395"/>
        <item x="1998"/>
        <item x="447"/>
        <item x="522"/>
        <item x="1188"/>
        <item x="1442"/>
        <item x="1220"/>
        <item x="1052"/>
        <item x="1024"/>
        <item x="1122"/>
        <item x="860"/>
        <item x="610"/>
        <item x="1418"/>
        <item x="991"/>
        <item x="1484"/>
        <item x="994"/>
        <item x="1310"/>
        <item x="545"/>
        <item x="738"/>
        <item x="217"/>
        <item x="898"/>
        <item x="1466"/>
        <item x="135"/>
        <item x="1195"/>
        <item x="306"/>
        <item x="1519"/>
        <item x="1400"/>
        <item x="778"/>
        <item x="1199"/>
        <item x="1250"/>
        <item x="1551"/>
        <item x="822"/>
        <item x="1204"/>
        <item x="949"/>
        <item x="1229"/>
        <item x="743"/>
        <item x="1258"/>
        <item x="1433"/>
        <item x="1561"/>
        <item x="1566"/>
        <item x="1277"/>
        <item x="160"/>
        <item x="63"/>
        <item x="349"/>
        <item x="1231"/>
        <item x="1539"/>
        <item x="541"/>
        <item x="1445"/>
        <item x="1458"/>
        <item x="1289"/>
        <item x="1260"/>
        <item x="975"/>
        <item x="1054"/>
        <item x="353"/>
        <item x="1443"/>
        <item x="1516"/>
        <item x="479"/>
        <item x="1503"/>
        <item x="604"/>
        <item x="1542"/>
        <item x="1365"/>
        <item x="586"/>
        <item x="723"/>
        <item x="848"/>
        <item x="877"/>
        <item x="725"/>
        <item x="579"/>
        <item x="965"/>
        <item x="885"/>
        <item x="39"/>
        <item x="1290"/>
        <item x="765"/>
        <item x="1498"/>
        <item x="943"/>
        <item x="1535"/>
        <item x="418"/>
        <item x="279"/>
        <item x="8"/>
        <item t="default"/>
      </items>
    </pivotField>
    <pivotField showAll="0"/>
    <pivotField showAll="0">
      <items count="4">
        <item x="0"/>
        <item x="2"/>
        <item x="1"/>
        <item t="default"/>
      </items>
    </pivotField>
    <pivotField showAll="0"/>
    <pivotField showAll="0">
      <items count="12">
        <item x="8"/>
        <item x="4"/>
        <item x="9"/>
        <item x="6"/>
        <item x="3"/>
        <item x="0"/>
        <item x="2"/>
        <item x="1"/>
        <item x="10"/>
        <item x="7"/>
        <item x="5"/>
        <item t="default"/>
      </items>
    </pivotField>
    <pivotField showAll="0">
      <items count="17">
        <item x="14"/>
        <item x="8"/>
        <item x="13"/>
        <item x="15"/>
        <item x="6"/>
        <item x="4"/>
        <item x="5"/>
        <item x="10"/>
        <item x="11"/>
        <item x="9"/>
        <item x="7"/>
        <item x="2"/>
        <item x="3"/>
        <item x="12"/>
        <item x="0"/>
        <item x="1"/>
        <item t="default"/>
      </items>
    </pivotField>
    <pivotField showAll="0"/>
    <pivotField showAll="0">
      <items count="140">
        <item x="127"/>
        <item x="126"/>
        <item x="123"/>
        <item x="125"/>
        <item x="119"/>
        <item x="121"/>
        <item x="117"/>
        <item x="116"/>
        <item x="114"/>
        <item x="113"/>
        <item x="112"/>
        <item x="124"/>
        <item x="110"/>
        <item x="109"/>
        <item x="118"/>
        <item x="105"/>
        <item x="106"/>
        <item x="120"/>
        <item x="107"/>
        <item x="101"/>
        <item x="102"/>
        <item x="122"/>
        <item x="136"/>
        <item x="104"/>
        <item x="138"/>
        <item x="137"/>
        <item x="115"/>
        <item x="130"/>
        <item x="135"/>
        <item x="108"/>
        <item x="133"/>
        <item x="132"/>
        <item x="131"/>
        <item x="128"/>
        <item x="111"/>
        <item x="96"/>
        <item x="98"/>
        <item x="94"/>
        <item x="95"/>
        <item x="91"/>
        <item x="85"/>
        <item x="92"/>
        <item x="97"/>
        <item x="100"/>
        <item x="87"/>
        <item x="129"/>
        <item x="88"/>
        <item x="103"/>
        <item x="93"/>
        <item x="86"/>
        <item x="80"/>
        <item x="82"/>
        <item x="81"/>
        <item x="99"/>
        <item x="90"/>
        <item x="84"/>
        <item x="78"/>
        <item x="71"/>
        <item x="70"/>
        <item x="77"/>
        <item x="76"/>
        <item x="74"/>
        <item x="67"/>
        <item x="69"/>
        <item x="79"/>
        <item x="66"/>
        <item x="72"/>
        <item x="73"/>
        <item x="62"/>
        <item x="65"/>
        <item x="59"/>
        <item x="63"/>
        <item x="75"/>
        <item x="58"/>
        <item x="57"/>
        <item x="60"/>
        <item x="56"/>
        <item x="54"/>
        <item x="61"/>
        <item x="64"/>
        <item x="53"/>
        <item x="55"/>
        <item x="48"/>
        <item x="68"/>
        <item x="49"/>
        <item x="47"/>
        <item x="50"/>
        <item x="51"/>
        <item x="44"/>
        <item x="46"/>
        <item x="41"/>
        <item x="43"/>
        <item x="45"/>
        <item x="42"/>
        <item x="39"/>
        <item x="36"/>
        <item x="35"/>
        <item x="34"/>
        <item x="37"/>
        <item x="30"/>
        <item x="33"/>
        <item x="31"/>
        <item x="28"/>
        <item x="29"/>
        <item x="38"/>
        <item x="27"/>
        <item x="52"/>
        <item x="25"/>
        <item x="19"/>
        <item x="16"/>
        <item x="20"/>
        <item x="17"/>
        <item x="89"/>
        <item x="15"/>
        <item x="21"/>
        <item x="22"/>
        <item x="40"/>
        <item x="8"/>
        <item x="10"/>
        <item x="26"/>
        <item x="9"/>
        <item x="6"/>
        <item x="4"/>
        <item x="13"/>
        <item x="24"/>
        <item x="5"/>
        <item x="18"/>
        <item x="3"/>
        <item x="32"/>
        <item x="11"/>
        <item x="12"/>
        <item x="0"/>
        <item x="1"/>
        <item x="134"/>
        <item x="2"/>
        <item x="23"/>
        <item x="83"/>
        <item x="14"/>
        <item x="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2">
    <field x="2"/>
    <field x="1"/>
  </rowFields>
  <rowItems count="15">
    <i>
      <x v="4"/>
    </i>
    <i r="1">
      <x v="6"/>
    </i>
    <i>
      <x v="3"/>
    </i>
    <i r="1">
      <x v="12"/>
    </i>
    <i>
      <x v="5"/>
    </i>
    <i r="1">
      <x v="11"/>
    </i>
    <i>
      <x/>
    </i>
    <i r="1">
      <x v="8"/>
    </i>
    <i>
      <x v="2"/>
    </i>
    <i r="1">
      <x v="6"/>
    </i>
    <i>
      <x v="1"/>
    </i>
    <i r="1">
      <x v="15"/>
    </i>
    <i>
      <x v="6"/>
    </i>
    <i r="1">
      <x v="25"/>
    </i>
    <i t="grand">
      <x/>
    </i>
  </rowItems>
  <colItems count="1">
    <i/>
  </colItems>
  <pageFields count="1">
    <pageField fld="4" hier="-1"/>
  </pageFields>
  <dataFields count="1">
    <dataField name="Sum of close_value" fld="7" baseField="0" baseItem="0"/>
  </dataFields>
  <formats count="1">
    <format dxfId="47">
      <pivotArea outline="0" collapsedLevelsAreSubtotals="1" fieldPosition="0"/>
    </format>
  </formats>
  <chartFormats count="9">
    <chartFormat chart="0" format="13" series="1">
      <pivotArea type="data" outline="0" fieldPosition="0">
        <references count="1">
          <reference field="4294967294" count="1" selected="0">
            <x v="0"/>
          </reference>
        </references>
      </pivotArea>
    </chartFormat>
    <chartFormat chart="1" format="20" series="1">
      <pivotArea type="data" outline="0" fieldPosition="0">
        <references count="1">
          <reference field="4294967294" count="1" selected="0">
            <x v="0"/>
          </reference>
        </references>
      </pivotArea>
    </chartFormat>
    <chartFormat chart="1" format="21">
      <pivotArea type="data" outline="0" fieldPosition="0">
        <references count="3">
          <reference field="4294967294" count="1" selected="0">
            <x v="0"/>
          </reference>
          <reference field="1" count="1" selected="0">
            <x v="6"/>
          </reference>
          <reference field="2" count="1" selected="0">
            <x v="4"/>
          </reference>
        </references>
      </pivotArea>
    </chartFormat>
    <chartFormat chart="1" format="22">
      <pivotArea type="data" outline="0" fieldPosition="0">
        <references count="3">
          <reference field="4294967294" count="1" selected="0">
            <x v="0"/>
          </reference>
          <reference field="1" count="1" selected="0">
            <x v="12"/>
          </reference>
          <reference field="2" count="1" selected="0">
            <x v="3"/>
          </reference>
        </references>
      </pivotArea>
    </chartFormat>
    <chartFormat chart="1" format="23">
      <pivotArea type="data" outline="0" fieldPosition="0">
        <references count="3">
          <reference field="4294967294" count="1" selected="0">
            <x v="0"/>
          </reference>
          <reference field="1" count="1" selected="0">
            <x v="11"/>
          </reference>
          <reference field="2" count="1" selected="0">
            <x v="5"/>
          </reference>
        </references>
      </pivotArea>
    </chartFormat>
    <chartFormat chart="1" format="24">
      <pivotArea type="data" outline="0" fieldPosition="0">
        <references count="3">
          <reference field="4294967294" count="1" selected="0">
            <x v="0"/>
          </reference>
          <reference field="1" count="1" selected="0">
            <x v="8"/>
          </reference>
          <reference field="2" count="1" selected="0">
            <x v="0"/>
          </reference>
        </references>
      </pivotArea>
    </chartFormat>
    <chartFormat chart="1" format="25">
      <pivotArea type="data" outline="0" fieldPosition="0">
        <references count="3">
          <reference field="4294967294" count="1" selected="0">
            <x v="0"/>
          </reference>
          <reference field="1" count="1" selected="0">
            <x v="6"/>
          </reference>
          <reference field="2" count="1" selected="0">
            <x v="2"/>
          </reference>
        </references>
      </pivotArea>
    </chartFormat>
    <chartFormat chart="1" format="26">
      <pivotArea type="data" outline="0" fieldPosition="0">
        <references count="3">
          <reference field="4294967294" count="1" selected="0">
            <x v="0"/>
          </reference>
          <reference field="1" count="1" selected="0">
            <x v="15"/>
          </reference>
          <reference field="2" count="1" selected="0">
            <x v="1"/>
          </reference>
        </references>
      </pivotArea>
    </chartFormat>
    <chartFormat chart="1" format="27">
      <pivotArea type="data" outline="0" fieldPosition="0">
        <references count="3">
          <reference field="4294967294" count="1" selected="0">
            <x v="0"/>
          </reference>
          <reference field="1" count="1" selected="0">
            <x v="25"/>
          </reference>
          <reference field="2" count="1" selected="0">
            <x v="6"/>
          </reference>
        </references>
      </pivotArea>
    </chartFormat>
  </chartFormats>
  <pivotTableStyleInfo name="PivotStyleLight16" showRowHeaders="1" showColHeaders="1" showRowStripes="0" showColStripes="0" showLastColumn="1"/>
  <filters count="1">
    <filter fld="1" type="count" evalOrder="-1" id="4"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D5E26A8-515A-4FA0-9B55-BA711C041ABA}"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fieldListSortAscending="1">
  <location ref="A35:C42" firstHeaderRow="0" firstDataRow="1" firstDataCol="1" rowPageCount="1" colPageCount="1"/>
  <pivotFields count="20">
    <pivotField showAll="0"/>
    <pivotField showAll="0">
      <items count="32">
        <item x="3"/>
        <item x="28"/>
        <item x="25"/>
        <item x="27"/>
        <item x="23"/>
        <item x="26"/>
        <item x="1"/>
        <item x="22"/>
        <item x="12"/>
        <item x="19"/>
        <item x="24"/>
        <item x="9"/>
        <item x="7"/>
        <item x="29"/>
        <item x="14"/>
        <item x="16"/>
        <item x="21"/>
        <item x="5"/>
        <item x="20"/>
        <item x="8"/>
        <item x="0"/>
        <item x="6"/>
        <item x="17"/>
        <item x="10"/>
        <item x="15"/>
        <item x="11"/>
        <item x="4"/>
        <item x="13"/>
        <item x="18"/>
        <item x="2"/>
        <item x="30"/>
        <item t="default"/>
      </items>
    </pivotField>
    <pivotField showAll="0">
      <items count="9">
        <item x="5"/>
        <item x="2"/>
        <item x="0"/>
        <item x="4"/>
        <item x="6"/>
        <item x="3"/>
        <item x="1"/>
        <item x="7"/>
        <item t="default"/>
      </items>
    </pivotField>
    <pivotField showAll="0">
      <items count="87">
        <item x="23"/>
        <item x="54"/>
        <item x="72"/>
        <item x="8"/>
        <item x="41"/>
        <item x="76"/>
        <item x="84"/>
        <item x="50"/>
        <item x="0"/>
        <item x="5"/>
        <item x="1"/>
        <item x="59"/>
        <item x="31"/>
        <item x="73"/>
        <item x="22"/>
        <item x="55"/>
        <item x="61"/>
        <item x="56"/>
        <item x="52"/>
        <item x="80"/>
        <item x="15"/>
        <item x="51"/>
        <item x="35"/>
        <item x="11"/>
        <item x="63"/>
        <item x="19"/>
        <item x="64"/>
        <item x="30"/>
        <item x="57"/>
        <item x="27"/>
        <item x="32"/>
        <item x="37"/>
        <item x="24"/>
        <item x="79"/>
        <item x="2"/>
        <item x="74"/>
        <item x="65"/>
        <item x="75"/>
        <item x="70"/>
        <item x="82"/>
        <item x="4"/>
        <item x="39"/>
        <item x="45"/>
        <item x="53"/>
        <item x="29"/>
        <item x="69"/>
        <item x="46"/>
        <item x="85"/>
        <item x="26"/>
        <item x="40"/>
        <item x="83"/>
        <item x="44"/>
        <item x="60"/>
        <item x="33"/>
        <item x="42"/>
        <item x="58"/>
        <item x="38"/>
        <item x="14"/>
        <item x="3"/>
        <item x="34"/>
        <item x="12"/>
        <item x="62"/>
        <item x="36"/>
        <item x="67"/>
        <item x="10"/>
        <item x="28"/>
        <item x="48"/>
        <item x="81"/>
        <item x="77"/>
        <item x="9"/>
        <item x="25"/>
        <item x="43"/>
        <item x="13"/>
        <item x="49"/>
        <item x="16"/>
        <item x="17"/>
        <item x="66"/>
        <item x="20"/>
        <item x="47"/>
        <item x="68"/>
        <item x="71"/>
        <item x="78"/>
        <item x="18"/>
        <item x="21"/>
        <item x="6"/>
        <item x="7"/>
        <item t="default"/>
      </items>
    </pivotField>
    <pivotField axis="axisPage" multipleItemSelectionAllowed="1" showAll="0">
      <items count="6">
        <item h="1" x="1"/>
        <item h="1" x="2"/>
        <item h="1" x="3"/>
        <item x="0"/>
        <item h="1" x="4"/>
        <item t="default"/>
      </items>
    </pivotField>
    <pivotField showAll="0">
      <items count="4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21"/>
        <item x="419"/>
        <item x="420"/>
        <item t="default"/>
      </items>
    </pivotField>
    <pivotField showAll="0">
      <items count="308">
        <item x="0"/>
        <item x="3"/>
        <item x="4"/>
        <item x="23"/>
        <item x="9"/>
        <item x="7"/>
        <item x="1"/>
        <item x="10"/>
        <item x="2"/>
        <item x="6"/>
        <item x="8"/>
        <item x="15"/>
        <item x="22"/>
        <item x="17"/>
        <item x="24"/>
        <item x="28"/>
        <item x="11"/>
        <item x="12"/>
        <item x="16"/>
        <item x="19"/>
        <item x="21"/>
        <item x="30"/>
        <item x="14"/>
        <item x="29"/>
        <item x="25"/>
        <item x="13"/>
        <item x="27"/>
        <item x="26"/>
        <item x="31"/>
        <item x="18"/>
        <item x="20"/>
        <item x="94"/>
        <item x="97"/>
        <item x="93"/>
        <item x="96"/>
        <item x="95"/>
        <item x="98"/>
        <item x="99"/>
        <item x="100"/>
        <item x="101"/>
        <item x="102"/>
        <item x="103"/>
        <item x="104"/>
        <item x="105"/>
        <item x="106"/>
        <item x="108"/>
        <item x="111"/>
        <item x="113"/>
        <item x="114"/>
        <item x="118"/>
        <item x="115"/>
        <item x="117"/>
        <item x="119"/>
        <item x="120"/>
        <item x="122"/>
        <item x="123"/>
        <item x="127"/>
        <item x="128"/>
        <item x="126"/>
        <item x="130"/>
        <item x="129"/>
        <item x="45"/>
        <item x="34"/>
        <item x="43"/>
        <item x="32"/>
        <item x="39"/>
        <item x="35"/>
        <item x="49"/>
        <item x="37"/>
        <item x="56"/>
        <item x="33"/>
        <item x="53"/>
        <item x="50"/>
        <item x="57"/>
        <item x="38"/>
        <item x="41"/>
        <item x="63"/>
        <item x="36"/>
        <item x="40"/>
        <item x="62"/>
        <item x="47"/>
        <item x="72"/>
        <item x="55"/>
        <item x="54"/>
        <item x="58"/>
        <item x="60"/>
        <item x="64"/>
        <item x="69"/>
        <item x="52"/>
        <item x="78"/>
        <item x="75"/>
        <item x="81"/>
        <item x="59"/>
        <item x="42"/>
        <item x="68"/>
        <item x="44"/>
        <item x="48"/>
        <item x="46"/>
        <item x="51"/>
        <item x="84"/>
        <item x="71"/>
        <item x="74"/>
        <item x="79"/>
        <item x="83"/>
        <item x="66"/>
        <item x="61"/>
        <item x="73"/>
        <item x="87"/>
        <item x="65"/>
        <item x="67"/>
        <item x="82"/>
        <item x="70"/>
        <item x="92"/>
        <item x="80"/>
        <item x="76"/>
        <item x="89"/>
        <item x="77"/>
        <item x="85"/>
        <item x="86"/>
        <item x="90"/>
        <item x="91"/>
        <item x="88"/>
        <item x="184"/>
        <item x="185"/>
        <item x="186"/>
        <item x="187"/>
        <item x="188"/>
        <item x="191"/>
        <item x="190"/>
        <item x="189"/>
        <item x="192"/>
        <item x="193"/>
        <item x="194"/>
        <item x="195"/>
        <item x="198"/>
        <item x="200"/>
        <item x="202"/>
        <item x="201"/>
        <item x="204"/>
        <item x="203"/>
        <item x="206"/>
        <item x="211"/>
        <item x="207"/>
        <item x="216"/>
        <item x="208"/>
        <item x="214"/>
        <item x="213"/>
        <item x="215"/>
        <item x="218"/>
        <item x="219"/>
        <item x="221"/>
        <item x="223"/>
        <item x="222"/>
        <item x="135"/>
        <item x="110"/>
        <item x="124"/>
        <item x="107"/>
        <item x="125"/>
        <item x="112"/>
        <item x="109"/>
        <item x="142"/>
        <item x="138"/>
        <item x="131"/>
        <item x="136"/>
        <item x="116"/>
        <item x="143"/>
        <item x="141"/>
        <item x="139"/>
        <item x="121"/>
        <item x="149"/>
        <item x="155"/>
        <item x="147"/>
        <item x="134"/>
        <item x="132"/>
        <item x="159"/>
        <item x="146"/>
        <item x="163"/>
        <item x="148"/>
        <item x="133"/>
        <item x="150"/>
        <item x="145"/>
        <item x="171"/>
        <item x="154"/>
        <item x="157"/>
        <item x="169"/>
        <item x="144"/>
        <item x="137"/>
        <item x="161"/>
        <item x="156"/>
        <item x="140"/>
        <item x="165"/>
        <item x="164"/>
        <item x="177"/>
        <item x="153"/>
        <item x="176"/>
        <item x="179"/>
        <item x="158"/>
        <item x="160"/>
        <item x="151"/>
        <item x="167"/>
        <item x="180"/>
        <item x="152"/>
        <item x="162"/>
        <item x="168"/>
        <item x="173"/>
        <item x="178"/>
        <item x="175"/>
        <item x="172"/>
        <item x="170"/>
        <item x="166"/>
        <item x="174"/>
        <item x="183"/>
        <item x="181"/>
        <item x="182"/>
        <item x="276"/>
        <item x="277"/>
        <item x="278"/>
        <item x="279"/>
        <item x="280"/>
        <item x="281"/>
        <item x="282"/>
        <item x="283"/>
        <item x="284"/>
        <item x="286"/>
        <item x="285"/>
        <item x="288"/>
        <item x="287"/>
        <item x="289"/>
        <item x="290"/>
        <item x="292"/>
        <item x="293"/>
        <item x="291"/>
        <item x="294"/>
        <item x="295"/>
        <item x="296"/>
        <item x="297"/>
        <item x="298"/>
        <item x="301"/>
        <item x="299"/>
        <item x="300"/>
        <item x="303"/>
        <item x="302"/>
        <item x="305"/>
        <item x="304"/>
        <item x="306"/>
        <item x="196"/>
        <item x="199"/>
        <item x="197"/>
        <item x="217"/>
        <item x="212"/>
        <item x="205"/>
        <item x="238"/>
        <item x="226"/>
        <item x="210"/>
        <item x="232"/>
        <item x="209"/>
        <item x="255"/>
        <item x="220"/>
        <item x="225"/>
        <item x="224"/>
        <item x="263"/>
        <item x="227"/>
        <item x="228"/>
        <item x="231"/>
        <item x="230"/>
        <item x="233"/>
        <item x="240"/>
        <item x="229"/>
        <item x="251"/>
        <item x="256"/>
        <item x="243"/>
        <item x="235"/>
        <item x="265"/>
        <item x="245"/>
        <item x="261"/>
        <item x="236"/>
        <item x="234"/>
        <item x="259"/>
        <item x="239"/>
        <item x="254"/>
        <item x="258"/>
        <item x="242"/>
        <item x="249"/>
        <item x="257"/>
        <item x="248"/>
        <item x="262"/>
        <item x="237"/>
        <item x="252"/>
        <item x="246"/>
        <item x="272"/>
        <item x="241"/>
        <item x="266"/>
        <item x="247"/>
        <item x="250"/>
        <item x="244"/>
        <item x="260"/>
        <item x="253"/>
        <item x="267"/>
        <item x="270"/>
        <item x="273"/>
        <item x="274"/>
        <item x="275"/>
        <item x="268"/>
        <item x="271"/>
        <item x="264"/>
        <item x="269"/>
        <item x="5"/>
        <item t="default"/>
      </items>
    </pivotField>
    <pivotField dataField="1" multipleItemSelectionAllowed="1" showAll="0">
      <items count="2053">
        <item x="13"/>
        <item x="901"/>
        <item x="114"/>
        <item x="367"/>
        <item x="67"/>
        <item x="190"/>
        <item x="152"/>
        <item x="16"/>
        <item x="105"/>
        <item x="107"/>
        <item x="4"/>
        <item x="1"/>
        <item x="47"/>
        <item x="171"/>
        <item x="9"/>
        <item x="80"/>
        <item x="103"/>
        <item x="84"/>
        <item x="5"/>
        <item x="20"/>
        <item x="77"/>
        <item x="27"/>
        <item x="15"/>
        <item x="44"/>
        <item x="196"/>
        <item x="141"/>
        <item x="57"/>
        <item x="511"/>
        <item x="21"/>
        <item x="576"/>
        <item x="892"/>
        <item x="1325"/>
        <item x="229"/>
        <item x="1059"/>
        <item x="547"/>
        <item x="366"/>
        <item x="1266"/>
        <item x="1144"/>
        <item x="963"/>
        <item x="585"/>
        <item x="400"/>
        <item x="597"/>
        <item x="514"/>
        <item x="620"/>
        <item x="924"/>
        <item x="1252"/>
        <item x="771"/>
        <item x="111"/>
        <item x="839"/>
        <item x="143"/>
        <item x="1151"/>
        <item x="112"/>
        <item x="1435"/>
        <item x="556"/>
        <item x="653"/>
        <item x="1469"/>
        <item x="623"/>
        <item x="538"/>
        <item x="1191"/>
        <item x="347"/>
        <item x="644"/>
        <item x="1083"/>
        <item x="285"/>
        <item x="497"/>
        <item x="628"/>
        <item x="1465"/>
        <item x="42"/>
        <item x="131"/>
        <item x="760"/>
        <item x="436"/>
        <item x="1035"/>
        <item x="687"/>
        <item x="527"/>
        <item x="59"/>
        <item x="1023"/>
        <item x="1265"/>
        <item x="808"/>
        <item x="1438"/>
        <item x="718"/>
        <item x="329"/>
        <item x="847"/>
        <item x="282"/>
        <item x="533"/>
        <item x="921"/>
        <item x="387"/>
        <item x="246"/>
        <item x="1437"/>
        <item x="865"/>
        <item x="1544"/>
        <item x="1344"/>
        <item x="932"/>
        <item x="35"/>
        <item x="634"/>
        <item x="203"/>
        <item x="598"/>
        <item x="503"/>
        <item x="129"/>
        <item x="128"/>
        <item x="466"/>
        <item x="1376"/>
        <item x="456"/>
        <item x="411"/>
        <item x="1074"/>
        <item x="247"/>
        <item x="605"/>
        <item x="292"/>
        <item x="518"/>
        <item x="570"/>
        <item x="108"/>
        <item x="346"/>
        <item x="988"/>
        <item x="633"/>
        <item x="46"/>
        <item x="1241"/>
        <item x="158"/>
        <item x="220"/>
        <item x="849"/>
        <item x="73"/>
        <item x="137"/>
        <item x="78"/>
        <item x="81"/>
        <item x="3"/>
        <item x="331"/>
        <item x="115"/>
        <item x="617"/>
        <item x="457"/>
        <item x="441"/>
        <item x="50"/>
        <item x="116"/>
        <item x="662"/>
        <item x="494"/>
        <item x="656"/>
        <item x="343"/>
        <item x="748"/>
        <item x="417"/>
        <item x="627"/>
        <item x="60"/>
        <item x="337"/>
        <item x="304"/>
        <item x="451"/>
        <item x="828"/>
        <item x="125"/>
        <item x="61"/>
        <item x="1029"/>
        <item x="210"/>
        <item x="602"/>
        <item x="182"/>
        <item x="109"/>
        <item x="452"/>
        <item x="323"/>
        <item x="74"/>
        <item x="121"/>
        <item x="555"/>
        <item x="100"/>
        <item x="180"/>
        <item x="373"/>
        <item x="117"/>
        <item x="595"/>
        <item x="575"/>
        <item x="352"/>
        <item x="23"/>
        <item x="134"/>
        <item x="908"/>
        <item x="31"/>
        <item x="126"/>
        <item x="18"/>
        <item x="756"/>
        <item x="319"/>
        <item x="71"/>
        <item x="175"/>
        <item x="45"/>
        <item x="449"/>
        <item x="401"/>
        <item x="777"/>
        <item x="739"/>
        <item x="170"/>
        <item x="179"/>
        <item x="181"/>
        <item x="277"/>
        <item x="659"/>
        <item x="65"/>
        <item x="1425"/>
        <item x="22"/>
        <item x="145"/>
        <item x="752"/>
        <item x="206"/>
        <item x="289"/>
        <item x="79"/>
        <item x="325"/>
        <item x="207"/>
        <item x="187"/>
        <item x="317"/>
        <item x="2"/>
        <item x="127"/>
        <item x="19"/>
        <item x="1460"/>
        <item x="274"/>
        <item x="646"/>
        <item x="1278"/>
        <item x="398"/>
        <item x="663"/>
        <item x="486"/>
        <item x="85"/>
        <item x="231"/>
        <item x="374"/>
        <item x="6"/>
        <item x="887"/>
        <item x="310"/>
        <item x="552"/>
        <item x="132"/>
        <item x="1194"/>
        <item x="221"/>
        <item x="356"/>
        <item x="92"/>
        <item x="213"/>
        <item x="879"/>
        <item x="303"/>
        <item x="1353"/>
        <item x="854"/>
        <item x="156"/>
        <item x="753"/>
        <item x="225"/>
        <item x="332"/>
        <item x="211"/>
        <item x="1236"/>
        <item x="191"/>
        <item x="302"/>
        <item x="468"/>
        <item x="163"/>
        <item x="707"/>
        <item x="926"/>
        <item x="727"/>
        <item x="432"/>
        <item x="1156"/>
        <item x="1027"/>
        <item x="176"/>
        <item x="24"/>
        <item x="1341"/>
        <item x="236"/>
        <item x="123"/>
        <item x="275"/>
        <item x="530"/>
        <item x="469"/>
        <item x="1536"/>
        <item x="1320"/>
        <item x="859"/>
        <item x="566"/>
        <item x="985"/>
        <item x="1113"/>
        <item x="905"/>
        <item x="1269"/>
        <item x="1228"/>
        <item x="1496"/>
        <item x="235"/>
        <item x="1066"/>
        <item x="409"/>
        <item x="1422"/>
        <item x="1510"/>
        <item x="505"/>
        <item x="315"/>
        <item x="1356"/>
        <item x="1538"/>
        <item x="215"/>
        <item x="1449"/>
        <item x="1557"/>
        <item x="1225"/>
        <item x="1124"/>
        <item x="796"/>
        <item x="809"/>
        <item x="754"/>
        <item x="933"/>
        <item x="762"/>
        <item x="936"/>
        <item x="1032"/>
        <item x="1011"/>
        <item x="1296"/>
        <item x="947"/>
        <item x="481"/>
        <item x="1077"/>
        <item x="816"/>
        <item x="1454"/>
        <item x="850"/>
        <item x="772"/>
        <item x="188"/>
        <item x="785"/>
        <item x="636"/>
        <item x="1545"/>
        <item x="1537"/>
        <item x="588"/>
        <item x="91"/>
        <item x="940"/>
        <item x="316"/>
        <item x="916"/>
        <item x="613"/>
        <item x="820"/>
        <item x="33"/>
        <item x="1155"/>
        <item x="1218"/>
        <item x="1567"/>
        <item x="676"/>
        <item x="881"/>
        <item x="766"/>
        <item x="1351"/>
        <item x="1563"/>
        <item x="696"/>
        <item x="159"/>
        <item x="1150"/>
        <item x="393"/>
        <item x="1003"/>
        <item x="666"/>
        <item x="1197"/>
        <item x="858"/>
        <item x="562"/>
        <item x="1276"/>
        <item x="239"/>
        <item x="1396"/>
        <item x="1360"/>
        <item x="1526"/>
        <item x="68"/>
        <item x="635"/>
        <item x="82"/>
        <item x="945"/>
        <item x="1552"/>
        <item x="1453"/>
        <item x="1130"/>
        <item x="391"/>
        <item x="829"/>
        <item x="1099"/>
        <item x="403"/>
        <item x="838"/>
        <item x="1174"/>
        <item x="462"/>
        <item x="914"/>
        <item x="1444"/>
        <item x="118"/>
        <item x="577"/>
        <item x="1292"/>
        <item x="675"/>
        <item x="283"/>
        <item x="632"/>
        <item x="1254"/>
        <item x="99"/>
        <item x="66"/>
        <item x="803"/>
        <item x="1483"/>
        <item x="677"/>
        <item x="757"/>
        <item x="968"/>
        <item x="1230"/>
        <item x="338"/>
        <item x="120"/>
        <item x="185"/>
        <item x="501"/>
        <item x="553"/>
        <item x="1079"/>
        <item x="1256"/>
        <item x="793"/>
        <item x="699"/>
        <item x="639"/>
        <item x="372"/>
        <item x="1142"/>
        <item x="442"/>
        <item x="882"/>
        <item x="1448"/>
        <item x="1245"/>
        <item x="1161"/>
        <item x="106"/>
        <item x="413"/>
        <item x="362"/>
        <item x="184"/>
        <item x="1200"/>
        <item x="17"/>
        <item x="799"/>
        <item x="910"/>
        <item x="286"/>
        <item x="516"/>
        <item x="148"/>
        <item x="568"/>
        <item x="805"/>
        <item x="1098"/>
        <item x="742"/>
        <item x="435"/>
        <item x="7"/>
        <item x="992"/>
        <item x="419"/>
        <item x="1108"/>
        <item x="870"/>
        <item x="1169"/>
        <item x="818"/>
        <item x="41"/>
        <item x="101"/>
        <item x="327"/>
        <item x="238"/>
        <item x="124"/>
        <item x="1180"/>
        <item x="241"/>
        <item x="75"/>
        <item x="814"/>
        <item x="1263"/>
        <item x="110"/>
        <item x="434"/>
        <item x="944"/>
        <item x="119"/>
        <item x="686"/>
        <item x="1405"/>
        <item x="93"/>
        <item x="313"/>
        <item x="379"/>
        <item x="1572"/>
        <item x="431"/>
        <item x="0"/>
        <item x="397"/>
        <item x="383"/>
        <item x="450"/>
        <item x="697"/>
        <item x="53"/>
        <item x="467"/>
        <item x="299"/>
        <item x="970"/>
        <item x="821"/>
        <item x="245"/>
        <item x="1324"/>
        <item x="244"/>
        <item x="291"/>
        <item x="326"/>
        <item x="87"/>
        <item x="1116"/>
        <item x="1343"/>
        <item x="186"/>
        <item x="492"/>
        <item x="688"/>
        <item x="242"/>
        <item x="1170"/>
        <item x="826"/>
        <item x="350"/>
        <item x="58"/>
        <item x="402"/>
        <item x="837"/>
        <item x="652"/>
        <item x="592"/>
        <item x="1207"/>
        <item x="439"/>
        <item x="1479"/>
        <item x="694"/>
        <item x="260"/>
        <item x="348"/>
        <item x="209"/>
        <item x="789"/>
        <item x="1221"/>
        <item x="202"/>
        <item x="637"/>
        <item x="979"/>
        <item x="1286"/>
        <item x="1002"/>
        <item x="240"/>
        <item x="500"/>
        <item x="446"/>
        <item x="305"/>
        <item x="1033"/>
        <item x="761"/>
        <item x="422"/>
        <item x="1073"/>
        <item x="76"/>
        <item x="642"/>
        <item x="625"/>
        <item x="351"/>
        <item x="843"/>
        <item x="758"/>
        <item x="691"/>
        <item x="684"/>
        <item x="174"/>
        <item x="201"/>
        <item x="874"/>
        <item x="894"/>
        <item x="281"/>
        <item x="1084"/>
        <item x="404"/>
        <item x="1523"/>
        <item x="318"/>
        <item x="1359"/>
        <item x="1009"/>
        <item x="827"/>
        <item x="1216"/>
        <item x="297"/>
        <item x="138"/>
        <item x="1056"/>
        <item x="1440"/>
        <item x="193"/>
        <item x="258"/>
        <item x="537"/>
        <item x="1520"/>
        <item x="1426"/>
        <item x="506"/>
        <item x="482"/>
        <item x="948"/>
        <item x="573"/>
        <item x="700"/>
        <item x="763"/>
        <item x="660"/>
        <item x="1234"/>
        <item x="448"/>
        <item x="624"/>
        <item x="784"/>
        <item x="94"/>
        <item x="1337"/>
        <item x="1452"/>
        <item x="255"/>
        <item x="1390"/>
        <item x="510"/>
        <item x="249"/>
        <item x="571"/>
        <item x="714"/>
        <item x="64"/>
        <item x="29"/>
        <item x="689"/>
        <item x="142"/>
        <item x="445"/>
        <item x="1039"/>
        <item x="1451"/>
        <item x="919"/>
        <item x="28"/>
        <item x="540"/>
        <item x="416"/>
        <item x="1153"/>
        <item x="600"/>
        <item x="520"/>
        <item x="1336"/>
        <item x="34"/>
        <item x="651"/>
        <item x="1303"/>
        <item x="728"/>
        <item x="493"/>
        <item x="172"/>
        <item x="146"/>
        <item x="357"/>
        <item x="532"/>
        <item x="322"/>
        <item x="270"/>
        <item x="708"/>
        <item x="1075"/>
        <item x="790"/>
        <item x="1274"/>
        <item x="1208"/>
        <item x="844"/>
        <item x="344"/>
        <item x="1462"/>
        <item x="1120"/>
        <item x="1121"/>
        <item x="678"/>
        <item x="40"/>
        <item x="830"/>
        <item x="769"/>
        <item x="1030"/>
        <item x="149"/>
        <item x="984"/>
        <item x="638"/>
        <item x="1268"/>
        <item x="259"/>
        <item x="363"/>
        <item x="1514"/>
        <item x="381"/>
        <item x="1330"/>
        <item x="791"/>
        <item x="1524"/>
        <item x="1377"/>
        <item x="1467"/>
        <item x="1064"/>
        <item x="1157"/>
        <item x="1379"/>
        <item x="26"/>
        <item x="709"/>
        <item x="978"/>
        <item x="1485"/>
        <item x="904"/>
        <item x="1423"/>
        <item x="1490"/>
        <item x="1179"/>
        <item x="509"/>
        <item x="1305"/>
        <item x="950"/>
        <item x="1272"/>
        <item x="1267"/>
        <item x="130"/>
        <item x="192"/>
        <item x="1094"/>
        <item x="1308"/>
        <item x="569"/>
        <item x="925"/>
        <item x="774"/>
        <item x="867"/>
        <item x="722"/>
        <item x="1409"/>
        <item x="685"/>
        <item x="1001"/>
        <item x="1386"/>
        <item x="775"/>
        <item x="863"/>
        <item x="1046"/>
        <item x="711"/>
        <item x="1166"/>
        <item x="133"/>
        <item x="1063"/>
        <item x="695"/>
        <item x="223"/>
        <item x="868"/>
        <item x="794"/>
        <item x="1281"/>
        <item x="1546"/>
        <item x="278"/>
        <item x="534"/>
        <item x="539"/>
        <item x="1089"/>
        <item x="1543"/>
        <item x="1253"/>
        <item x="815"/>
        <item x="1223"/>
        <item x="964"/>
        <item x="1301"/>
        <item x="1502"/>
        <item x="862"/>
        <item x="1334"/>
        <item x="1209"/>
        <item x="1133"/>
        <item x="937"/>
        <item x="998"/>
        <item x="1470"/>
        <item x="1014"/>
        <item x="1424"/>
        <item x="846"/>
        <item x="1111"/>
        <item x="640"/>
        <item x="517"/>
        <item x="1378"/>
        <item x="842"/>
        <item x="1380"/>
        <item x="1430"/>
        <item x="1297"/>
        <item x="612"/>
        <item x="1240"/>
        <item x="1117"/>
        <item x="1147"/>
        <item x="1162"/>
        <item x="1057"/>
        <item x="420"/>
        <item x="1509"/>
        <item x="888"/>
        <item x="550"/>
        <item x="342"/>
        <item x="521"/>
        <item x="912"/>
        <item x="1092"/>
        <item x="214"/>
        <item x="649"/>
        <item x="735"/>
        <item x="360"/>
        <item x="1097"/>
        <item x="491"/>
        <item x="886"/>
        <item x="301"/>
        <item x="273"/>
        <item x="1394"/>
        <item x="320"/>
        <item x="1500"/>
        <item x="1185"/>
        <item x="578"/>
        <item x="1401"/>
        <item x="1004"/>
        <item x="140"/>
        <item x="414"/>
        <item x="1517"/>
        <item x="1306"/>
        <item x="268"/>
        <item x="49"/>
        <item x="927"/>
        <item x="341"/>
        <item x="251"/>
        <item x="1374"/>
        <item x="1149"/>
        <item x="864"/>
        <item x="1247"/>
        <item x="1476"/>
        <item x="1069"/>
        <item x="702"/>
        <item x="1413"/>
        <item x="1393"/>
        <item x="650"/>
        <item x="69"/>
        <item x="1152"/>
        <item x="966"/>
        <item x="1183"/>
        <item x="1315"/>
        <item x="1431"/>
        <item x="1235"/>
        <item x="392"/>
        <item x="546"/>
        <item x="647"/>
        <item x="835"/>
        <item x="324"/>
        <item x="1146"/>
        <item x="1205"/>
        <item x="567"/>
        <item x="717"/>
        <item x="751"/>
        <item x="25"/>
        <item x="243"/>
        <item x="831"/>
        <item x="399"/>
        <item x="1273"/>
        <item x="680"/>
        <item x="1322"/>
        <item x="405"/>
        <item x="674"/>
        <item x="1562"/>
        <item x="1345"/>
        <item x="453"/>
        <item x="1480"/>
        <item x="426"/>
        <item x="823"/>
        <item x="1447"/>
        <item x="1338"/>
        <item x="1432"/>
        <item x="1055"/>
        <item x="293"/>
        <item x="1031"/>
        <item x="250"/>
        <item x="958"/>
        <item x="1178"/>
        <item x="1201"/>
        <item x="1058"/>
        <item x="1093"/>
        <item x="1388"/>
        <item x="710"/>
        <item x="770"/>
        <item x="641"/>
        <item x="200"/>
        <item x="1115"/>
        <item x="1392"/>
        <item x="484"/>
        <item x="832"/>
        <item x="1570"/>
        <item x="1190"/>
        <item x="861"/>
        <item x="661"/>
        <item x="455"/>
        <item x="1213"/>
        <item x="473"/>
        <item x="1399"/>
        <item x="1037"/>
        <item x="990"/>
        <item x="701"/>
        <item x="36"/>
        <item x="574"/>
        <item x="902"/>
        <item x="528"/>
        <item x="1186"/>
        <item x="654"/>
        <item x="232"/>
        <item x="1212"/>
        <item x="1358"/>
        <item x="1417"/>
        <item x="956"/>
        <item x="1302"/>
        <item x="997"/>
        <item x="388"/>
        <item x="1416"/>
        <item x="736"/>
        <item x="369"/>
        <item x="485"/>
        <item x="195"/>
        <item x="364"/>
        <item x="690"/>
        <item x="668"/>
        <item x="1048"/>
        <item x="920"/>
        <item x="622"/>
        <item x="1090"/>
        <item x="554"/>
        <item x="394"/>
        <item x="889"/>
        <item x="1569"/>
        <item x="987"/>
        <item x="744"/>
        <item x="558"/>
        <item x="136"/>
        <item x="1347"/>
        <item x="311"/>
        <item x="845"/>
        <item x="560"/>
        <item x="1047"/>
        <item x="1420"/>
        <item x="496"/>
        <item x="1110"/>
        <item x="219"/>
        <item x="1497"/>
        <item x="645"/>
        <item x="1163"/>
        <item x="631"/>
        <item x="1428"/>
        <item x="580"/>
        <item x="144"/>
        <item x="1165"/>
        <item x="227"/>
        <item x="673"/>
        <item x="1081"/>
        <item x="395"/>
        <item x="955"/>
        <item x="1040"/>
        <item x="354"/>
        <item x="795"/>
        <item x="14"/>
        <item x="853"/>
        <item x="548"/>
        <item x="531"/>
        <item x="1421"/>
        <item x="1482"/>
        <item x="151"/>
        <item x="1489"/>
        <item x="1504"/>
        <item x="1529"/>
        <item x="1314"/>
        <item x="734"/>
        <item x="967"/>
        <item x="1198"/>
        <item x="1548"/>
        <item x="386"/>
        <item x="880"/>
        <item x="911"/>
        <item x="371"/>
        <item x="609"/>
        <item x="519"/>
        <item x="1369"/>
        <item x="498"/>
        <item x="1255"/>
        <item x="487"/>
        <item x="764"/>
        <item x="1160"/>
        <item x="408"/>
        <item x="1283"/>
        <item x="851"/>
        <item x="459"/>
        <item x="1527"/>
        <item x="629"/>
        <item x="1309"/>
        <item x="365"/>
        <item x="1038"/>
        <item x="169"/>
        <item x="1134"/>
        <item x="1492"/>
        <item x="1206"/>
        <item x="1007"/>
        <item x="295"/>
        <item x="155"/>
        <item x="1104"/>
        <item x="228"/>
        <item x="619"/>
        <item x="262"/>
        <item x="787"/>
        <item x="1164"/>
        <item x="284"/>
        <item x="535"/>
        <item x="1568"/>
        <item x="515"/>
        <item x="97"/>
        <item x="601"/>
        <item x="720"/>
        <item x="12"/>
        <item x="591"/>
        <item x="465"/>
        <item x="355"/>
        <item x="954"/>
        <item x="1125"/>
        <item x="895"/>
        <item x="1128"/>
        <item x="226"/>
        <item x="681"/>
        <item x="1106"/>
        <item x="90"/>
        <item x="407"/>
        <item x="1101"/>
        <item x="102"/>
        <item x="972"/>
        <item x="472"/>
        <item x="953"/>
        <item x="95"/>
        <item x="1041"/>
        <item x="474"/>
        <item x="557"/>
        <item x="1441"/>
        <item x="1414"/>
        <item x="1242"/>
        <item x="614"/>
        <item x="153"/>
        <item x="1564"/>
        <item x="504"/>
        <item x="563"/>
        <item x="1284"/>
        <item x="1237"/>
        <item x="922"/>
        <item x="1481"/>
        <item x="1070"/>
        <item x="1184"/>
        <item x="957"/>
        <item x="1181"/>
        <item x="1065"/>
        <item x="234"/>
        <item x="333"/>
        <item x="1261"/>
        <item x="72"/>
        <item x="1034"/>
        <item x="999"/>
        <item x="961"/>
        <item x="287"/>
        <item x="1429"/>
        <item x="1323"/>
        <item x="1450"/>
        <item x="1018"/>
        <item x="183"/>
        <item x="899"/>
        <item x="1287"/>
        <item x="833"/>
        <item x="824"/>
        <item x="1986"/>
        <item x="715"/>
        <item x="582"/>
        <item x="1550"/>
        <item x="265"/>
        <item x="1321"/>
        <item x="564"/>
        <item x="1112"/>
        <item x="512"/>
        <item x="345"/>
        <item x="1062"/>
        <item x="385"/>
        <item x="812"/>
        <item x="1210"/>
        <item x="1243"/>
        <item x="1238"/>
        <item x="856"/>
        <item x="307"/>
        <item x="596"/>
        <item x="776"/>
        <item x="669"/>
        <item x="1135"/>
        <item x="1464"/>
        <item x="1533"/>
        <item x="960"/>
        <item x="542"/>
        <item x="741"/>
        <item x="1554"/>
        <item x="1025"/>
        <item x="396"/>
        <item x="807"/>
        <item x="1372"/>
        <item x="1384"/>
        <item x="104"/>
        <item x="993"/>
        <item x="782"/>
        <item x="1494"/>
        <item x="1036"/>
        <item x="37"/>
        <item x="1137"/>
        <item x="1080"/>
        <item x="989"/>
        <item x="43"/>
        <item x="147"/>
        <item x="1439"/>
        <item x="280"/>
        <item x="490"/>
        <item x="1488"/>
        <item x="544"/>
        <item x="996"/>
        <item x="1118"/>
        <item x="1288"/>
        <item x="1172"/>
        <item x="1193"/>
        <item x="923"/>
        <item x="513"/>
        <item x="266"/>
        <item x="804"/>
        <item x="508"/>
        <item x="1475"/>
        <item x="1026"/>
        <item x="1478"/>
        <item x="321"/>
        <item x="543"/>
        <item x="969"/>
        <item x="834"/>
        <item x="918"/>
        <item x="611"/>
        <item x="1350"/>
        <item x="1406"/>
        <item x="1095"/>
        <item x="705"/>
        <item x="272"/>
        <item x="1532"/>
        <item x="308"/>
        <item x="51"/>
        <item x="657"/>
        <item x="549"/>
        <item x="746"/>
        <item x="928"/>
        <item x="1333"/>
        <item x="1530"/>
        <item x="70"/>
        <item x="672"/>
        <item x="384"/>
        <item x="208"/>
        <item x="593"/>
        <item x="54"/>
        <item x="178"/>
        <item x="1571"/>
        <item x="189"/>
        <item x="88"/>
        <item x="1979"/>
        <item x="1012"/>
        <item x="929"/>
        <item x="1148"/>
        <item x="454"/>
        <item x="1189"/>
        <item x="267"/>
        <item x="300"/>
        <item x="1154"/>
        <item x="1042"/>
        <item x="1123"/>
        <item x="876"/>
        <item x="1275"/>
        <item x="1385"/>
        <item x="471"/>
        <item x="1781"/>
        <item x="781"/>
        <item x="825"/>
        <item x="893"/>
        <item x="477"/>
        <item x="30"/>
        <item x="866"/>
        <item x="840"/>
        <item x="1847"/>
        <item x="1713"/>
        <item x="1217"/>
        <item x="1565"/>
        <item x="587"/>
        <item x="1096"/>
        <item x="1595"/>
        <item x="1459"/>
        <item x="1312"/>
        <item x="423"/>
        <item x="983"/>
        <item x="1932"/>
        <item x="464"/>
        <item x="376"/>
        <item x="806"/>
        <item x="942"/>
        <item x="897"/>
        <item x="934"/>
        <item x="939"/>
        <item x="1214"/>
        <item x="551"/>
        <item x="440"/>
        <item x="692"/>
        <item x="1383"/>
        <item x="1382"/>
        <item x="1408"/>
        <item x="165"/>
        <item x="330"/>
        <item x="716"/>
        <item x="1171"/>
        <item x="1311"/>
        <item x="415"/>
        <item x="1013"/>
        <item x="626"/>
        <item x="205"/>
        <item x="276"/>
        <item x="1140"/>
        <item x="810"/>
        <item x="218"/>
        <item x="1881"/>
        <item x="1521"/>
        <item x="1019"/>
        <item x="161"/>
        <item x="1559"/>
        <item x="755"/>
        <item x="1472"/>
        <item x="737"/>
        <item x="1929"/>
        <item x="1022"/>
        <item x="1407"/>
        <item x="1436"/>
        <item x="1005"/>
        <item x="1028"/>
        <item x="1683"/>
        <item x="458"/>
        <item x="199"/>
        <item x="1651"/>
        <item x="1239"/>
        <item x="1329"/>
        <item x="261"/>
        <item x="1227"/>
        <item x="1300"/>
        <item x="1937"/>
        <item x="1855"/>
        <item x="783"/>
        <item x="55"/>
        <item x="1389"/>
        <item x="438"/>
        <item x="1774"/>
        <item x="1821"/>
        <item x="177"/>
        <item x="1913"/>
        <item x="1264"/>
        <item x="478"/>
        <item x="773"/>
        <item x="1215"/>
        <item x="1107"/>
        <item x="1939"/>
        <item x="1951"/>
        <item x="599"/>
        <item x="1136"/>
        <item x="425"/>
        <item x="1716"/>
        <item x="982"/>
        <item x="1661"/>
        <item x="1109"/>
        <item x="1282"/>
        <item x="869"/>
        <item x="1935"/>
        <item x="2027"/>
        <item x="1202"/>
        <item x="1968"/>
        <item x="1507"/>
        <item x="1008"/>
        <item x="1875"/>
        <item x="1689"/>
        <item x="359"/>
        <item x="428"/>
        <item x="1608"/>
        <item x="1957"/>
        <item x="618"/>
        <item x="433"/>
        <item x="1874"/>
        <item x="1908"/>
        <item x="2003"/>
        <item x="421"/>
        <item x="1368"/>
        <item x="1601"/>
        <item x="2019"/>
        <item x="1737"/>
        <item x="1814"/>
        <item x="1249"/>
        <item x="1961"/>
        <item x="167"/>
        <item x="1728"/>
        <item x="2039"/>
        <item x="2036"/>
        <item x="1920"/>
        <item x="1853"/>
        <item x="1726"/>
        <item x="1501"/>
        <item x="2033"/>
        <item x="1791"/>
        <item x="1021"/>
        <item x="2000"/>
        <item x="1809"/>
        <item x="2002"/>
        <item x="1893"/>
        <item x="52"/>
        <item x="1941"/>
        <item x="424"/>
        <item x="1977"/>
        <item x="1901"/>
        <item x="1604"/>
        <item x="1869"/>
        <item x="1634"/>
        <item x="1614"/>
        <item x="1748"/>
        <item x="1818"/>
        <item x="1196"/>
        <item x="971"/>
        <item x="2038"/>
        <item x="2042"/>
        <item x="339"/>
        <item x="1597"/>
        <item x="1348"/>
        <item x="1291"/>
        <item x="1905"/>
        <item x="584"/>
        <item x="1655"/>
        <item x="1856"/>
        <item x="1793"/>
        <item x="1742"/>
        <item x="1706"/>
        <item x="1660"/>
        <item x="113"/>
        <item x="1701"/>
        <item x="1676"/>
        <item x="788"/>
        <item x="483"/>
        <item x="1828"/>
        <item x="1815"/>
        <item x="1928"/>
        <item x="1649"/>
        <item x="1605"/>
        <item x="2049"/>
        <item x="1732"/>
        <item x="1870"/>
        <item x="1667"/>
        <item x="1704"/>
        <item x="1820"/>
        <item x="1720"/>
        <item x="1575"/>
        <item x="1672"/>
        <item x="1736"/>
        <item x="1486"/>
        <item x="1867"/>
        <item x="1772"/>
        <item x="2020"/>
        <item x="1810"/>
        <item x="1579"/>
        <item x="1981"/>
        <item x="2005"/>
        <item x="1761"/>
        <item x="1686"/>
        <item x="1826"/>
        <item x="1767"/>
        <item x="1692"/>
        <item x="1602"/>
        <item x="1609"/>
        <item x="2031"/>
        <item x="2028"/>
        <item x="1902"/>
        <item x="2021"/>
        <item x="1045"/>
        <item x="1723"/>
        <item x="2006"/>
        <item x="2008"/>
        <item x="1765"/>
        <item x="1654"/>
        <item x="1688"/>
        <item x="1827"/>
        <item x="1727"/>
        <item x="1989"/>
        <item x="1987"/>
        <item x="884"/>
        <item x="1612"/>
        <item x="1843"/>
        <item x="1017"/>
        <item x="1800"/>
        <item x="2051"/>
        <item x="1192"/>
        <item x="2023"/>
        <item x="1580"/>
        <item x="1698"/>
        <item x="1663"/>
        <item x="1714"/>
        <item x="461"/>
        <item x="1724"/>
        <item x="1607"/>
        <item x="1232"/>
        <item x="1279"/>
        <item x="1650"/>
        <item x="2007"/>
        <item x="1804"/>
        <item x="1592"/>
        <item x="1076"/>
        <item x="1956"/>
        <item x="1639"/>
        <item x="1802"/>
        <item x="1917"/>
        <item x="1982"/>
        <item x="1884"/>
        <item x="1897"/>
        <item x="1790"/>
        <item x="1813"/>
        <item x="406"/>
        <item x="1684"/>
        <item x="1641"/>
        <item x="1457"/>
        <item x="2010"/>
        <item x="1758"/>
        <item x="1658"/>
        <item x="502"/>
        <item x="1626"/>
        <item x="1584"/>
        <item x="1659"/>
        <item x="1573"/>
        <item x="1994"/>
        <item x="1824"/>
        <item x="314"/>
        <item x="1222"/>
        <item x="2013"/>
        <item x="2030"/>
        <item x="523"/>
        <item x="2035"/>
        <item x="1877"/>
        <item x="1729"/>
        <item x="1959"/>
        <item x="2044"/>
        <item x="1632"/>
        <item x="1751"/>
        <item x="1865"/>
        <item x="1633"/>
        <item x="1468"/>
        <item x="1610"/>
        <item x="1699"/>
        <item x="1613"/>
        <item x="1832"/>
        <item x="1680"/>
        <item x="2048"/>
        <item x="1581"/>
        <item x="1784"/>
        <item x="1743"/>
        <item x="1834"/>
        <item x="1999"/>
        <item x="2017"/>
        <item x="1787"/>
        <item x="1921"/>
        <item x="1600"/>
        <item x="2037"/>
        <item x="1938"/>
        <item x="1964"/>
        <item x="1997"/>
        <item x="1679"/>
        <item x="1630"/>
        <item x="952"/>
        <item x="1175"/>
        <item x="1768"/>
        <item x="1752"/>
        <item x="1786"/>
        <item x="1952"/>
        <item x="1860"/>
        <item x="1647"/>
        <item x="1970"/>
        <item x="2043"/>
        <item x="2040"/>
        <item x="1671"/>
        <item x="817"/>
        <item x="11"/>
        <item x="1753"/>
        <item x="1623"/>
        <item x="1851"/>
        <item x="1915"/>
        <item x="1947"/>
        <item x="852"/>
        <item x="1783"/>
        <item x="2041"/>
        <item x="1954"/>
        <item x="1203"/>
        <item x="1930"/>
        <item x="1631"/>
        <item x="1087"/>
        <item x="1739"/>
        <item x="1862"/>
        <item x="665"/>
        <item x="1918"/>
        <item x="1629"/>
        <item x="32"/>
        <item x="607"/>
        <item x="1866"/>
        <item x="1622"/>
        <item x="1127"/>
        <item x="1899"/>
        <item x="1652"/>
        <item x="1872"/>
        <item x="1885"/>
        <item x="1708"/>
        <item x="1812"/>
        <item x="706"/>
        <item x="1682"/>
        <item x="1636"/>
        <item x="1594"/>
        <item x="1969"/>
        <item x="1771"/>
        <item x="2024"/>
        <item x="470"/>
        <item x="1576"/>
        <item x="1627"/>
        <item x="1780"/>
        <item x="157"/>
        <item x="1803"/>
        <item x="1603"/>
        <item x="1596"/>
        <item x="1916"/>
        <item x="1764"/>
        <item x="1246"/>
        <item x="1926"/>
        <item x="1830"/>
        <item x="2022"/>
        <item x="1411"/>
        <item x="1617"/>
        <item x="1795"/>
        <item x="1582"/>
        <item x="1506"/>
        <item x="1923"/>
        <item x="1823"/>
        <item x="1711"/>
        <item x="935"/>
        <item x="1463"/>
        <item x="2009"/>
        <item x="1681"/>
        <item x="800"/>
        <item x="1656"/>
        <item x="1842"/>
        <item x="309"/>
        <item x="667"/>
        <item x="1673"/>
        <item x="2011"/>
        <item x="336"/>
        <item x="2012"/>
        <item x="1896"/>
        <item x="1257"/>
        <item x="1619"/>
        <item x="1822"/>
        <item x="786"/>
        <item x="1852"/>
        <item x="797"/>
        <item x="1794"/>
        <item x="1900"/>
        <item x="1067"/>
        <item x="1697"/>
        <item x="1890"/>
        <item x="1829"/>
        <item x="1587"/>
        <item x="1973"/>
        <item x="1848"/>
        <item x="1960"/>
        <item x="1983"/>
        <item x="1280"/>
        <item x="1755"/>
        <item x="1972"/>
        <item x="986"/>
        <item x="1776"/>
        <item x="1927"/>
        <item x="1599"/>
        <item x="1942"/>
        <item x="1700"/>
        <item x="480"/>
        <item x="1158"/>
        <item x="1844"/>
        <item x="1993"/>
        <item x="1583"/>
        <item x="1861"/>
        <item x="1628"/>
        <item x="2016"/>
        <item x="1756"/>
        <item x="1738"/>
        <item x="1590"/>
        <item x="1177"/>
        <item x="1963"/>
        <item x="410"/>
        <item x="375"/>
        <item x="1746"/>
        <item x="488"/>
        <item x="1705"/>
        <item x="444"/>
        <item x="1769"/>
        <item x="1777"/>
        <item x="1675"/>
        <item x="1644"/>
        <item x="1898"/>
        <item x="230"/>
        <item x="1326"/>
        <item x="1319"/>
        <item x="1785"/>
        <item x="731"/>
        <item x="1531"/>
        <item x="1091"/>
        <item x="2014"/>
        <item x="1518"/>
        <item x="2015"/>
        <item x="476"/>
        <item x="1859"/>
        <item x="1585"/>
        <item x="1131"/>
        <item x="1574"/>
        <item x="1762"/>
        <item x="1976"/>
        <item x="1816"/>
        <item x="1864"/>
        <item x="1016"/>
        <item x="1349"/>
        <item x="1132"/>
        <item x="733"/>
        <item x="1402"/>
        <item x="1907"/>
        <item x="1788"/>
        <item x="1053"/>
        <item x="995"/>
        <item x="1669"/>
        <item x="1760"/>
        <item x="1798"/>
        <item x="1578"/>
        <item x="1801"/>
        <item x="1145"/>
        <item x="1620"/>
        <item x="1770"/>
        <item x="1858"/>
        <item x="1985"/>
        <item x="1611"/>
        <item x="1904"/>
        <item x="1461"/>
        <item x="1491"/>
        <item x="2047"/>
        <item x="1293"/>
        <item x="683"/>
        <item x="767"/>
        <item x="1940"/>
        <item x="1836"/>
        <item x="946"/>
        <item x="1849"/>
        <item x="1841"/>
        <item x="1702"/>
        <item x="1685"/>
        <item x="2025"/>
        <item x="1328"/>
        <item x="198"/>
        <item x="1693"/>
        <item x="1984"/>
        <item x="1666"/>
        <item x="1665"/>
        <item x="1945"/>
        <item x="525"/>
        <item x="726"/>
        <item x="1696"/>
        <item x="1664"/>
        <item x="1811"/>
        <item x="1103"/>
        <item x="913"/>
        <item x="1744"/>
        <item x="1271"/>
        <item x="536"/>
        <item x="1589"/>
        <item x="1958"/>
        <item x="1734"/>
        <item x="168"/>
        <item x="1412"/>
        <item x="1640"/>
        <item x="1996"/>
        <item x="1119"/>
        <item x="2004"/>
        <item x="1637"/>
        <item x="1730"/>
        <item x="1105"/>
        <item x="370"/>
        <item x="608"/>
        <item x="974"/>
        <item x="1624"/>
        <item x="1668"/>
        <item x="1391"/>
        <item x="1955"/>
        <item x="1773"/>
        <item x="750"/>
        <item x="1839"/>
        <item x="1513"/>
        <item x="1722"/>
        <item x="980"/>
        <item x="1618"/>
        <item x="1779"/>
        <item x="1006"/>
        <item x="1733"/>
        <item x="1598"/>
        <item x="802"/>
        <item x="2001"/>
        <item x="841"/>
        <item x="1910"/>
        <item x="254"/>
        <item x="1934"/>
        <item x="959"/>
        <item x="1888"/>
        <item x="1817"/>
        <item x="915"/>
        <item x="1891"/>
        <item x="1588"/>
        <item x="559"/>
        <item x="1721"/>
        <item x="1854"/>
        <item x="1735"/>
        <item x="1953"/>
        <item x="1173"/>
        <item x="1990"/>
        <item x="1707"/>
        <item x="1799"/>
        <item x="712"/>
        <item x="2046"/>
        <item x="1750"/>
        <item x="1710"/>
        <item x="1946"/>
        <item x="1806"/>
        <item x="703"/>
        <item x="1871"/>
        <item x="173"/>
        <item x="1837"/>
        <item x="1511"/>
        <item x="460"/>
        <item x="655"/>
        <item x="1270"/>
        <item x="1876"/>
        <item x="1878"/>
        <item x="1593"/>
        <item x="1747"/>
        <item x="1653"/>
        <item x="1709"/>
        <item x="1925"/>
        <item x="1695"/>
        <item x="1248"/>
        <item x="896"/>
        <item x="1678"/>
        <item x="1838"/>
        <item x="257"/>
        <item x="1141"/>
        <item x="222"/>
        <item x="507"/>
        <item x="630"/>
        <item x="1621"/>
        <item x="1259"/>
        <item x="1638"/>
        <item x="1674"/>
        <item x="1352"/>
        <item x="1616"/>
        <item x="1949"/>
        <item x="1648"/>
        <item x="1560"/>
        <item x="1363"/>
        <item x="779"/>
        <item x="328"/>
        <item x="1591"/>
        <item x="1965"/>
        <item x="368"/>
        <item x="1868"/>
        <item x="1327"/>
        <item x="412"/>
        <item x="1354"/>
        <item x="1882"/>
        <item x="212"/>
        <item x="1819"/>
        <item x="10"/>
        <item x="1967"/>
        <item x="1555"/>
        <item x="930"/>
        <item x="581"/>
        <item x="1298"/>
        <item x="1914"/>
        <item x="603"/>
        <item x="857"/>
        <item x="1759"/>
        <item x="1980"/>
        <item x="1807"/>
        <item x="1840"/>
        <item x="1366"/>
        <item x="1718"/>
        <item x="871"/>
        <item x="1015"/>
        <item x="729"/>
        <item x="1182"/>
        <item x="1912"/>
        <item x="1835"/>
        <item x="1541"/>
        <item x="194"/>
        <item x="1446"/>
        <item x="1792"/>
        <item x="565"/>
        <item x="489"/>
        <item x="1020"/>
        <item x="698"/>
        <item x="1687"/>
        <item x="1950"/>
        <item x="154"/>
        <item x="1962"/>
        <item x="1975"/>
        <item x="1187"/>
        <item x="2034"/>
        <item x="836"/>
        <item x="1719"/>
        <item x="1317"/>
        <item x="1991"/>
        <item x="162"/>
        <item x="263"/>
        <item x="1635"/>
        <item x="1404"/>
        <item x="224"/>
        <item x="1670"/>
        <item x="1889"/>
        <item x="1493"/>
        <item x="1398"/>
        <item x="977"/>
        <item x="1050"/>
        <item x="2032"/>
        <item x="1525"/>
        <item x="1381"/>
        <item x="1895"/>
        <item x="1078"/>
        <item x="1295"/>
        <item x="704"/>
        <item x="1911"/>
        <item x="1375"/>
        <item x="1846"/>
        <item x="594"/>
        <item x="1931"/>
        <item x="973"/>
        <item x="1775"/>
        <item x="1766"/>
        <item x="873"/>
        <item x="1919"/>
        <item x="1740"/>
        <item x="1883"/>
        <item x="1903"/>
        <item x="1857"/>
        <item x="1831"/>
        <item x="1873"/>
        <item x="1797"/>
        <item x="427"/>
        <item x="1051"/>
        <item x="798"/>
        <item x="1825"/>
        <item x="1143"/>
        <item x="732"/>
        <item x="495"/>
        <item x="1894"/>
        <item x="1966"/>
        <item x="1419"/>
        <item x="941"/>
        <item x="1988"/>
        <item x="1971"/>
        <item x="1778"/>
        <item x="1703"/>
        <item x="288"/>
        <item x="1471"/>
        <item x="62"/>
        <item x="903"/>
        <item x="1362"/>
        <item x="1879"/>
        <item x="1332"/>
        <item x="1473"/>
        <item x="269"/>
        <item x="1892"/>
        <item x="693"/>
        <item x="298"/>
        <item x="801"/>
        <item x="526"/>
        <item x="713"/>
        <item x="98"/>
        <item x="1757"/>
        <item x="1251"/>
        <item x="1691"/>
        <item x="1796"/>
        <item x="917"/>
        <item x="1049"/>
        <item x="1646"/>
        <item x="89"/>
        <item x="233"/>
        <item x="1285"/>
        <item x="1126"/>
        <item x="1694"/>
        <item x="589"/>
        <item x="1456"/>
        <item x="1978"/>
        <item x="1749"/>
        <item x="1886"/>
        <item x="1224"/>
        <item x="1071"/>
        <item x="1754"/>
        <item x="2018"/>
        <item x="166"/>
        <item x="2045"/>
        <item x="1226"/>
        <item x="1403"/>
        <item x="976"/>
        <item x="1625"/>
        <item x="572"/>
        <item x="1176"/>
        <item x="377"/>
        <item x="382"/>
        <item x="1477"/>
        <item x="378"/>
        <item x="1508"/>
        <item x="294"/>
        <item x="1615"/>
        <item x="1505"/>
        <item x="164"/>
        <item x="1487"/>
        <item x="1318"/>
        <item x="83"/>
        <item x="819"/>
        <item x="1139"/>
        <item x="1364"/>
        <item x="1397"/>
        <item x="1244"/>
        <item x="1299"/>
        <item x="150"/>
        <item x="1010"/>
        <item x="1102"/>
        <item x="1100"/>
        <item x="1577"/>
        <item x="1922"/>
        <item x="1850"/>
        <item x="2029"/>
        <item x="1474"/>
        <item x="1936"/>
        <item x="1745"/>
        <item x="1547"/>
        <item x="437"/>
        <item x="1995"/>
        <item x="745"/>
        <item x="1129"/>
        <item x="1887"/>
        <item x="907"/>
        <item x="1657"/>
        <item x="891"/>
        <item x="2050"/>
        <item x="1082"/>
        <item x="1085"/>
        <item x="237"/>
        <item x="38"/>
        <item x="1415"/>
        <item x="1307"/>
        <item x="792"/>
        <item x="380"/>
        <item x="1677"/>
        <item x="1528"/>
        <item x="361"/>
        <item x="1715"/>
        <item x="256"/>
        <item x="1643"/>
        <item x="1553"/>
        <item x="1606"/>
        <item x="1645"/>
        <item x="1845"/>
        <item x="1367"/>
        <item x="429"/>
        <item x="1944"/>
        <item x="1974"/>
        <item x="1068"/>
        <item x="890"/>
        <item x="615"/>
        <item x="335"/>
        <item x="1000"/>
        <item x="1805"/>
        <item x="1642"/>
        <item x="1808"/>
        <item x="1499"/>
        <item x="1725"/>
        <item x="1534"/>
        <item x="1495"/>
        <item x="1948"/>
        <item x="499"/>
        <item x="1072"/>
        <item x="1342"/>
        <item x="1331"/>
        <item x="1211"/>
        <item x="1741"/>
        <item x="1586"/>
        <item x="1763"/>
        <item x="1731"/>
        <item x="1515"/>
        <item x="664"/>
        <item x="2026"/>
        <item x="1933"/>
        <item x="1387"/>
        <item x="643"/>
        <item x="1712"/>
        <item x="875"/>
        <item x="811"/>
        <item x="340"/>
        <item x="1233"/>
        <item x="1373"/>
        <item x="1061"/>
        <item x="1434"/>
        <item x="909"/>
        <item x="878"/>
        <item x="1313"/>
        <item x="682"/>
        <item x="312"/>
        <item x="1992"/>
        <item x="443"/>
        <item x="1943"/>
        <item x="1512"/>
        <item x="1906"/>
        <item x="197"/>
        <item x="1340"/>
        <item x="780"/>
        <item x="334"/>
        <item x="1114"/>
        <item x="271"/>
        <item x="1540"/>
        <item x="1717"/>
        <item x="122"/>
        <item x="872"/>
        <item x="900"/>
        <item x="264"/>
        <item x="1357"/>
        <item x="855"/>
        <item x="747"/>
        <item x="389"/>
        <item x="1355"/>
        <item x="296"/>
        <item x="86"/>
        <item x="1304"/>
        <item x="48"/>
        <item x="616"/>
        <item x="621"/>
        <item x="724"/>
        <item x="1294"/>
        <item x="749"/>
        <item x="981"/>
        <item x="1335"/>
        <item x="390"/>
        <item x="1316"/>
        <item x="1863"/>
        <item x="719"/>
        <item x="1833"/>
        <item x="1138"/>
        <item x="670"/>
        <item x="721"/>
        <item x="358"/>
        <item x="1782"/>
        <item x="740"/>
        <item x="1086"/>
        <item x="1558"/>
        <item x="1361"/>
        <item x="1455"/>
        <item x="1924"/>
        <item x="1880"/>
        <item x="1662"/>
        <item x="1219"/>
        <item x="96"/>
        <item x="253"/>
        <item x="671"/>
        <item x="1549"/>
        <item x="204"/>
        <item x="1043"/>
        <item x="768"/>
        <item x="1522"/>
        <item x="139"/>
        <item x="1339"/>
        <item x="1044"/>
        <item x="561"/>
        <item x="1088"/>
        <item x="648"/>
        <item x="1168"/>
        <item x="730"/>
        <item x="1371"/>
        <item x="1789"/>
        <item x="56"/>
        <item x="951"/>
        <item x="1060"/>
        <item x="590"/>
        <item x="679"/>
        <item x="813"/>
        <item x="1410"/>
        <item x="583"/>
        <item x="1346"/>
        <item x="475"/>
        <item x="463"/>
        <item x="906"/>
        <item x="1262"/>
        <item x="1427"/>
        <item x="759"/>
        <item x="962"/>
        <item x="883"/>
        <item x="430"/>
        <item x="1159"/>
        <item x="529"/>
        <item x="1909"/>
        <item x="290"/>
        <item x="938"/>
        <item x="931"/>
        <item x="1167"/>
        <item x="252"/>
        <item x="524"/>
        <item x="1370"/>
        <item x="248"/>
        <item x="1690"/>
        <item x="1556"/>
        <item x="216"/>
        <item x="658"/>
        <item x="606"/>
        <item x="1395"/>
        <item x="1998"/>
        <item x="447"/>
        <item x="522"/>
        <item x="1188"/>
        <item x="1442"/>
        <item x="1220"/>
        <item x="1052"/>
        <item x="1024"/>
        <item x="1122"/>
        <item x="860"/>
        <item x="610"/>
        <item x="1418"/>
        <item x="991"/>
        <item x="1484"/>
        <item x="994"/>
        <item x="1310"/>
        <item x="545"/>
        <item x="738"/>
        <item x="217"/>
        <item x="898"/>
        <item x="1466"/>
        <item x="135"/>
        <item x="1195"/>
        <item x="306"/>
        <item x="1519"/>
        <item x="1400"/>
        <item x="778"/>
        <item x="1199"/>
        <item x="1250"/>
        <item x="1551"/>
        <item x="822"/>
        <item x="1204"/>
        <item x="949"/>
        <item x="1229"/>
        <item x="743"/>
        <item x="1258"/>
        <item x="1433"/>
        <item x="1561"/>
        <item x="1566"/>
        <item x="1277"/>
        <item x="160"/>
        <item x="63"/>
        <item x="349"/>
        <item x="1231"/>
        <item x="1539"/>
        <item x="541"/>
        <item x="1445"/>
        <item x="1458"/>
        <item x="1289"/>
        <item x="1260"/>
        <item x="975"/>
        <item x="1054"/>
        <item x="353"/>
        <item x="1443"/>
        <item x="1516"/>
        <item x="479"/>
        <item x="1503"/>
        <item x="604"/>
        <item x="1542"/>
        <item x="1365"/>
        <item x="586"/>
        <item x="723"/>
        <item x="848"/>
        <item x="877"/>
        <item x="725"/>
        <item x="579"/>
        <item x="965"/>
        <item x="885"/>
        <item x="39"/>
        <item x="1290"/>
        <item x="765"/>
        <item x="1498"/>
        <item x="943"/>
        <item x="1535"/>
        <item x="418"/>
        <item x="279"/>
        <item x="8"/>
        <item t="default"/>
      </items>
    </pivotField>
    <pivotField axis="axisRow" showAll="0" sortType="descending">
      <items count="7">
        <item x="4"/>
        <item x="3"/>
        <item x="0"/>
        <item x="1"/>
        <item x="5"/>
        <item x="2"/>
        <item t="default"/>
      </items>
      <autoSortScope>
        <pivotArea dataOnly="0" outline="0" fieldPosition="0">
          <references count="1">
            <reference field="4294967294" count="1" selected="0">
              <x v="0"/>
            </reference>
          </references>
        </pivotArea>
      </autoSortScope>
    </pivotField>
    <pivotField showAll="0">
      <items count="4">
        <item x="0"/>
        <item x="2"/>
        <item x="1"/>
        <item t="default"/>
      </items>
    </pivotField>
    <pivotField showAll="0"/>
    <pivotField showAll="0">
      <items count="12">
        <item x="8"/>
        <item x="4"/>
        <item x="9"/>
        <item x="6"/>
        <item x="3"/>
        <item x="0"/>
        <item x="2"/>
        <item x="1"/>
        <item x="10"/>
        <item x="7"/>
        <item x="5"/>
        <item t="default"/>
      </items>
    </pivotField>
    <pivotField showAll="0">
      <items count="17">
        <item x="14"/>
        <item x="8"/>
        <item x="13"/>
        <item x="15"/>
        <item x="6"/>
        <item x="4"/>
        <item x="5"/>
        <item x="10"/>
        <item x="11"/>
        <item x="9"/>
        <item x="7"/>
        <item x="2"/>
        <item x="3"/>
        <item x="12"/>
        <item x="0"/>
        <item x="1"/>
        <item t="default"/>
      </items>
    </pivotField>
    <pivotField dataField="1" showAll="0"/>
    <pivotField showAll="0">
      <items count="140">
        <item x="127"/>
        <item x="126"/>
        <item x="123"/>
        <item x="125"/>
        <item x="119"/>
        <item x="121"/>
        <item x="117"/>
        <item x="116"/>
        <item x="114"/>
        <item x="113"/>
        <item x="112"/>
        <item x="124"/>
        <item x="110"/>
        <item x="109"/>
        <item x="118"/>
        <item x="105"/>
        <item x="106"/>
        <item x="120"/>
        <item x="107"/>
        <item x="101"/>
        <item x="102"/>
        <item x="122"/>
        <item x="136"/>
        <item x="104"/>
        <item x="138"/>
        <item x="137"/>
        <item x="115"/>
        <item x="130"/>
        <item x="135"/>
        <item x="108"/>
        <item x="133"/>
        <item x="132"/>
        <item x="131"/>
        <item x="128"/>
        <item x="111"/>
        <item x="96"/>
        <item x="98"/>
        <item x="94"/>
        <item x="95"/>
        <item x="91"/>
        <item x="85"/>
        <item x="92"/>
        <item x="97"/>
        <item x="100"/>
        <item x="87"/>
        <item x="129"/>
        <item x="88"/>
        <item x="103"/>
        <item x="93"/>
        <item x="86"/>
        <item x="80"/>
        <item x="82"/>
        <item x="81"/>
        <item x="99"/>
        <item x="90"/>
        <item x="84"/>
        <item x="78"/>
        <item x="71"/>
        <item x="70"/>
        <item x="77"/>
        <item x="76"/>
        <item x="74"/>
        <item x="67"/>
        <item x="69"/>
        <item x="79"/>
        <item x="66"/>
        <item x="72"/>
        <item x="73"/>
        <item x="62"/>
        <item x="65"/>
        <item x="59"/>
        <item x="63"/>
        <item x="75"/>
        <item x="58"/>
        <item x="57"/>
        <item x="60"/>
        <item x="56"/>
        <item x="54"/>
        <item x="61"/>
        <item x="64"/>
        <item x="53"/>
        <item x="55"/>
        <item x="48"/>
        <item x="68"/>
        <item x="49"/>
        <item x="47"/>
        <item x="50"/>
        <item x="51"/>
        <item x="44"/>
        <item x="46"/>
        <item x="41"/>
        <item x="43"/>
        <item x="45"/>
        <item x="42"/>
        <item x="39"/>
        <item x="36"/>
        <item x="35"/>
        <item x="34"/>
        <item x="37"/>
        <item x="30"/>
        <item x="33"/>
        <item x="31"/>
        <item x="28"/>
        <item x="29"/>
        <item x="38"/>
        <item x="27"/>
        <item x="52"/>
        <item x="25"/>
        <item x="19"/>
        <item x="16"/>
        <item x="20"/>
        <item x="17"/>
        <item x="89"/>
        <item x="15"/>
        <item x="21"/>
        <item x="22"/>
        <item x="40"/>
        <item x="8"/>
        <item x="10"/>
        <item x="26"/>
        <item x="9"/>
        <item x="6"/>
        <item x="4"/>
        <item x="13"/>
        <item x="24"/>
        <item x="5"/>
        <item x="18"/>
        <item x="3"/>
        <item x="32"/>
        <item x="11"/>
        <item x="12"/>
        <item x="0"/>
        <item x="1"/>
        <item x="134"/>
        <item x="2"/>
        <item x="23"/>
        <item x="83"/>
        <item x="14"/>
        <item x="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8"/>
  </rowFields>
  <rowItems count="7">
    <i>
      <x v="3"/>
    </i>
    <i>
      <x v="5"/>
    </i>
    <i>
      <x v="4"/>
    </i>
    <i>
      <x v="1"/>
    </i>
    <i>
      <x/>
    </i>
    <i>
      <x v="2"/>
    </i>
    <i t="grand">
      <x/>
    </i>
  </rowItems>
  <colFields count="1">
    <field x="-2"/>
  </colFields>
  <colItems count="2">
    <i>
      <x/>
    </i>
    <i i="1">
      <x v="1"/>
    </i>
  </colItems>
  <pageFields count="1">
    <pageField fld="4" hier="-1"/>
  </pageFields>
  <dataFields count="2">
    <dataField name="Sum of close_value" fld="7" baseField="0" baseItem="0"/>
    <dataField name="Sum of profit" fld="13" baseField="0" baseItem="0"/>
  </dataFields>
  <formats count="2">
    <format dxfId="49">
      <pivotArea outline="0" collapsedLevelsAreSubtotals="1" fieldPosition="0"/>
    </format>
    <format dxfId="48">
      <pivotArea dataOnly="0" labelOnly="1" outline="0" fieldPosition="0">
        <references count="1">
          <reference field="4294967294" count="1">
            <x v="1"/>
          </reference>
        </references>
      </pivotArea>
    </format>
  </formats>
  <chartFormats count="10">
    <chartFormat chart="0" format="20" series="1">
      <pivotArea type="data" outline="0" fieldPosition="0">
        <references count="1">
          <reference field="4294967294" count="1" selected="0">
            <x v="0"/>
          </reference>
        </references>
      </pivotArea>
    </chartFormat>
    <chartFormat chart="0" format="21" series="1">
      <pivotArea type="data" outline="0" fieldPosition="0">
        <references count="1">
          <reference field="4294967294" count="1" selected="0">
            <x v="1"/>
          </reference>
        </references>
      </pivotArea>
    </chartFormat>
    <chartFormat chart="0" format="22">
      <pivotArea type="data" outline="0" fieldPosition="0">
        <references count="2">
          <reference field="4294967294" count="1" selected="0">
            <x v="0"/>
          </reference>
          <reference field="8" count="1" selected="0">
            <x v="3"/>
          </reference>
        </references>
      </pivotArea>
    </chartFormat>
    <chartFormat chart="0" format="23">
      <pivotArea type="data" outline="0" fieldPosition="0">
        <references count="2">
          <reference field="4294967294" count="1" selected="0">
            <x v="0"/>
          </reference>
          <reference field="8" count="1" selected="0">
            <x v="5"/>
          </reference>
        </references>
      </pivotArea>
    </chartFormat>
    <chartFormat chart="0" format="24">
      <pivotArea type="data" outline="0" fieldPosition="0">
        <references count="2">
          <reference field="4294967294" count="1" selected="0">
            <x v="0"/>
          </reference>
          <reference field="8" count="1" selected="0">
            <x v="4"/>
          </reference>
        </references>
      </pivotArea>
    </chartFormat>
    <chartFormat chart="0" format="25">
      <pivotArea type="data" outline="0" fieldPosition="0">
        <references count="2">
          <reference field="4294967294" count="1" selected="0">
            <x v="0"/>
          </reference>
          <reference field="8" count="1" selected="0">
            <x v="1"/>
          </reference>
        </references>
      </pivotArea>
    </chartFormat>
    <chartFormat chart="0" format="26">
      <pivotArea type="data" outline="0" fieldPosition="0">
        <references count="2">
          <reference field="4294967294" count="1" selected="0">
            <x v="0"/>
          </reference>
          <reference field="8" count="1" selected="0">
            <x v="0"/>
          </reference>
        </references>
      </pivotArea>
    </chartFormat>
    <chartFormat chart="0" format="27">
      <pivotArea type="data" outline="0" fieldPosition="0">
        <references count="2">
          <reference field="4294967294" count="1" selected="0">
            <x v="0"/>
          </reference>
          <reference field="8" count="1" selected="0">
            <x v="2"/>
          </reference>
        </references>
      </pivotArea>
    </chartFormat>
    <chartFormat chart="0" format="28">
      <pivotArea type="data" outline="0" fieldPosition="0">
        <references count="2">
          <reference field="4294967294" count="1" selected="0">
            <x v="1"/>
          </reference>
          <reference field="8" count="1" selected="0">
            <x v="3"/>
          </reference>
        </references>
      </pivotArea>
    </chartFormat>
    <chartFormat chart="0" format="29">
      <pivotArea type="data" outline="0" fieldPosition="0">
        <references count="2">
          <reference field="4294967294" count="1" selected="0">
            <x v="1"/>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EC8BF6A-DFBC-431B-9623-D0CEC7B027C0}" name="PivotTable1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C6" firstHeaderRow="0" firstDataRow="1" firstDataCol="1"/>
  <pivotFields count="3">
    <pivotField dataField="1" subtotalTop="0" showAll="0" defaultSubtotal="0"/>
    <pivotField axis="axisRow" allDrilled="1" subtotalTop="0" showAll="0" dataSourceSort="1" defaultSubtotal="0" defaultAttributeDrillState="1">
      <items count="3">
        <item s="1" x="0"/>
        <item s="1" x="1"/>
        <item s="1" x="2"/>
      </items>
    </pivotField>
    <pivotField dataField="1" subtotalTop="0" showAll="0" defaultSubtotal="0"/>
  </pivotFields>
  <rowFields count="1">
    <field x="1"/>
  </rowFields>
  <rowItems count="4">
    <i>
      <x/>
    </i>
    <i>
      <x v="1"/>
    </i>
    <i>
      <x v="2"/>
    </i>
    <i t="grand">
      <x/>
    </i>
  </rowItems>
  <colFields count="1">
    <field x="-2"/>
  </colFields>
  <colItems count="2">
    <i>
      <x/>
    </i>
    <i i="1">
      <x v="1"/>
    </i>
  </colItems>
  <dataFields count="2">
    <dataField name="Manager" fld="0" subtotal="count" baseField="0" baseItem="0">
      <extLst>
        <ext xmlns:x15="http://schemas.microsoft.com/office/spreadsheetml/2010/11/main" uri="{FABC7310-3BB5-11E1-824E-6D434824019B}">
          <x15:dataField isCountDistinct="1"/>
        </ext>
      </extLst>
    </dataField>
    <dataField name="Sales_agent" fld="2" subtotal="count" baseField="1" baseItem="0">
      <extLst>
        <ext xmlns:x15="http://schemas.microsoft.com/office/spreadsheetml/2010/11/main" uri="{FABC7310-3BB5-11E1-824E-6D434824019B}">
          <x15:dataField isCountDistinct="1"/>
        </ext>
      </extLst>
    </dataField>
  </dataFields>
  <chartFormats count="2">
    <chartFormat chart="0" format="16" series="1">
      <pivotArea type="data" outline="0" fieldPosition="0">
        <references count="1">
          <reference field="4294967294" count="1" selected="0">
            <x v="0"/>
          </reference>
        </references>
      </pivotArea>
    </chartFormat>
    <chartFormat chart="0" format="17" series="1">
      <pivotArea type="data" outline="0" fieldPosition="0">
        <references count="1">
          <reference field="4294967294" count="1" selected="0">
            <x v="1"/>
          </reference>
        </references>
      </pivotArea>
    </chartFormat>
  </chart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Sales_agent"/>
    <pivotHierarchy dragToData="1"/>
    <pivotHierarchy dragToData="1" caption="Manager"/>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Query1  2]"/>
        <x15:activeTabTopLevelEntity name="[sales_tea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09C0323-C63B-43C6-BB99-7FE98E368487}"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fieldListSortAscending="1">
  <location ref="A12:C16" firstHeaderRow="0" firstDataRow="1" firstDataCol="1" rowPageCount="1" colPageCount="1"/>
  <pivotFields count="20">
    <pivotField showAll="0"/>
    <pivotField showAll="0"/>
    <pivotField showAll="0">
      <items count="9">
        <item x="5"/>
        <item x="2"/>
        <item x="0"/>
        <item x="4"/>
        <item x="6"/>
        <item x="3"/>
        <item x="1"/>
        <item x="7"/>
        <item t="default"/>
      </items>
    </pivotField>
    <pivotField showAll="0">
      <items count="87">
        <item x="23"/>
        <item x="54"/>
        <item x="72"/>
        <item x="8"/>
        <item x="41"/>
        <item x="76"/>
        <item x="84"/>
        <item x="50"/>
        <item x="0"/>
        <item x="5"/>
        <item x="1"/>
        <item x="59"/>
        <item x="31"/>
        <item x="73"/>
        <item x="22"/>
        <item x="55"/>
        <item x="61"/>
        <item x="56"/>
        <item x="52"/>
        <item x="80"/>
        <item x="15"/>
        <item x="51"/>
        <item x="35"/>
        <item x="11"/>
        <item x="63"/>
        <item x="19"/>
        <item x="64"/>
        <item x="30"/>
        <item x="57"/>
        <item x="27"/>
        <item x="32"/>
        <item x="37"/>
        <item x="24"/>
        <item x="79"/>
        <item x="2"/>
        <item x="74"/>
        <item x="65"/>
        <item x="75"/>
        <item x="70"/>
        <item x="82"/>
        <item x="4"/>
        <item x="39"/>
        <item x="45"/>
        <item x="53"/>
        <item x="29"/>
        <item x="69"/>
        <item x="46"/>
        <item x="85"/>
        <item x="26"/>
        <item x="40"/>
        <item x="83"/>
        <item x="44"/>
        <item x="60"/>
        <item x="33"/>
        <item x="42"/>
        <item x="58"/>
        <item x="38"/>
        <item x="14"/>
        <item x="3"/>
        <item x="34"/>
        <item x="12"/>
        <item x="62"/>
        <item x="36"/>
        <item x="67"/>
        <item x="10"/>
        <item x="28"/>
        <item x="48"/>
        <item x="81"/>
        <item x="77"/>
        <item x="9"/>
        <item x="25"/>
        <item x="43"/>
        <item x="13"/>
        <item x="49"/>
        <item x="16"/>
        <item x="17"/>
        <item x="66"/>
        <item x="20"/>
        <item x="47"/>
        <item x="68"/>
        <item x="71"/>
        <item x="78"/>
        <item x="18"/>
        <item x="21"/>
        <item x="6"/>
        <item x="7"/>
        <item t="default"/>
      </items>
    </pivotField>
    <pivotField axis="axisPage" multipleItemSelectionAllowed="1" showAll="0">
      <items count="6">
        <item h="1" x="1"/>
        <item h="1" x="2"/>
        <item h="1" x="3"/>
        <item x="0"/>
        <item h="1" x="4"/>
        <item t="default"/>
      </items>
    </pivotField>
    <pivotField showAll="0">
      <items count="4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21"/>
        <item x="419"/>
        <item x="420"/>
        <item t="default"/>
      </items>
    </pivotField>
    <pivotField showAll="0">
      <items count="308">
        <item x="0"/>
        <item x="3"/>
        <item x="4"/>
        <item x="23"/>
        <item x="9"/>
        <item x="7"/>
        <item x="1"/>
        <item x="10"/>
        <item x="2"/>
        <item x="6"/>
        <item x="8"/>
        <item x="15"/>
        <item x="22"/>
        <item x="17"/>
        <item x="24"/>
        <item x="28"/>
        <item x="11"/>
        <item x="12"/>
        <item x="16"/>
        <item x="19"/>
        <item x="21"/>
        <item x="30"/>
        <item x="14"/>
        <item x="29"/>
        <item x="25"/>
        <item x="13"/>
        <item x="27"/>
        <item x="26"/>
        <item x="31"/>
        <item x="18"/>
        <item x="20"/>
        <item x="94"/>
        <item x="97"/>
        <item x="93"/>
        <item x="96"/>
        <item x="95"/>
        <item x="98"/>
        <item x="99"/>
        <item x="100"/>
        <item x="101"/>
        <item x="102"/>
        <item x="103"/>
        <item x="104"/>
        <item x="105"/>
        <item x="106"/>
        <item x="108"/>
        <item x="111"/>
        <item x="113"/>
        <item x="114"/>
        <item x="118"/>
        <item x="115"/>
        <item x="117"/>
        <item x="119"/>
        <item x="120"/>
        <item x="122"/>
        <item x="123"/>
        <item x="127"/>
        <item x="128"/>
        <item x="126"/>
        <item x="130"/>
        <item x="129"/>
        <item x="45"/>
        <item x="34"/>
        <item x="43"/>
        <item x="32"/>
        <item x="39"/>
        <item x="35"/>
        <item x="49"/>
        <item x="37"/>
        <item x="56"/>
        <item x="33"/>
        <item x="53"/>
        <item x="50"/>
        <item x="57"/>
        <item x="38"/>
        <item x="41"/>
        <item x="63"/>
        <item x="36"/>
        <item x="40"/>
        <item x="62"/>
        <item x="47"/>
        <item x="72"/>
        <item x="55"/>
        <item x="54"/>
        <item x="58"/>
        <item x="60"/>
        <item x="64"/>
        <item x="69"/>
        <item x="52"/>
        <item x="78"/>
        <item x="75"/>
        <item x="81"/>
        <item x="59"/>
        <item x="42"/>
        <item x="68"/>
        <item x="44"/>
        <item x="48"/>
        <item x="46"/>
        <item x="51"/>
        <item x="84"/>
        <item x="71"/>
        <item x="74"/>
        <item x="79"/>
        <item x="83"/>
        <item x="66"/>
        <item x="61"/>
        <item x="73"/>
        <item x="87"/>
        <item x="65"/>
        <item x="67"/>
        <item x="82"/>
        <item x="70"/>
        <item x="92"/>
        <item x="80"/>
        <item x="76"/>
        <item x="89"/>
        <item x="77"/>
        <item x="85"/>
        <item x="86"/>
        <item x="90"/>
        <item x="91"/>
        <item x="88"/>
        <item x="184"/>
        <item x="185"/>
        <item x="186"/>
        <item x="187"/>
        <item x="188"/>
        <item x="191"/>
        <item x="190"/>
        <item x="189"/>
        <item x="192"/>
        <item x="193"/>
        <item x="194"/>
        <item x="195"/>
        <item x="198"/>
        <item x="200"/>
        <item x="202"/>
        <item x="201"/>
        <item x="204"/>
        <item x="203"/>
        <item x="206"/>
        <item x="211"/>
        <item x="207"/>
        <item x="216"/>
        <item x="208"/>
        <item x="214"/>
        <item x="213"/>
        <item x="215"/>
        <item x="218"/>
        <item x="219"/>
        <item x="221"/>
        <item x="223"/>
        <item x="222"/>
        <item x="135"/>
        <item x="110"/>
        <item x="124"/>
        <item x="107"/>
        <item x="125"/>
        <item x="112"/>
        <item x="109"/>
        <item x="142"/>
        <item x="138"/>
        <item x="131"/>
        <item x="136"/>
        <item x="116"/>
        <item x="143"/>
        <item x="141"/>
        <item x="139"/>
        <item x="121"/>
        <item x="149"/>
        <item x="155"/>
        <item x="147"/>
        <item x="134"/>
        <item x="132"/>
        <item x="159"/>
        <item x="146"/>
        <item x="163"/>
        <item x="148"/>
        <item x="133"/>
        <item x="150"/>
        <item x="145"/>
        <item x="171"/>
        <item x="154"/>
        <item x="157"/>
        <item x="169"/>
        <item x="144"/>
        <item x="137"/>
        <item x="161"/>
        <item x="156"/>
        <item x="140"/>
        <item x="165"/>
        <item x="164"/>
        <item x="177"/>
        <item x="153"/>
        <item x="176"/>
        <item x="179"/>
        <item x="158"/>
        <item x="160"/>
        <item x="151"/>
        <item x="167"/>
        <item x="180"/>
        <item x="152"/>
        <item x="162"/>
        <item x="168"/>
        <item x="173"/>
        <item x="178"/>
        <item x="175"/>
        <item x="172"/>
        <item x="170"/>
        <item x="166"/>
        <item x="174"/>
        <item x="183"/>
        <item x="181"/>
        <item x="182"/>
        <item x="276"/>
        <item x="277"/>
        <item x="278"/>
        <item x="279"/>
        <item x="280"/>
        <item x="281"/>
        <item x="282"/>
        <item x="283"/>
        <item x="284"/>
        <item x="286"/>
        <item x="285"/>
        <item x="288"/>
        <item x="287"/>
        <item x="289"/>
        <item x="290"/>
        <item x="292"/>
        <item x="293"/>
        <item x="291"/>
        <item x="294"/>
        <item x="295"/>
        <item x="296"/>
        <item x="297"/>
        <item x="298"/>
        <item x="301"/>
        <item x="299"/>
        <item x="300"/>
        <item x="303"/>
        <item x="302"/>
        <item x="305"/>
        <item x="304"/>
        <item x="306"/>
        <item x="196"/>
        <item x="199"/>
        <item x="197"/>
        <item x="217"/>
        <item x="212"/>
        <item x="205"/>
        <item x="238"/>
        <item x="226"/>
        <item x="210"/>
        <item x="232"/>
        <item x="209"/>
        <item x="255"/>
        <item x="220"/>
        <item x="225"/>
        <item x="224"/>
        <item x="263"/>
        <item x="227"/>
        <item x="228"/>
        <item x="231"/>
        <item x="230"/>
        <item x="233"/>
        <item x="240"/>
        <item x="229"/>
        <item x="251"/>
        <item x="256"/>
        <item x="243"/>
        <item x="235"/>
        <item x="265"/>
        <item x="245"/>
        <item x="261"/>
        <item x="236"/>
        <item x="234"/>
        <item x="259"/>
        <item x="239"/>
        <item x="254"/>
        <item x="258"/>
        <item x="242"/>
        <item x="249"/>
        <item x="257"/>
        <item x="248"/>
        <item x="262"/>
        <item x="237"/>
        <item x="252"/>
        <item x="246"/>
        <item x="272"/>
        <item x="241"/>
        <item x="266"/>
        <item x="247"/>
        <item x="250"/>
        <item x="244"/>
        <item x="260"/>
        <item x="253"/>
        <item x="267"/>
        <item x="270"/>
        <item x="273"/>
        <item x="274"/>
        <item x="275"/>
        <item x="268"/>
        <item x="271"/>
        <item x="264"/>
        <item x="269"/>
        <item x="5"/>
        <item t="default"/>
      </items>
    </pivotField>
    <pivotField dataField="1" multipleItemSelectionAllowed="1" showAll="0">
      <items count="2053">
        <item x="13"/>
        <item x="901"/>
        <item x="114"/>
        <item x="367"/>
        <item x="67"/>
        <item x="190"/>
        <item x="152"/>
        <item x="16"/>
        <item x="105"/>
        <item x="107"/>
        <item x="4"/>
        <item x="1"/>
        <item x="47"/>
        <item x="171"/>
        <item x="9"/>
        <item x="80"/>
        <item x="103"/>
        <item x="84"/>
        <item x="5"/>
        <item x="20"/>
        <item x="77"/>
        <item x="27"/>
        <item x="15"/>
        <item x="44"/>
        <item x="196"/>
        <item x="141"/>
        <item x="57"/>
        <item x="511"/>
        <item x="21"/>
        <item x="576"/>
        <item x="892"/>
        <item x="1325"/>
        <item x="229"/>
        <item x="1059"/>
        <item x="547"/>
        <item x="366"/>
        <item x="1266"/>
        <item x="1144"/>
        <item x="963"/>
        <item x="585"/>
        <item x="400"/>
        <item x="597"/>
        <item x="514"/>
        <item x="620"/>
        <item x="924"/>
        <item x="1252"/>
        <item x="771"/>
        <item x="111"/>
        <item x="839"/>
        <item x="143"/>
        <item x="1151"/>
        <item x="112"/>
        <item x="1435"/>
        <item x="556"/>
        <item x="653"/>
        <item x="1469"/>
        <item x="623"/>
        <item x="538"/>
        <item x="1191"/>
        <item x="347"/>
        <item x="644"/>
        <item x="1083"/>
        <item x="285"/>
        <item x="497"/>
        <item x="628"/>
        <item x="1465"/>
        <item x="42"/>
        <item x="131"/>
        <item x="760"/>
        <item x="436"/>
        <item x="1035"/>
        <item x="687"/>
        <item x="527"/>
        <item x="59"/>
        <item x="1023"/>
        <item x="1265"/>
        <item x="808"/>
        <item x="1438"/>
        <item x="718"/>
        <item x="329"/>
        <item x="847"/>
        <item x="282"/>
        <item x="533"/>
        <item x="921"/>
        <item x="387"/>
        <item x="246"/>
        <item x="1437"/>
        <item x="865"/>
        <item x="1544"/>
        <item x="1344"/>
        <item x="932"/>
        <item x="35"/>
        <item x="634"/>
        <item x="203"/>
        <item x="598"/>
        <item x="503"/>
        <item x="129"/>
        <item x="128"/>
        <item x="466"/>
        <item x="1376"/>
        <item x="456"/>
        <item x="411"/>
        <item x="1074"/>
        <item x="247"/>
        <item x="605"/>
        <item x="292"/>
        <item x="518"/>
        <item x="570"/>
        <item x="108"/>
        <item x="346"/>
        <item x="988"/>
        <item x="633"/>
        <item x="46"/>
        <item x="1241"/>
        <item x="158"/>
        <item x="220"/>
        <item x="849"/>
        <item x="73"/>
        <item x="137"/>
        <item x="78"/>
        <item x="81"/>
        <item x="3"/>
        <item x="331"/>
        <item x="115"/>
        <item x="617"/>
        <item x="457"/>
        <item x="441"/>
        <item x="50"/>
        <item x="116"/>
        <item x="662"/>
        <item x="494"/>
        <item x="656"/>
        <item x="343"/>
        <item x="748"/>
        <item x="417"/>
        <item x="627"/>
        <item x="60"/>
        <item x="337"/>
        <item x="304"/>
        <item x="451"/>
        <item x="828"/>
        <item x="125"/>
        <item x="61"/>
        <item x="1029"/>
        <item x="210"/>
        <item x="602"/>
        <item x="182"/>
        <item x="109"/>
        <item x="452"/>
        <item x="323"/>
        <item x="74"/>
        <item x="121"/>
        <item x="555"/>
        <item x="100"/>
        <item x="180"/>
        <item x="373"/>
        <item x="117"/>
        <item x="595"/>
        <item x="575"/>
        <item x="352"/>
        <item x="23"/>
        <item x="134"/>
        <item x="908"/>
        <item x="31"/>
        <item x="126"/>
        <item x="18"/>
        <item x="756"/>
        <item x="319"/>
        <item x="71"/>
        <item x="175"/>
        <item x="45"/>
        <item x="449"/>
        <item x="401"/>
        <item x="777"/>
        <item x="739"/>
        <item x="170"/>
        <item x="179"/>
        <item x="181"/>
        <item x="277"/>
        <item x="659"/>
        <item x="65"/>
        <item x="1425"/>
        <item x="22"/>
        <item x="145"/>
        <item x="752"/>
        <item x="206"/>
        <item x="289"/>
        <item x="79"/>
        <item x="325"/>
        <item x="207"/>
        <item x="187"/>
        <item x="317"/>
        <item x="2"/>
        <item x="127"/>
        <item x="19"/>
        <item x="1460"/>
        <item x="274"/>
        <item x="646"/>
        <item x="1278"/>
        <item x="398"/>
        <item x="663"/>
        <item x="486"/>
        <item x="85"/>
        <item x="231"/>
        <item x="374"/>
        <item x="6"/>
        <item x="887"/>
        <item x="310"/>
        <item x="552"/>
        <item x="132"/>
        <item x="1194"/>
        <item x="221"/>
        <item x="356"/>
        <item x="92"/>
        <item x="213"/>
        <item x="879"/>
        <item x="303"/>
        <item x="1353"/>
        <item x="854"/>
        <item x="156"/>
        <item x="753"/>
        <item x="225"/>
        <item x="332"/>
        <item x="211"/>
        <item x="1236"/>
        <item x="191"/>
        <item x="302"/>
        <item x="468"/>
        <item x="163"/>
        <item x="707"/>
        <item x="926"/>
        <item x="727"/>
        <item x="432"/>
        <item x="1156"/>
        <item x="1027"/>
        <item x="176"/>
        <item x="24"/>
        <item x="1341"/>
        <item x="236"/>
        <item x="123"/>
        <item x="275"/>
        <item x="530"/>
        <item x="469"/>
        <item x="1536"/>
        <item x="1320"/>
        <item x="859"/>
        <item x="566"/>
        <item x="985"/>
        <item x="1113"/>
        <item x="905"/>
        <item x="1269"/>
        <item x="1228"/>
        <item x="1496"/>
        <item x="235"/>
        <item x="1066"/>
        <item x="409"/>
        <item x="1422"/>
        <item x="1510"/>
        <item x="505"/>
        <item x="315"/>
        <item x="1356"/>
        <item x="1538"/>
        <item x="215"/>
        <item x="1449"/>
        <item x="1557"/>
        <item x="1225"/>
        <item x="1124"/>
        <item x="796"/>
        <item x="809"/>
        <item x="754"/>
        <item x="933"/>
        <item x="762"/>
        <item x="936"/>
        <item x="1032"/>
        <item x="1011"/>
        <item x="1296"/>
        <item x="947"/>
        <item x="481"/>
        <item x="1077"/>
        <item x="816"/>
        <item x="1454"/>
        <item x="850"/>
        <item x="772"/>
        <item x="188"/>
        <item x="785"/>
        <item x="636"/>
        <item x="1545"/>
        <item x="1537"/>
        <item x="588"/>
        <item x="91"/>
        <item x="940"/>
        <item x="316"/>
        <item x="916"/>
        <item x="613"/>
        <item x="820"/>
        <item x="33"/>
        <item x="1155"/>
        <item x="1218"/>
        <item x="1567"/>
        <item x="676"/>
        <item x="881"/>
        <item x="766"/>
        <item x="1351"/>
        <item x="1563"/>
        <item x="696"/>
        <item x="159"/>
        <item x="1150"/>
        <item x="393"/>
        <item x="1003"/>
        <item x="666"/>
        <item x="1197"/>
        <item x="858"/>
        <item x="562"/>
        <item x="1276"/>
        <item x="239"/>
        <item x="1396"/>
        <item x="1360"/>
        <item x="1526"/>
        <item x="68"/>
        <item x="635"/>
        <item x="82"/>
        <item x="945"/>
        <item x="1552"/>
        <item x="1453"/>
        <item x="1130"/>
        <item x="391"/>
        <item x="829"/>
        <item x="1099"/>
        <item x="403"/>
        <item x="838"/>
        <item x="1174"/>
        <item x="462"/>
        <item x="914"/>
        <item x="1444"/>
        <item x="118"/>
        <item x="577"/>
        <item x="1292"/>
        <item x="675"/>
        <item x="283"/>
        <item x="632"/>
        <item x="1254"/>
        <item x="99"/>
        <item x="66"/>
        <item x="803"/>
        <item x="1483"/>
        <item x="677"/>
        <item x="757"/>
        <item x="968"/>
        <item x="1230"/>
        <item x="338"/>
        <item x="120"/>
        <item x="185"/>
        <item x="501"/>
        <item x="553"/>
        <item x="1079"/>
        <item x="1256"/>
        <item x="793"/>
        <item x="699"/>
        <item x="639"/>
        <item x="372"/>
        <item x="1142"/>
        <item x="442"/>
        <item x="882"/>
        <item x="1448"/>
        <item x="1245"/>
        <item x="1161"/>
        <item x="106"/>
        <item x="413"/>
        <item x="362"/>
        <item x="184"/>
        <item x="1200"/>
        <item x="17"/>
        <item x="799"/>
        <item x="910"/>
        <item x="286"/>
        <item x="516"/>
        <item x="148"/>
        <item x="568"/>
        <item x="805"/>
        <item x="1098"/>
        <item x="742"/>
        <item x="435"/>
        <item x="7"/>
        <item x="992"/>
        <item x="419"/>
        <item x="1108"/>
        <item x="870"/>
        <item x="1169"/>
        <item x="818"/>
        <item x="41"/>
        <item x="101"/>
        <item x="327"/>
        <item x="238"/>
        <item x="124"/>
        <item x="1180"/>
        <item x="241"/>
        <item x="75"/>
        <item x="814"/>
        <item x="1263"/>
        <item x="110"/>
        <item x="434"/>
        <item x="944"/>
        <item x="119"/>
        <item x="686"/>
        <item x="1405"/>
        <item x="93"/>
        <item x="313"/>
        <item x="379"/>
        <item x="1572"/>
        <item x="431"/>
        <item x="0"/>
        <item x="397"/>
        <item x="383"/>
        <item x="450"/>
        <item x="697"/>
        <item x="53"/>
        <item x="467"/>
        <item x="299"/>
        <item x="970"/>
        <item x="821"/>
        <item x="245"/>
        <item x="1324"/>
        <item x="244"/>
        <item x="291"/>
        <item x="326"/>
        <item x="87"/>
        <item x="1116"/>
        <item x="1343"/>
        <item x="186"/>
        <item x="492"/>
        <item x="688"/>
        <item x="242"/>
        <item x="1170"/>
        <item x="826"/>
        <item x="350"/>
        <item x="58"/>
        <item x="402"/>
        <item x="837"/>
        <item x="652"/>
        <item x="592"/>
        <item x="1207"/>
        <item x="439"/>
        <item x="1479"/>
        <item x="694"/>
        <item x="260"/>
        <item x="348"/>
        <item x="209"/>
        <item x="789"/>
        <item x="1221"/>
        <item x="202"/>
        <item x="637"/>
        <item x="979"/>
        <item x="1286"/>
        <item x="1002"/>
        <item x="240"/>
        <item x="500"/>
        <item x="446"/>
        <item x="305"/>
        <item x="1033"/>
        <item x="761"/>
        <item x="422"/>
        <item x="1073"/>
        <item x="76"/>
        <item x="642"/>
        <item x="625"/>
        <item x="351"/>
        <item x="843"/>
        <item x="758"/>
        <item x="691"/>
        <item x="684"/>
        <item x="174"/>
        <item x="201"/>
        <item x="874"/>
        <item x="894"/>
        <item x="281"/>
        <item x="1084"/>
        <item x="404"/>
        <item x="1523"/>
        <item x="318"/>
        <item x="1359"/>
        <item x="1009"/>
        <item x="827"/>
        <item x="1216"/>
        <item x="297"/>
        <item x="138"/>
        <item x="1056"/>
        <item x="1440"/>
        <item x="193"/>
        <item x="258"/>
        <item x="537"/>
        <item x="1520"/>
        <item x="1426"/>
        <item x="506"/>
        <item x="482"/>
        <item x="948"/>
        <item x="573"/>
        <item x="700"/>
        <item x="763"/>
        <item x="660"/>
        <item x="1234"/>
        <item x="448"/>
        <item x="624"/>
        <item x="784"/>
        <item x="94"/>
        <item x="1337"/>
        <item x="1452"/>
        <item x="255"/>
        <item x="1390"/>
        <item x="510"/>
        <item x="249"/>
        <item x="571"/>
        <item x="714"/>
        <item x="64"/>
        <item x="29"/>
        <item x="689"/>
        <item x="142"/>
        <item x="445"/>
        <item x="1039"/>
        <item x="1451"/>
        <item x="919"/>
        <item x="28"/>
        <item x="540"/>
        <item x="416"/>
        <item x="1153"/>
        <item x="600"/>
        <item x="520"/>
        <item x="1336"/>
        <item x="34"/>
        <item x="651"/>
        <item x="1303"/>
        <item x="728"/>
        <item x="493"/>
        <item x="172"/>
        <item x="146"/>
        <item x="357"/>
        <item x="532"/>
        <item x="322"/>
        <item x="270"/>
        <item x="708"/>
        <item x="1075"/>
        <item x="790"/>
        <item x="1274"/>
        <item x="1208"/>
        <item x="844"/>
        <item x="344"/>
        <item x="1462"/>
        <item x="1120"/>
        <item x="1121"/>
        <item x="678"/>
        <item x="40"/>
        <item x="830"/>
        <item x="769"/>
        <item x="1030"/>
        <item x="149"/>
        <item x="984"/>
        <item x="638"/>
        <item x="1268"/>
        <item x="259"/>
        <item x="363"/>
        <item x="1514"/>
        <item x="381"/>
        <item x="1330"/>
        <item x="791"/>
        <item x="1524"/>
        <item x="1377"/>
        <item x="1467"/>
        <item x="1064"/>
        <item x="1157"/>
        <item x="1379"/>
        <item x="26"/>
        <item x="709"/>
        <item x="978"/>
        <item x="1485"/>
        <item x="904"/>
        <item x="1423"/>
        <item x="1490"/>
        <item x="1179"/>
        <item x="509"/>
        <item x="1305"/>
        <item x="950"/>
        <item x="1272"/>
        <item x="1267"/>
        <item x="130"/>
        <item x="192"/>
        <item x="1094"/>
        <item x="1308"/>
        <item x="569"/>
        <item x="925"/>
        <item x="774"/>
        <item x="867"/>
        <item x="722"/>
        <item x="1409"/>
        <item x="685"/>
        <item x="1001"/>
        <item x="1386"/>
        <item x="775"/>
        <item x="863"/>
        <item x="1046"/>
        <item x="711"/>
        <item x="1166"/>
        <item x="133"/>
        <item x="1063"/>
        <item x="695"/>
        <item x="223"/>
        <item x="868"/>
        <item x="794"/>
        <item x="1281"/>
        <item x="1546"/>
        <item x="278"/>
        <item x="534"/>
        <item x="539"/>
        <item x="1089"/>
        <item x="1543"/>
        <item x="1253"/>
        <item x="815"/>
        <item x="1223"/>
        <item x="964"/>
        <item x="1301"/>
        <item x="1502"/>
        <item x="862"/>
        <item x="1334"/>
        <item x="1209"/>
        <item x="1133"/>
        <item x="937"/>
        <item x="998"/>
        <item x="1470"/>
        <item x="1014"/>
        <item x="1424"/>
        <item x="846"/>
        <item x="1111"/>
        <item x="640"/>
        <item x="517"/>
        <item x="1378"/>
        <item x="842"/>
        <item x="1380"/>
        <item x="1430"/>
        <item x="1297"/>
        <item x="612"/>
        <item x="1240"/>
        <item x="1117"/>
        <item x="1147"/>
        <item x="1162"/>
        <item x="1057"/>
        <item x="420"/>
        <item x="1509"/>
        <item x="888"/>
        <item x="550"/>
        <item x="342"/>
        <item x="521"/>
        <item x="912"/>
        <item x="1092"/>
        <item x="214"/>
        <item x="649"/>
        <item x="735"/>
        <item x="360"/>
        <item x="1097"/>
        <item x="491"/>
        <item x="886"/>
        <item x="301"/>
        <item x="273"/>
        <item x="1394"/>
        <item x="320"/>
        <item x="1500"/>
        <item x="1185"/>
        <item x="578"/>
        <item x="1401"/>
        <item x="1004"/>
        <item x="140"/>
        <item x="414"/>
        <item x="1517"/>
        <item x="1306"/>
        <item x="268"/>
        <item x="49"/>
        <item x="927"/>
        <item x="341"/>
        <item x="251"/>
        <item x="1374"/>
        <item x="1149"/>
        <item x="864"/>
        <item x="1247"/>
        <item x="1476"/>
        <item x="1069"/>
        <item x="702"/>
        <item x="1413"/>
        <item x="1393"/>
        <item x="650"/>
        <item x="69"/>
        <item x="1152"/>
        <item x="966"/>
        <item x="1183"/>
        <item x="1315"/>
        <item x="1431"/>
        <item x="1235"/>
        <item x="392"/>
        <item x="546"/>
        <item x="647"/>
        <item x="835"/>
        <item x="324"/>
        <item x="1146"/>
        <item x="1205"/>
        <item x="567"/>
        <item x="717"/>
        <item x="751"/>
        <item x="25"/>
        <item x="243"/>
        <item x="831"/>
        <item x="399"/>
        <item x="1273"/>
        <item x="680"/>
        <item x="1322"/>
        <item x="405"/>
        <item x="674"/>
        <item x="1562"/>
        <item x="1345"/>
        <item x="453"/>
        <item x="1480"/>
        <item x="426"/>
        <item x="823"/>
        <item x="1447"/>
        <item x="1338"/>
        <item x="1432"/>
        <item x="1055"/>
        <item x="293"/>
        <item x="1031"/>
        <item x="250"/>
        <item x="958"/>
        <item x="1178"/>
        <item x="1201"/>
        <item x="1058"/>
        <item x="1093"/>
        <item x="1388"/>
        <item x="710"/>
        <item x="770"/>
        <item x="641"/>
        <item x="200"/>
        <item x="1115"/>
        <item x="1392"/>
        <item x="484"/>
        <item x="832"/>
        <item x="1570"/>
        <item x="1190"/>
        <item x="861"/>
        <item x="661"/>
        <item x="455"/>
        <item x="1213"/>
        <item x="473"/>
        <item x="1399"/>
        <item x="1037"/>
        <item x="990"/>
        <item x="701"/>
        <item x="36"/>
        <item x="574"/>
        <item x="902"/>
        <item x="528"/>
        <item x="1186"/>
        <item x="654"/>
        <item x="232"/>
        <item x="1212"/>
        <item x="1358"/>
        <item x="1417"/>
        <item x="956"/>
        <item x="1302"/>
        <item x="997"/>
        <item x="388"/>
        <item x="1416"/>
        <item x="736"/>
        <item x="369"/>
        <item x="485"/>
        <item x="195"/>
        <item x="364"/>
        <item x="690"/>
        <item x="668"/>
        <item x="1048"/>
        <item x="920"/>
        <item x="622"/>
        <item x="1090"/>
        <item x="554"/>
        <item x="394"/>
        <item x="889"/>
        <item x="1569"/>
        <item x="987"/>
        <item x="744"/>
        <item x="558"/>
        <item x="136"/>
        <item x="1347"/>
        <item x="311"/>
        <item x="845"/>
        <item x="560"/>
        <item x="1047"/>
        <item x="1420"/>
        <item x="496"/>
        <item x="1110"/>
        <item x="219"/>
        <item x="1497"/>
        <item x="645"/>
        <item x="1163"/>
        <item x="631"/>
        <item x="1428"/>
        <item x="580"/>
        <item x="144"/>
        <item x="1165"/>
        <item x="227"/>
        <item x="673"/>
        <item x="1081"/>
        <item x="395"/>
        <item x="955"/>
        <item x="1040"/>
        <item x="354"/>
        <item x="795"/>
        <item x="14"/>
        <item x="853"/>
        <item x="548"/>
        <item x="531"/>
        <item x="1421"/>
        <item x="1482"/>
        <item x="151"/>
        <item x="1489"/>
        <item x="1504"/>
        <item x="1529"/>
        <item x="1314"/>
        <item x="734"/>
        <item x="967"/>
        <item x="1198"/>
        <item x="1548"/>
        <item x="386"/>
        <item x="880"/>
        <item x="911"/>
        <item x="371"/>
        <item x="609"/>
        <item x="519"/>
        <item x="1369"/>
        <item x="498"/>
        <item x="1255"/>
        <item x="487"/>
        <item x="764"/>
        <item x="1160"/>
        <item x="408"/>
        <item x="1283"/>
        <item x="851"/>
        <item x="459"/>
        <item x="1527"/>
        <item x="629"/>
        <item x="1309"/>
        <item x="365"/>
        <item x="1038"/>
        <item x="169"/>
        <item x="1134"/>
        <item x="1492"/>
        <item x="1206"/>
        <item x="1007"/>
        <item x="295"/>
        <item x="155"/>
        <item x="1104"/>
        <item x="228"/>
        <item x="619"/>
        <item x="262"/>
        <item x="787"/>
        <item x="1164"/>
        <item x="284"/>
        <item x="535"/>
        <item x="1568"/>
        <item x="515"/>
        <item x="97"/>
        <item x="601"/>
        <item x="720"/>
        <item x="12"/>
        <item x="591"/>
        <item x="465"/>
        <item x="355"/>
        <item x="954"/>
        <item x="1125"/>
        <item x="895"/>
        <item x="1128"/>
        <item x="226"/>
        <item x="681"/>
        <item x="1106"/>
        <item x="90"/>
        <item x="407"/>
        <item x="1101"/>
        <item x="102"/>
        <item x="972"/>
        <item x="472"/>
        <item x="953"/>
        <item x="95"/>
        <item x="1041"/>
        <item x="474"/>
        <item x="557"/>
        <item x="1441"/>
        <item x="1414"/>
        <item x="1242"/>
        <item x="614"/>
        <item x="153"/>
        <item x="1564"/>
        <item x="504"/>
        <item x="563"/>
        <item x="1284"/>
        <item x="1237"/>
        <item x="922"/>
        <item x="1481"/>
        <item x="1070"/>
        <item x="1184"/>
        <item x="957"/>
        <item x="1181"/>
        <item x="1065"/>
        <item x="234"/>
        <item x="333"/>
        <item x="1261"/>
        <item x="72"/>
        <item x="1034"/>
        <item x="999"/>
        <item x="961"/>
        <item x="287"/>
        <item x="1429"/>
        <item x="1323"/>
        <item x="1450"/>
        <item x="1018"/>
        <item x="183"/>
        <item x="899"/>
        <item x="1287"/>
        <item x="833"/>
        <item x="824"/>
        <item x="1986"/>
        <item x="715"/>
        <item x="582"/>
        <item x="1550"/>
        <item x="265"/>
        <item x="1321"/>
        <item x="564"/>
        <item x="1112"/>
        <item x="512"/>
        <item x="345"/>
        <item x="1062"/>
        <item x="385"/>
        <item x="812"/>
        <item x="1210"/>
        <item x="1243"/>
        <item x="1238"/>
        <item x="856"/>
        <item x="307"/>
        <item x="596"/>
        <item x="776"/>
        <item x="669"/>
        <item x="1135"/>
        <item x="1464"/>
        <item x="1533"/>
        <item x="960"/>
        <item x="542"/>
        <item x="741"/>
        <item x="1554"/>
        <item x="1025"/>
        <item x="396"/>
        <item x="807"/>
        <item x="1372"/>
        <item x="1384"/>
        <item x="104"/>
        <item x="993"/>
        <item x="782"/>
        <item x="1494"/>
        <item x="1036"/>
        <item x="37"/>
        <item x="1137"/>
        <item x="1080"/>
        <item x="989"/>
        <item x="43"/>
        <item x="147"/>
        <item x="1439"/>
        <item x="280"/>
        <item x="490"/>
        <item x="1488"/>
        <item x="544"/>
        <item x="996"/>
        <item x="1118"/>
        <item x="1288"/>
        <item x="1172"/>
        <item x="1193"/>
        <item x="923"/>
        <item x="513"/>
        <item x="266"/>
        <item x="804"/>
        <item x="508"/>
        <item x="1475"/>
        <item x="1026"/>
        <item x="1478"/>
        <item x="321"/>
        <item x="543"/>
        <item x="969"/>
        <item x="834"/>
        <item x="918"/>
        <item x="611"/>
        <item x="1350"/>
        <item x="1406"/>
        <item x="1095"/>
        <item x="705"/>
        <item x="272"/>
        <item x="1532"/>
        <item x="308"/>
        <item x="51"/>
        <item x="657"/>
        <item x="549"/>
        <item x="746"/>
        <item x="928"/>
        <item x="1333"/>
        <item x="1530"/>
        <item x="70"/>
        <item x="672"/>
        <item x="384"/>
        <item x="208"/>
        <item x="593"/>
        <item x="54"/>
        <item x="178"/>
        <item x="1571"/>
        <item x="189"/>
        <item x="88"/>
        <item x="1979"/>
        <item x="1012"/>
        <item x="929"/>
        <item x="1148"/>
        <item x="454"/>
        <item x="1189"/>
        <item x="267"/>
        <item x="300"/>
        <item x="1154"/>
        <item x="1042"/>
        <item x="1123"/>
        <item x="876"/>
        <item x="1275"/>
        <item x="1385"/>
        <item x="471"/>
        <item x="1781"/>
        <item x="781"/>
        <item x="825"/>
        <item x="893"/>
        <item x="477"/>
        <item x="30"/>
        <item x="866"/>
        <item x="840"/>
        <item x="1847"/>
        <item x="1713"/>
        <item x="1217"/>
        <item x="1565"/>
        <item x="587"/>
        <item x="1096"/>
        <item x="1595"/>
        <item x="1459"/>
        <item x="1312"/>
        <item x="423"/>
        <item x="983"/>
        <item x="1932"/>
        <item x="464"/>
        <item x="376"/>
        <item x="806"/>
        <item x="942"/>
        <item x="897"/>
        <item x="934"/>
        <item x="939"/>
        <item x="1214"/>
        <item x="551"/>
        <item x="440"/>
        <item x="692"/>
        <item x="1383"/>
        <item x="1382"/>
        <item x="1408"/>
        <item x="165"/>
        <item x="330"/>
        <item x="716"/>
        <item x="1171"/>
        <item x="1311"/>
        <item x="415"/>
        <item x="1013"/>
        <item x="626"/>
        <item x="205"/>
        <item x="276"/>
        <item x="1140"/>
        <item x="810"/>
        <item x="218"/>
        <item x="1881"/>
        <item x="1521"/>
        <item x="1019"/>
        <item x="161"/>
        <item x="1559"/>
        <item x="755"/>
        <item x="1472"/>
        <item x="737"/>
        <item x="1929"/>
        <item x="1022"/>
        <item x="1407"/>
        <item x="1436"/>
        <item x="1005"/>
        <item x="1028"/>
        <item x="1683"/>
        <item x="458"/>
        <item x="199"/>
        <item x="1651"/>
        <item x="1239"/>
        <item x="1329"/>
        <item x="261"/>
        <item x="1227"/>
        <item x="1300"/>
        <item x="1937"/>
        <item x="1855"/>
        <item x="783"/>
        <item x="55"/>
        <item x="1389"/>
        <item x="438"/>
        <item x="1774"/>
        <item x="1821"/>
        <item x="177"/>
        <item x="1913"/>
        <item x="1264"/>
        <item x="478"/>
        <item x="773"/>
        <item x="1215"/>
        <item x="1107"/>
        <item x="1939"/>
        <item x="1951"/>
        <item x="599"/>
        <item x="1136"/>
        <item x="425"/>
        <item x="1716"/>
        <item x="982"/>
        <item x="1661"/>
        <item x="1109"/>
        <item x="1282"/>
        <item x="869"/>
        <item x="1935"/>
        <item x="2027"/>
        <item x="1202"/>
        <item x="1968"/>
        <item x="1507"/>
        <item x="1008"/>
        <item x="1875"/>
        <item x="1689"/>
        <item x="359"/>
        <item x="428"/>
        <item x="1608"/>
        <item x="1957"/>
        <item x="618"/>
        <item x="433"/>
        <item x="1874"/>
        <item x="1908"/>
        <item x="2003"/>
        <item x="421"/>
        <item x="1368"/>
        <item x="1601"/>
        <item x="2019"/>
        <item x="1737"/>
        <item x="1814"/>
        <item x="1249"/>
        <item x="1961"/>
        <item x="167"/>
        <item x="1728"/>
        <item x="2039"/>
        <item x="2036"/>
        <item x="1920"/>
        <item x="1853"/>
        <item x="1726"/>
        <item x="1501"/>
        <item x="2033"/>
        <item x="1791"/>
        <item x="1021"/>
        <item x="2000"/>
        <item x="1809"/>
        <item x="2002"/>
        <item x="1893"/>
        <item x="52"/>
        <item x="1941"/>
        <item x="424"/>
        <item x="1977"/>
        <item x="1901"/>
        <item x="1604"/>
        <item x="1869"/>
        <item x="1634"/>
        <item x="1614"/>
        <item x="1748"/>
        <item x="1818"/>
        <item x="1196"/>
        <item x="971"/>
        <item x="2038"/>
        <item x="2042"/>
        <item x="339"/>
        <item x="1597"/>
        <item x="1348"/>
        <item x="1291"/>
        <item x="1905"/>
        <item x="584"/>
        <item x="1655"/>
        <item x="1856"/>
        <item x="1793"/>
        <item x="1742"/>
        <item x="1706"/>
        <item x="1660"/>
        <item x="113"/>
        <item x="1701"/>
        <item x="1676"/>
        <item x="788"/>
        <item x="483"/>
        <item x="1828"/>
        <item x="1815"/>
        <item x="1928"/>
        <item x="1649"/>
        <item x="1605"/>
        <item x="2049"/>
        <item x="1732"/>
        <item x="1870"/>
        <item x="1667"/>
        <item x="1704"/>
        <item x="1820"/>
        <item x="1720"/>
        <item x="1575"/>
        <item x="1672"/>
        <item x="1736"/>
        <item x="1486"/>
        <item x="1867"/>
        <item x="1772"/>
        <item x="2020"/>
        <item x="1810"/>
        <item x="1579"/>
        <item x="1981"/>
        <item x="2005"/>
        <item x="1761"/>
        <item x="1686"/>
        <item x="1826"/>
        <item x="1767"/>
        <item x="1692"/>
        <item x="1602"/>
        <item x="1609"/>
        <item x="2031"/>
        <item x="2028"/>
        <item x="1902"/>
        <item x="2021"/>
        <item x="1045"/>
        <item x="1723"/>
        <item x="2006"/>
        <item x="2008"/>
        <item x="1765"/>
        <item x="1654"/>
        <item x="1688"/>
        <item x="1827"/>
        <item x="1727"/>
        <item x="1989"/>
        <item x="1987"/>
        <item x="884"/>
        <item x="1612"/>
        <item x="1843"/>
        <item x="1017"/>
        <item x="1800"/>
        <item x="2051"/>
        <item x="1192"/>
        <item x="2023"/>
        <item x="1580"/>
        <item x="1698"/>
        <item x="1663"/>
        <item x="1714"/>
        <item x="461"/>
        <item x="1724"/>
        <item x="1607"/>
        <item x="1232"/>
        <item x="1279"/>
        <item x="1650"/>
        <item x="2007"/>
        <item x="1804"/>
        <item x="1592"/>
        <item x="1076"/>
        <item x="1956"/>
        <item x="1639"/>
        <item x="1802"/>
        <item x="1917"/>
        <item x="1982"/>
        <item x="1884"/>
        <item x="1897"/>
        <item x="1790"/>
        <item x="1813"/>
        <item x="406"/>
        <item x="1684"/>
        <item x="1641"/>
        <item x="1457"/>
        <item x="2010"/>
        <item x="1758"/>
        <item x="1658"/>
        <item x="502"/>
        <item x="1626"/>
        <item x="1584"/>
        <item x="1659"/>
        <item x="1573"/>
        <item x="1994"/>
        <item x="1824"/>
        <item x="314"/>
        <item x="1222"/>
        <item x="2013"/>
        <item x="2030"/>
        <item x="523"/>
        <item x="2035"/>
        <item x="1877"/>
        <item x="1729"/>
        <item x="1959"/>
        <item x="2044"/>
        <item x="1632"/>
        <item x="1751"/>
        <item x="1865"/>
        <item x="1633"/>
        <item x="1468"/>
        <item x="1610"/>
        <item x="1699"/>
        <item x="1613"/>
        <item x="1832"/>
        <item x="1680"/>
        <item x="2048"/>
        <item x="1581"/>
        <item x="1784"/>
        <item x="1743"/>
        <item x="1834"/>
        <item x="1999"/>
        <item x="2017"/>
        <item x="1787"/>
        <item x="1921"/>
        <item x="1600"/>
        <item x="2037"/>
        <item x="1938"/>
        <item x="1964"/>
        <item x="1997"/>
        <item x="1679"/>
        <item x="1630"/>
        <item x="952"/>
        <item x="1175"/>
        <item x="1768"/>
        <item x="1752"/>
        <item x="1786"/>
        <item x="1952"/>
        <item x="1860"/>
        <item x="1647"/>
        <item x="1970"/>
        <item x="2043"/>
        <item x="2040"/>
        <item x="1671"/>
        <item x="817"/>
        <item x="11"/>
        <item x="1753"/>
        <item x="1623"/>
        <item x="1851"/>
        <item x="1915"/>
        <item x="1947"/>
        <item x="852"/>
        <item x="1783"/>
        <item x="2041"/>
        <item x="1954"/>
        <item x="1203"/>
        <item x="1930"/>
        <item x="1631"/>
        <item x="1087"/>
        <item x="1739"/>
        <item x="1862"/>
        <item x="665"/>
        <item x="1918"/>
        <item x="1629"/>
        <item x="32"/>
        <item x="607"/>
        <item x="1866"/>
        <item x="1622"/>
        <item x="1127"/>
        <item x="1899"/>
        <item x="1652"/>
        <item x="1872"/>
        <item x="1885"/>
        <item x="1708"/>
        <item x="1812"/>
        <item x="706"/>
        <item x="1682"/>
        <item x="1636"/>
        <item x="1594"/>
        <item x="1969"/>
        <item x="1771"/>
        <item x="2024"/>
        <item x="470"/>
        <item x="1576"/>
        <item x="1627"/>
        <item x="1780"/>
        <item x="157"/>
        <item x="1803"/>
        <item x="1603"/>
        <item x="1596"/>
        <item x="1916"/>
        <item x="1764"/>
        <item x="1246"/>
        <item x="1926"/>
        <item x="1830"/>
        <item x="2022"/>
        <item x="1411"/>
        <item x="1617"/>
        <item x="1795"/>
        <item x="1582"/>
        <item x="1506"/>
        <item x="1923"/>
        <item x="1823"/>
        <item x="1711"/>
        <item x="935"/>
        <item x="1463"/>
        <item x="2009"/>
        <item x="1681"/>
        <item x="800"/>
        <item x="1656"/>
        <item x="1842"/>
        <item x="309"/>
        <item x="667"/>
        <item x="1673"/>
        <item x="2011"/>
        <item x="336"/>
        <item x="2012"/>
        <item x="1896"/>
        <item x="1257"/>
        <item x="1619"/>
        <item x="1822"/>
        <item x="786"/>
        <item x="1852"/>
        <item x="797"/>
        <item x="1794"/>
        <item x="1900"/>
        <item x="1067"/>
        <item x="1697"/>
        <item x="1890"/>
        <item x="1829"/>
        <item x="1587"/>
        <item x="1973"/>
        <item x="1848"/>
        <item x="1960"/>
        <item x="1983"/>
        <item x="1280"/>
        <item x="1755"/>
        <item x="1972"/>
        <item x="986"/>
        <item x="1776"/>
        <item x="1927"/>
        <item x="1599"/>
        <item x="1942"/>
        <item x="1700"/>
        <item x="480"/>
        <item x="1158"/>
        <item x="1844"/>
        <item x="1993"/>
        <item x="1583"/>
        <item x="1861"/>
        <item x="1628"/>
        <item x="2016"/>
        <item x="1756"/>
        <item x="1738"/>
        <item x="1590"/>
        <item x="1177"/>
        <item x="1963"/>
        <item x="410"/>
        <item x="375"/>
        <item x="1746"/>
        <item x="488"/>
        <item x="1705"/>
        <item x="444"/>
        <item x="1769"/>
        <item x="1777"/>
        <item x="1675"/>
        <item x="1644"/>
        <item x="1898"/>
        <item x="230"/>
        <item x="1326"/>
        <item x="1319"/>
        <item x="1785"/>
        <item x="731"/>
        <item x="1531"/>
        <item x="1091"/>
        <item x="2014"/>
        <item x="1518"/>
        <item x="2015"/>
        <item x="476"/>
        <item x="1859"/>
        <item x="1585"/>
        <item x="1131"/>
        <item x="1574"/>
        <item x="1762"/>
        <item x="1976"/>
        <item x="1816"/>
        <item x="1864"/>
        <item x="1016"/>
        <item x="1349"/>
        <item x="1132"/>
        <item x="733"/>
        <item x="1402"/>
        <item x="1907"/>
        <item x="1788"/>
        <item x="1053"/>
        <item x="995"/>
        <item x="1669"/>
        <item x="1760"/>
        <item x="1798"/>
        <item x="1578"/>
        <item x="1801"/>
        <item x="1145"/>
        <item x="1620"/>
        <item x="1770"/>
        <item x="1858"/>
        <item x="1985"/>
        <item x="1611"/>
        <item x="1904"/>
        <item x="1461"/>
        <item x="1491"/>
        <item x="2047"/>
        <item x="1293"/>
        <item x="683"/>
        <item x="767"/>
        <item x="1940"/>
        <item x="1836"/>
        <item x="946"/>
        <item x="1849"/>
        <item x="1841"/>
        <item x="1702"/>
        <item x="1685"/>
        <item x="2025"/>
        <item x="1328"/>
        <item x="198"/>
        <item x="1693"/>
        <item x="1984"/>
        <item x="1666"/>
        <item x="1665"/>
        <item x="1945"/>
        <item x="525"/>
        <item x="726"/>
        <item x="1696"/>
        <item x="1664"/>
        <item x="1811"/>
        <item x="1103"/>
        <item x="913"/>
        <item x="1744"/>
        <item x="1271"/>
        <item x="536"/>
        <item x="1589"/>
        <item x="1958"/>
        <item x="1734"/>
        <item x="168"/>
        <item x="1412"/>
        <item x="1640"/>
        <item x="1996"/>
        <item x="1119"/>
        <item x="2004"/>
        <item x="1637"/>
        <item x="1730"/>
        <item x="1105"/>
        <item x="370"/>
        <item x="608"/>
        <item x="974"/>
        <item x="1624"/>
        <item x="1668"/>
        <item x="1391"/>
        <item x="1955"/>
        <item x="1773"/>
        <item x="750"/>
        <item x="1839"/>
        <item x="1513"/>
        <item x="1722"/>
        <item x="980"/>
        <item x="1618"/>
        <item x="1779"/>
        <item x="1006"/>
        <item x="1733"/>
        <item x="1598"/>
        <item x="802"/>
        <item x="2001"/>
        <item x="841"/>
        <item x="1910"/>
        <item x="254"/>
        <item x="1934"/>
        <item x="959"/>
        <item x="1888"/>
        <item x="1817"/>
        <item x="915"/>
        <item x="1891"/>
        <item x="1588"/>
        <item x="559"/>
        <item x="1721"/>
        <item x="1854"/>
        <item x="1735"/>
        <item x="1953"/>
        <item x="1173"/>
        <item x="1990"/>
        <item x="1707"/>
        <item x="1799"/>
        <item x="712"/>
        <item x="2046"/>
        <item x="1750"/>
        <item x="1710"/>
        <item x="1946"/>
        <item x="1806"/>
        <item x="703"/>
        <item x="1871"/>
        <item x="173"/>
        <item x="1837"/>
        <item x="1511"/>
        <item x="460"/>
        <item x="655"/>
        <item x="1270"/>
        <item x="1876"/>
        <item x="1878"/>
        <item x="1593"/>
        <item x="1747"/>
        <item x="1653"/>
        <item x="1709"/>
        <item x="1925"/>
        <item x="1695"/>
        <item x="1248"/>
        <item x="896"/>
        <item x="1678"/>
        <item x="1838"/>
        <item x="257"/>
        <item x="1141"/>
        <item x="222"/>
        <item x="507"/>
        <item x="630"/>
        <item x="1621"/>
        <item x="1259"/>
        <item x="1638"/>
        <item x="1674"/>
        <item x="1352"/>
        <item x="1616"/>
        <item x="1949"/>
        <item x="1648"/>
        <item x="1560"/>
        <item x="1363"/>
        <item x="779"/>
        <item x="328"/>
        <item x="1591"/>
        <item x="1965"/>
        <item x="368"/>
        <item x="1868"/>
        <item x="1327"/>
        <item x="412"/>
        <item x="1354"/>
        <item x="1882"/>
        <item x="212"/>
        <item x="1819"/>
        <item x="10"/>
        <item x="1967"/>
        <item x="1555"/>
        <item x="930"/>
        <item x="581"/>
        <item x="1298"/>
        <item x="1914"/>
        <item x="603"/>
        <item x="857"/>
        <item x="1759"/>
        <item x="1980"/>
        <item x="1807"/>
        <item x="1840"/>
        <item x="1366"/>
        <item x="1718"/>
        <item x="871"/>
        <item x="1015"/>
        <item x="729"/>
        <item x="1182"/>
        <item x="1912"/>
        <item x="1835"/>
        <item x="1541"/>
        <item x="194"/>
        <item x="1446"/>
        <item x="1792"/>
        <item x="565"/>
        <item x="489"/>
        <item x="1020"/>
        <item x="698"/>
        <item x="1687"/>
        <item x="1950"/>
        <item x="154"/>
        <item x="1962"/>
        <item x="1975"/>
        <item x="1187"/>
        <item x="2034"/>
        <item x="836"/>
        <item x="1719"/>
        <item x="1317"/>
        <item x="1991"/>
        <item x="162"/>
        <item x="263"/>
        <item x="1635"/>
        <item x="1404"/>
        <item x="224"/>
        <item x="1670"/>
        <item x="1889"/>
        <item x="1493"/>
        <item x="1398"/>
        <item x="977"/>
        <item x="1050"/>
        <item x="2032"/>
        <item x="1525"/>
        <item x="1381"/>
        <item x="1895"/>
        <item x="1078"/>
        <item x="1295"/>
        <item x="704"/>
        <item x="1911"/>
        <item x="1375"/>
        <item x="1846"/>
        <item x="594"/>
        <item x="1931"/>
        <item x="973"/>
        <item x="1775"/>
        <item x="1766"/>
        <item x="873"/>
        <item x="1919"/>
        <item x="1740"/>
        <item x="1883"/>
        <item x="1903"/>
        <item x="1857"/>
        <item x="1831"/>
        <item x="1873"/>
        <item x="1797"/>
        <item x="427"/>
        <item x="1051"/>
        <item x="798"/>
        <item x="1825"/>
        <item x="1143"/>
        <item x="732"/>
        <item x="495"/>
        <item x="1894"/>
        <item x="1966"/>
        <item x="1419"/>
        <item x="941"/>
        <item x="1988"/>
        <item x="1971"/>
        <item x="1778"/>
        <item x="1703"/>
        <item x="288"/>
        <item x="1471"/>
        <item x="62"/>
        <item x="903"/>
        <item x="1362"/>
        <item x="1879"/>
        <item x="1332"/>
        <item x="1473"/>
        <item x="269"/>
        <item x="1892"/>
        <item x="693"/>
        <item x="298"/>
        <item x="801"/>
        <item x="526"/>
        <item x="713"/>
        <item x="98"/>
        <item x="1757"/>
        <item x="1251"/>
        <item x="1691"/>
        <item x="1796"/>
        <item x="917"/>
        <item x="1049"/>
        <item x="1646"/>
        <item x="89"/>
        <item x="233"/>
        <item x="1285"/>
        <item x="1126"/>
        <item x="1694"/>
        <item x="589"/>
        <item x="1456"/>
        <item x="1978"/>
        <item x="1749"/>
        <item x="1886"/>
        <item x="1224"/>
        <item x="1071"/>
        <item x="1754"/>
        <item x="2018"/>
        <item x="166"/>
        <item x="2045"/>
        <item x="1226"/>
        <item x="1403"/>
        <item x="976"/>
        <item x="1625"/>
        <item x="572"/>
        <item x="1176"/>
        <item x="377"/>
        <item x="382"/>
        <item x="1477"/>
        <item x="378"/>
        <item x="1508"/>
        <item x="294"/>
        <item x="1615"/>
        <item x="1505"/>
        <item x="164"/>
        <item x="1487"/>
        <item x="1318"/>
        <item x="83"/>
        <item x="819"/>
        <item x="1139"/>
        <item x="1364"/>
        <item x="1397"/>
        <item x="1244"/>
        <item x="1299"/>
        <item x="150"/>
        <item x="1010"/>
        <item x="1102"/>
        <item x="1100"/>
        <item x="1577"/>
        <item x="1922"/>
        <item x="1850"/>
        <item x="2029"/>
        <item x="1474"/>
        <item x="1936"/>
        <item x="1745"/>
        <item x="1547"/>
        <item x="437"/>
        <item x="1995"/>
        <item x="745"/>
        <item x="1129"/>
        <item x="1887"/>
        <item x="907"/>
        <item x="1657"/>
        <item x="891"/>
        <item x="2050"/>
        <item x="1082"/>
        <item x="1085"/>
        <item x="237"/>
        <item x="38"/>
        <item x="1415"/>
        <item x="1307"/>
        <item x="792"/>
        <item x="380"/>
        <item x="1677"/>
        <item x="1528"/>
        <item x="361"/>
        <item x="1715"/>
        <item x="256"/>
        <item x="1643"/>
        <item x="1553"/>
        <item x="1606"/>
        <item x="1645"/>
        <item x="1845"/>
        <item x="1367"/>
        <item x="429"/>
        <item x="1944"/>
        <item x="1974"/>
        <item x="1068"/>
        <item x="890"/>
        <item x="615"/>
        <item x="335"/>
        <item x="1000"/>
        <item x="1805"/>
        <item x="1642"/>
        <item x="1808"/>
        <item x="1499"/>
        <item x="1725"/>
        <item x="1534"/>
        <item x="1495"/>
        <item x="1948"/>
        <item x="499"/>
        <item x="1072"/>
        <item x="1342"/>
        <item x="1331"/>
        <item x="1211"/>
        <item x="1741"/>
        <item x="1586"/>
        <item x="1763"/>
        <item x="1731"/>
        <item x="1515"/>
        <item x="664"/>
        <item x="2026"/>
        <item x="1933"/>
        <item x="1387"/>
        <item x="643"/>
        <item x="1712"/>
        <item x="875"/>
        <item x="811"/>
        <item x="340"/>
        <item x="1233"/>
        <item x="1373"/>
        <item x="1061"/>
        <item x="1434"/>
        <item x="909"/>
        <item x="878"/>
        <item x="1313"/>
        <item x="682"/>
        <item x="312"/>
        <item x="1992"/>
        <item x="443"/>
        <item x="1943"/>
        <item x="1512"/>
        <item x="1906"/>
        <item x="197"/>
        <item x="1340"/>
        <item x="780"/>
        <item x="334"/>
        <item x="1114"/>
        <item x="271"/>
        <item x="1540"/>
        <item x="1717"/>
        <item x="122"/>
        <item x="872"/>
        <item x="900"/>
        <item x="264"/>
        <item x="1357"/>
        <item x="855"/>
        <item x="747"/>
        <item x="389"/>
        <item x="1355"/>
        <item x="296"/>
        <item x="86"/>
        <item x="1304"/>
        <item x="48"/>
        <item x="616"/>
        <item x="621"/>
        <item x="724"/>
        <item x="1294"/>
        <item x="749"/>
        <item x="981"/>
        <item x="1335"/>
        <item x="390"/>
        <item x="1316"/>
        <item x="1863"/>
        <item x="719"/>
        <item x="1833"/>
        <item x="1138"/>
        <item x="670"/>
        <item x="721"/>
        <item x="358"/>
        <item x="1782"/>
        <item x="740"/>
        <item x="1086"/>
        <item x="1558"/>
        <item x="1361"/>
        <item x="1455"/>
        <item x="1924"/>
        <item x="1880"/>
        <item x="1662"/>
        <item x="1219"/>
        <item x="96"/>
        <item x="253"/>
        <item x="671"/>
        <item x="1549"/>
        <item x="204"/>
        <item x="1043"/>
        <item x="768"/>
        <item x="1522"/>
        <item x="139"/>
        <item x="1339"/>
        <item x="1044"/>
        <item x="561"/>
        <item x="1088"/>
        <item x="648"/>
        <item x="1168"/>
        <item x="730"/>
        <item x="1371"/>
        <item x="1789"/>
        <item x="56"/>
        <item x="951"/>
        <item x="1060"/>
        <item x="590"/>
        <item x="679"/>
        <item x="813"/>
        <item x="1410"/>
        <item x="583"/>
        <item x="1346"/>
        <item x="475"/>
        <item x="463"/>
        <item x="906"/>
        <item x="1262"/>
        <item x="1427"/>
        <item x="759"/>
        <item x="962"/>
        <item x="883"/>
        <item x="430"/>
        <item x="1159"/>
        <item x="529"/>
        <item x="1909"/>
        <item x="290"/>
        <item x="938"/>
        <item x="931"/>
        <item x="1167"/>
        <item x="252"/>
        <item x="524"/>
        <item x="1370"/>
        <item x="248"/>
        <item x="1690"/>
        <item x="1556"/>
        <item x="216"/>
        <item x="658"/>
        <item x="606"/>
        <item x="1395"/>
        <item x="1998"/>
        <item x="447"/>
        <item x="522"/>
        <item x="1188"/>
        <item x="1442"/>
        <item x="1220"/>
        <item x="1052"/>
        <item x="1024"/>
        <item x="1122"/>
        <item x="860"/>
        <item x="610"/>
        <item x="1418"/>
        <item x="991"/>
        <item x="1484"/>
        <item x="994"/>
        <item x="1310"/>
        <item x="545"/>
        <item x="738"/>
        <item x="217"/>
        <item x="898"/>
        <item x="1466"/>
        <item x="135"/>
        <item x="1195"/>
        <item x="306"/>
        <item x="1519"/>
        <item x="1400"/>
        <item x="778"/>
        <item x="1199"/>
        <item x="1250"/>
        <item x="1551"/>
        <item x="822"/>
        <item x="1204"/>
        <item x="949"/>
        <item x="1229"/>
        <item x="743"/>
        <item x="1258"/>
        <item x="1433"/>
        <item x="1561"/>
        <item x="1566"/>
        <item x="1277"/>
        <item x="160"/>
        <item x="63"/>
        <item x="349"/>
        <item x="1231"/>
        <item x="1539"/>
        <item x="541"/>
        <item x="1445"/>
        <item x="1458"/>
        <item x="1289"/>
        <item x="1260"/>
        <item x="975"/>
        <item x="1054"/>
        <item x="353"/>
        <item x="1443"/>
        <item x="1516"/>
        <item x="479"/>
        <item x="1503"/>
        <item x="604"/>
        <item x="1542"/>
        <item x="1365"/>
        <item x="586"/>
        <item x="723"/>
        <item x="848"/>
        <item x="877"/>
        <item x="725"/>
        <item x="579"/>
        <item x="965"/>
        <item x="885"/>
        <item x="39"/>
        <item x="1290"/>
        <item x="765"/>
        <item x="1498"/>
        <item x="943"/>
        <item x="1535"/>
        <item x="418"/>
        <item x="279"/>
        <item x="8"/>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pivotField showAll="0">
      <items count="12">
        <item x="8"/>
        <item x="4"/>
        <item x="9"/>
        <item x="6"/>
        <item x="3"/>
        <item x="0"/>
        <item x="2"/>
        <item x="1"/>
        <item x="10"/>
        <item x="7"/>
        <item x="5"/>
        <item t="default"/>
      </items>
    </pivotField>
    <pivotField showAll="0">
      <items count="17">
        <item x="14"/>
        <item x="8"/>
        <item x="13"/>
        <item x="15"/>
        <item x="6"/>
        <item x="4"/>
        <item x="5"/>
        <item x="10"/>
        <item x="11"/>
        <item x="9"/>
        <item x="7"/>
        <item x="2"/>
        <item x="3"/>
        <item x="12"/>
        <item x="0"/>
        <item x="1"/>
        <item t="default"/>
      </items>
    </pivotField>
    <pivotField dataField="1" showAll="0"/>
    <pivotField showAll="0">
      <items count="140">
        <item x="127"/>
        <item x="126"/>
        <item x="123"/>
        <item x="125"/>
        <item x="119"/>
        <item x="121"/>
        <item x="117"/>
        <item x="116"/>
        <item x="114"/>
        <item x="113"/>
        <item x="112"/>
        <item x="124"/>
        <item x="110"/>
        <item x="109"/>
        <item x="118"/>
        <item x="105"/>
        <item x="106"/>
        <item x="120"/>
        <item x="107"/>
        <item x="101"/>
        <item x="102"/>
        <item x="122"/>
        <item x="136"/>
        <item x="104"/>
        <item x="138"/>
        <item x="137"/>
        <item x="115"/>
        <item x="130"/>
        <item x="135"/>
        <item x="108"/>
        <item x="133"/>
        <item x="132"/>
        <item x="131"/>
        <item x="128"/>
        <item x="111"/>
        <item x="96"/>
        <item x="98"/>
        <item x="94"/>
        <item x="95"/>
        <item x="91"/>
        <item x="85"/>
        <item x="92"/>
        <item x="97"/>
        <item x="100"/>
        <item x="87"/>
        <item x="129"/>
        <item x="88"/>
        <item x="103"/>
        <item x="93"/>
        <item x="86"/>
        <item x="80"/>
        <item x="82"/>
        <item x="81"/>
        <item x="99"/>
        <item x="90"/>
        <item x="84"/>
        <item x="78"/>
        <item x="71"/>
        <item x="70"/>
        <item x="77"/>
        <item x="76"/>
        <item x="74"/>
        <item x="67"/>
        <item x="69"/>
        <item x="79"/>
        <item x="66"/>
        <item x="72"/>
        <item x="73"/>
        <item x="62"/>
        <item x="65"/>
        <item x="59"/>
        <item x="63"/>
        <item x="75"/>
        <item x="58"/>
        <item x="57"/>
        <item x="60"/>
        <item x="56"/>
        <item x="54"/>
        <item x="61"/>
        <item x="64"/>
        <item x="53"/>
        <item x="55"/>
        <item x="48"/>
        <item x="68"/>
        <item x="49"/>
        <item x="47"/>
        <item x="50"/>
        <item x="51"/>
        <item x="44"/>
        <item x="46"/>
        <item x="41"/>
        <item x="43"/>
        <item x="45"/>
        <item x="42"/>
        <item x="39"/>
        <item x="36"/>
        <item x="35"/>
        <item x="34"/>
        <item x="37"/>
        <item x="30"/>
        <item x="33"/>
        <item x="31"/>
        <item x="28"/>
        <item x="29"/>
        <item x="38"/>
        <item x="27"/>
        <item x="52"/>
        <item x="25"/>
        <item x="19"/>
        <item x="16"/>
        <item x="20"/>
        <item x="17"/>
        <item x="89"/>
        <item x="15"/>
        <item x="21"/>
        <item x="22"/>
        <item x="40"/>
        <item x="8"/>
        <item x="10"/>
        <item x="26"/>
        <item x="9"/>
        <item x="6"/>
        <item x="4"/>
        <item x="13"/>
        <item x="24"/>
        <item x="5"/>
        <item x="18"/>
        <item x="3"/>
        <item x="32"/>
        <item x="11"/>
        <item x="12"/>
        <item x="0"/>
        <item x="1"/>
        <item x="134"/>
        <item x="2"/>
        <item x="23"/>
        <item x="83"/>
        <item x="14"/>
        <item x="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9"/>
  </rowFields>
  <rowItems count="4">
    <i>
      <x v="2"/>
    </i>
    <i>
      <x/>
    </i>
    <i>
      <x v="1"/>
    </i>
    <i t="grand">
      <x/>
    </i>
  </rowItems>
  <colFields count="1">
    <field x="-2"/>
  </colFields>
  <colItems count="2">
    <i>
      <x/>
    </i>
    <i i="1">
      <x v="1"/>
    </i>
  </colItems>
  <pageFields count="1">
    <pageField fld="4" hier="-1"/>
  </pageFields>
  <dataFields count="2">
    <dataField name="Revenue" fld="7" baseField="0" baseItem="0"/>
    <dataField name="Sum of profit" fld="13" baseField="0" baseItem="0"/>
  </dataFields>
  <formats count="2">
    <format dxfId="51">
      <pivotArea outline="0" collapsedLevelsAreSubtotals="1" fieldPosition="0"/>
    </format>
    <format dxfId="50">
      <pivotArea dataOnly="0" labelOnly="1" outline="0" fieldPosition="0">
        <references count="1">
          <reference field="4294967294" count="2">
            <x v="0"/>
            <x v="1"/>
          </reference>
        </references>
      </pivotArea>
    </format>
  </formats>
  <chartFormats count="5">
    <chartFormat chart="4" format="18" series="1">
      <pivotArea type="data" outline="0" fieldPosition="0">
        <references count="1">
          <reference field="4294967294" count="1" selected="0">
            <x v="0"/>
          </reference>
        </references>
      </pivotArea>
    </chartFormat>
    <chartFormat chart="4" format="19" series="1">
      <pivotArea type="data" outline="0" fieldPosition="0">
        <references count="1">
          <reference field="4294967294" count="1" selected="0">
            <x v="1"/>
          </reference>
        </references>
      </pivotArea>
    </chartFormat>
    <chartFormat chart="4" format="20">
      <pivotArea type="data" outline="0" fieldPosition="0">
        <references count="2">
          <reference field="4294967294" count="1" selected="0">
            <x v="0"/>
          </reference>
          <reference field="9" count="1" selected="0">
            <x v="0"/>
          </reference>
        </references>
      </pivotArea>
    </chartFormat>
    <chartFormat chart="4" format="21">
      <pivotArea type="data" outline="0" fieldPosition="0">
        <references count="2">
          <reference field="4294967294" count="1" selected="0">
            <x v="0"/>
          </reference>
          <reference field="9" count="1" selected="0">
            <x v="1"/>
          </reference>
        </references>
      </pivotArea>
    </chartFormat>
    <chartFormat chart="4" format="22">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90DDDE2-EA17-4332-80BE-E40D9FC80AAD}" name="PivotTable2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fieldListSortAscending="1">
  <location ref="A115:C119" firstHeaderRow="0" firstDataRow="1" firstDataCol="1" rowPageCount="1" colPageCount="1"/>
  <pivotFields count="20">
    <pivotField showAll="0"/>
    <pivotField showAll="0" measureFilter="1" sortType="descending">
      <items count="32">
        <item x="3"/>
        <item x="28"/>
        <item x="25"/>
        <item x="27"/>
        <item x="23"/>
        <item x="26"/>
        <item x="1"/>
        <item x="22"/>
        <item x="12"/>
        <item x="19"/>
        <item x="24"/>
        <item x="9"/>
        <item x="7"/>
        <item x="29"/>
        <item x="14"/>
        <item x="16"/>
        <item x="21"/>
        <item x="5"/>
        <item x="20"/>
        <item x="8"/>
        <item x="0"/>
        <item x="6"/>
        <item x="17"/>
        <item x="10"/>
        <item x="15"/>
        <item x="11"/>
        <item x="4"/>
        <item x="13"/>
        <item x="18"/>
        <item x="2"/>
        <item x="30"/>
        <item t="default"/>
      </items>
      <autoSortScope>
        <pivotArea dataOnly="0" outline="0" fieldPosition="0">
          <references count="1">
            <reference field="4294967294" count="1" selected="0">
              <x v="0"/>
            </reference>
          </references>
        </pivotArea>
      </autoSortScope>
    </pivotField>
    <pivotField showAll="0">
      <items count="9">
        <item x="5"/>
        <item x="2"/>
        <item x="0"/>
        <item x="4"/>
        <item x="6"/>
        <item x="3"/>
        <item x="1"/>
        <item x="7"/>
        <item t="default"/>
      </items>
    </pivotField>
    <pivotField showAll="0">
      <items count="87">
        <item x="23"/>
        <item x="54"/>
        <item x="72"/>
        <item x="8"/>
        <item x="41"/>
        <item x="76"/>
        <item x="84"/>
        <item x="50"/>
        <item x="0"/>
        <item x="5"/>
        <item x="1"/>
        <item x="59"/>
        <item x="31"/>
        <item x="73"/>
        <item x="22"/>
        <item x="55"/>
        <item x="61"/>
        <item x="56"/>
        <item x="52"/>
        <item x="80"/>
        <item x="15"/>
        <item x="51"/>
        <item x="35"/>
        <item x="11"/>
        <item x="63"/>
        <item x="19"/>
        <item x="64"/>
        <item x="30"/>
        <item x="57"/>
        <item x="27"/>
        <item x="32"/>
        <item x="37"/>
        <item x="24"/>
        <item x="79"/>
        <item x="2"/>
        <item x="74"/>
        <item x="65"/>
        <item x="75"/>
        <item x="70"/>
        <item x="82"/>
        <item x="4"/>
        <item x="39"/>
        <item x="45"/>
        <item x="53"/>
        <item x="29"/>
        <item x="69"/>
        <item x="46"/>
        <item x="85"/>
        <item x="26"/>
        <item x="40"/>
        <item x="83"/>
        <item x="44"/>
        <item x="60"/>
        <item x="33"/>
        <item x="42"/>
        <item x="58"/>
        <item x="38"/>
        <item x="14"/>
        <item x="3"/>
        <item x="34"/>
        <item x="12"/>
        <item x="62"/>
        <item x="36"/>
        <item x="67"/>
        <item x="10"/>
        <item x="28"/>
        <item x="48"/>
        <item x="81"/>
        <item x="77"/>
        <item x="9"/>
        <item x="25"/>
        <item x="43"/>
        <item x="13"/>
        <item x="49"/>
        <item x="16"/>
        <item x="17"/>
        <item x="66"/>
        <item x="20"/>
        <item x="47"/>
        <item x="68"/>
        <item x="71"/>
        <item x="78"/>
        <item x="18"/>
        <item x="21"/>
        <item x="6"/>
        <item x="7"/>
        <item t="default"/>
      </items>
    </pivotField>
    <pivotField axis="axisPage" multipleItemSelectionAllowed="1" showAll="0">
      <items count="6">
        <item h="1" x="1"/>
        <item h="1" x="2"/>
        <item h="1" x="3"/>
        <item x="0"/>
        <item h="1" x="4"/>
        <item t="default"/>
      </items>
    </pivotField>
    <pivotField showAll="0">
      <items count="4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21"/>
        <item x="419"/>
        <item x="420"/>
        <item t="default"/>
      </items>
    </pivotField>
    <pivotField showAll="0">
      <items count="308">
        <item x="0"/>
        <item x="3"/>
        <item x="4"/>
        <item x="23"/>
        <item x="9"/>
        <item x="7"/>
        <item x="1"/>
        <item x="10"/>
        <item x="2"/>
        <item x="6"/>
        <item x="8"/>
        <item x="15"/>
        <item x="22"/>
        <item x="17"/>
        <item x="24"/>
        <item x="28"/>
        <item x="11"/>
        <item x="12"/>
        <item x="16"/>
        <item x="19"/>
        <item x="21"/>
        <item x="30"/>
        <item x="14"/>
        <item x="29"/>
        <item x="25"/>
        <item x="13"/>
        <item x="27"/>
        <item x="26"/>
        <item x="31"/>
        <item x="18"/>
        <item x="20"/>
        <item x="94"/>
        <item x="97"/>
        <item x="93"/>
        <item x="96"/>
        <item x="95"/>
        <item x="98"/>
        <item x="99"/>
        <item x="100"/>
        <item x="101"/>
        <item x="102"/>
        <item x="103"/>
        <item x="104"/>
        <item x="105"/>
        <item x="106"/>
        <item x="108"/>
        <item x="111"/>
        <item x="113"/>
        <item x="114"/>
        <item x="118"/>
        <item x="115"/>
        <item x="117"/>
        <item x="119"/>
        <item x="120"/>
        <item x="122"/>
        <item x="123"/>
        <item x="127"/>
        <item x="128"/>
        <item x="126"/>
        <item x="130"/>
        <item x="129"/>
        <item x="45"/>
        <item x="34"/>
        <item x="43"/>
        <item x="32"/>
        <item x="39"/>
        <item x="35"/>
        <item x="49"/>
        <item x="37"/>
        <item x="56"/>
        <item x="33"/>
        <item x="53"/>
        <item x="50"/>
        <item x="57"/>
        <item x="38"/>
        <item x="41"/>
        <item x="63"/>
        <item x="36"/>
        <item x="40"/>
        <item x="62"/>
        <item x="47"/>
        <item x="72"/>
        <item x="55"/>
        <item x="54"/>
        <item x="58"/>
        <item x="60"/>
        <item x="64"/>
        <item x="69"/>
        <item x="52"/>
        <item x="78"/>
        <item x="75"/>
        <item x="81"/>
        <item x="59"/>
        <item x="42"/>
        <item x="68"/>
        <item x="44"/>
        <item x="48"/>
        <item x="46"/>
        <item x="51"/>
        <item x="84"/>
        <item x="71"/>
        <item x="74"/>
        <item x="79"/>
        <item x="83"/>
        <item x="66"/>
        <item x="61"/>
        <item x="73"/>
        <item x="87"/>
        <item x="65"/>
        <item x="67"/>
        <item x="82"/>
        <item x="70"/>
        <item x="92"/>
        <item x="80"/>
        <item x="76"/>
        <item x="89"/>
        <item x="77"/>
        <item x="85"/>
        <item x="86"/>
        <item x="90"/>
        <item x="91"/>
        <item x="88"/>
        <item x="184"/>
        <item x="185"/>
        <item x="186"/>
        <item x="187"/>
        <item x="188"/>
        <item x="191"/>
        <item x="190"/>
        <item x="189"/>
        <item x="192"/>
        <item x="193"/>
        <item x="194"/>
        <item x="195"/>
        <item x="198"/>
        <item x="200"/>
        <item x="202"/>
        <item x="201"/>
        <item x="204"/>
        <item x="203"/>
        <item x="206"/>
        <item x="211"/>
        <item x="207"/>
        <item x="216"/>
        <item x="208"/>
        <item x="214"/>
        <item x="213"/>
        <item x="215"/>
        <item x="218"/>
        <item x="219"/>
        <item x="221"/>
        <item x="223"/>
        <item x="222"/>
        <item x="135"/>
        <item x="110"/>
        <item x="124"/>
        <item x="107"/>
        <item x="125"/>
        <item x="112"/>
        <item x="109"/>
        <item x="142"/>
        <item x="138"/>
        <item x="131"/>
        <item x="136"/>
        <item x="116"/>
        <item x="143"/>
        <item x="141"/>
        <item x="139"/>
        <item x="121"/>
        <item x="149"/>
        <item x="155"/>
        <item x="147"/>
        <item x="134"/>
        <item x="132"/>
        <item x="159"/>
        <item x="146"/>
        <item x="163"/>
        <item x="148"/>
        <item x="133"/>
        <item x="150"/>
        <item x="145"/>
        <item x="171"/>
        <item x="154"/>
        <item x="157"/>
        <item x="169"/>
        <item x="144"/>
        <item x="137"/>
        <item x="161"/>
        <item x="156"/>
        <item x="140"/>
        <item x="165"/>
        <item x="164"/>
        <item x="177"/>
        <item x="153"/>
        <item x="176"/>
        <item x="179"/>
        <item x="158"/>
        <item x="160"/>
        <item x="151"/>
        <item x="167"/>
        <item x="180"/>
        <item x="152"/>
        <item x="162"/>
        <item x="168"/>
        <item x="173"/>
        <item x="178"/>
        <item x="175"/>
        <item x="172"/>
        <item x="170"/>
        <item x="166"/>
        <item x="174"/>
        <item x="183"/>
        <item x="181"/>
        <item x="182"/>
        <item x="276"/>
        <item x="277"/>
        <item x="278"/>
        <item x="279"/>
        <item x="280"/>
        <item x="281"/>
        <item x="282"/>
        <item x="283"/>
        <item x="284"/>
        <item x="286"/>
        <item x="285"/>
        <item x="288"/>
        <item x="287"/>
        <item x="289"/>
        <item x="290"/>
        <item x="292"/>
        <item x="293"/>
        <item x="291"/>
        <item x="294"/>
        <item x="295"/>
        <item x="296"/>
        <item x="297"/>
        <item x="298"/>
        <item x="301"/>
        <item x="299"/>
        <item x="300"/>
        <item x="303"/>
        <item x="302"/>
        <item x="305"/>
        <item x="304"/>
        <item x="306"/>
        <item x="196"/>
        <item x="199"/>
        <item x="197"/>
        <item x="217"/>
        <item x="212"/>
        <item x="205"/>
        <item x="238"/>
        <item x="226"/>
        <item x="210"/>
        <item x="232"/>
        <item x="209"/>
        <item x="255"/>
        <item x="220"/>
        <item x="225"/>
        <item x="224"/>
        <item x="263"/>
        <item x="227"/>
        <item x="228"/>
        <item x="231"/>
        <item x="230"/>
        <item x="233"/>
        <item x="240"/>
        <item x="229"/>
        <item x="251"/>
        <item x="256"/>
        <item x="243"/>
        <item x="235"/>
        <item x="265"/>
        <item x="245"/>
        <item x="261"/>
        <item x="236"/>
        <item x="234"/>
        <item x="259"/>
        <item x="239"/>
        <item x="254"/>
        <item x="258"/>
        <item x="242"/>
        <item x="249"/>
        <item x="257"/>
        <item x="248"/>
        <item x="262"/>
        <item x="237"/>
        <item x="252"/>
        <item x="246"/>
        <item x="272"/>
        <item x="241"/>
        <item x="266"/>
        <item x="247"/>
        <item x="250"/>
        <item x="244"/>
        <item x="260"/>
        <item x="253"/>
        <item x="267"/>
        <item x="270"/>
        <item x="273"/>
        <item x="274"/>
        <item x="275"/>
        <item x="268"/>
        <item x="271"/>
        <item x="264"/>
        <item x="269"/>
        <item x="5"/>
        <item t="default"/>
      </items>
    </pivotField>
    <pivotField dataField="1" multipleItemSelectionAllowed="1" showAll="0">
      <items count="2053">
        <item x="13"/>
        <item x="901"/>
        <item x="114"/>
        <item x="367"/>
        <item x="67"/>
        <item x="190"/>
        <item x="152"/>
        <item x="16"/>
        <item x="105"/>
        <item x="107"/>
        <item x="4"/>
        <item x="1"/>
        <item x="47"/>
        <item x="171"/>
        <item x="9"/>
        <item x="80"/>
        <item x="103"/>
        <item x="84"/>
        <item x="5"/>
        <item x="20"/>
        <item x="77"/>
        <item x="27"/>
        <item x="15"/>
        <item x="44"/>
        <item x="196"/>
        <item x="141"/>
        <item x="57"/>
        <item x="511"/>
        <item x="21"/>
        <item x="576"/>
        <item x="892"/>
        <item x="1325"/>
        <item x="229"/>
        <item x="1059"/>
        <item x="547"/>
        <item x="366"/>
        <item x="1266"/>
        <item x="1144"/>
        <item x="963"/>
        <item x="585"/>
        <item x="400"/>
        <item x="597"/>
        <item x="514"/>
        <item x="620"/>
        <item x="924"/>
        <item x="1252"/>
        <item x="771"/>
        <item x="111"/>
        <item x="839"/>
        <item x="143"/>
        <item x="1151"/>
        <item x="112"/>
        <item x="1435"/>
        <item x="556"/>
        <item x="653"/>
        <item x="1469"/>
        <item x="623"/>
        <item x="538"/>
        <item x="1191"/>
        <item x="347"/>
        <item x="644"/>
        <item x="1083"/>
        <item x="285"/>
        <item x="497"/>
        <item x="628"/>
        <item x="1465"/>
        <item x="42"/>
        <item x="131"/>
        <item x="760"/>
        <item x="436"/>
        <item x="1035"/>
        <item x="687"/>
        <item x="527"/>
        <item x="59"/>
        <item x="1023"/>
        <item x="1265"/>
        <item x="808"/>
        <item x="1438"/>
        <item x="718"/>
        <item x="329"/>
        <item x="847"/>
        <item x="282"/>
        <item x="533"/>
        <item x="921"/>
        <item x="387"/>
        <item x="246"/>
        <item x="1437"/>
        <item x="865"/>
        <item x="1544"/>
        <item x="1344"/>
        <item x="932"/>
        <item x="35"/>
        <item x="634"/>
        <item x="203"/>
        <item x="598"/>
        <item x="503"/>
        <item x="129"/>
        <item x="128"/>
        <item x="466"/>
        <item x="1376"/>
        <item x="456"/>
        <item x="411"/>
        <item x="1074"/>
        <item x="247"/>
        <item x="605"/>
        <item x="292"/>
        <item x="518"/>
        <item x="570"/>
        <item x="108"/>
        <item x="346"/>
        <item x="988"/>
        <item x="633"/>
        <item x="46"/>
        <item x="1241"/>
        <item x="158"/>
        <item x="220"/>
        <item x="849"/>
        <item x="73"/>
        <item x="137"/>
        <item x="78"/>
        <item x="81"/>
        <item x="3"/>
        <item x="331"/>
        <item x="115"/>
        <item x="617"/>
        <item x="457"/>
        <item x="441"/>
        <item x="50"/>
        <item x="116"/>
        <item x="662"/>
        <item x="494"/>
        <item x="656"/>
        <item x="343"/>
        <item x="748"/>
        <item x="417"/>
        <item x="627"/>
        <item x="60"/>
        <item x="337"/>
        <item x="304"/>
        <item x="451"/>
        <item x="828"/>
        <item x="125"/>
        <item x="61"/>
        <item x="1029"/>
        <item x="210"/>
        <item x="602"/>
        <item x="182"/>
        <item x="109"/>
        <item x="452"/>
        <item x="323"/>
        <item x="74"/>
        <item x="121"/>
        <item x="555"/>
        <item x="100"/>
        <item x="180"/>
        <item x="373"/>
        <item x="117"/>
        <item x="595"/>
        <item x="575"/>
        <item x="352"/>
        <item x="23"/>
        <item x="134"/>
        <item x="908"/>
        <item x="31"/>
        <item x="126"/>
        <item x="18"/>
        <item x="756"/>
        <item x="319"/>
        <item x="71"/>
        <item x="175"/>
        <item x="45"/>
        <item x="449"/>
        <item x="401"/>
        <item x="777"/>
        <item x="739"/>
        <item x="170"/>
        <item x="179"/>
        <item x="181"/>
        <item x="277"/>
        <item x="659"/>
        <item x="65"/>
        <item x="1425"/>
        <item x="22"/>
        <item x="145"/>
        <item x="752"/>
        <item x="206"/>
        <item x="289"/>
        <item x="79"/>
        <item x="325"/>
        <item x="207"/>
        <item x="187"/>
        <item x="317"/>
        <item x="2"/>
        <item x="127"/>
        <item x="19"/>
        <item x="1460"/>
        <item x="274"/>
        <item x="646"/>
        <item x="1278"/>
        <item x="398"/>
        <item x="663"/>
        <item x="486"/>
        <item x="85"/>
        <item x="231"/>
        <item x="374"/>
        <item x="6"/>
        <item x="887"/>
        <item x="310"/>
        <item x="552"/>
        <item x="132"/>
        <item x="1194"/>
        <item x="221"/>
        <item x="356"/>
        <item x="92"/>
        <item x="213"/>
        <item x="879"/>
        <item x="303"/>
        <item x="1353"/>
        <item x="854"/>
        <item x="156"/>
        <item x="753"/>
        <item x="225"/>
        <item x="332"/>
        <item x="211"/>
        <item x="1236"/>
        <item x="191"/>
        <item x="302"/>
        <item x="468"/>
        <item x="163"/>
        <item x="707"/>
        <item x="926"/>
        <item x="727"/>
        <item x="432"/>
        <item x="1156"/>
        <item x="1027"/>
        <item x="176"/>
        <item x="24"/>
        <item x="1341"/>
        <item x="236"/>
        <item x="123"/>
        <item x="275"/>
        <item x="530"/>
        <item x="469"/>
        <item x="1536"/>
        <item x="1320"/>
        <item x="859"/>
        <item x="566"/>
        <item x="985"/>
        <item x="1113"/>
        <item x="905"/>
        <item x="1269"/>
        <item x="1228"/>
        <item x="1496"/>
        <item x="235"/>
        <item x="1066"/>
        <item x="409"/>
        <item x="1422"/>
        <item x="1510"/>
        <item x="505"/>
        <item x="315"/>
        <item x="1356"/>
        <item x="1538"/>
        <item x="215"/>
        <item x="1449"/>
        <item x="1557"/>
        <item x="1225"/>
        <item x="1124"/>
        <item x="796"/>
        <item x="809"/>
        <item x="754"/>
        <item x="933"/>
        <item x="762"/>
        <item x="936"/>
        <item x="1032"/>
        <item x="1011"/>
        <item x="1296"/>
        <item x="947"/>
        <item x="481"/>
        <item x="1077"/>
        <item x="816"/>
        <item x="1454"/>
        <item x="850"/>
        <item x="772"/>
        <item x="188"/>
        <item x="785"/>
        <item x="636"/>
        <item x="1545"/>
        <item x="1537"/>
        <item x="588"/>
        <item x="91"/>
        <item x="940"/>
        <item x="316"/>
        <item x="916"/>
        <item x="613"/>
        <item x="820"/>
        <item x="33"/>
        <item x="1155"/>
        <item x="1218"/>
        <item x="1567"/>
        <item x="676"/>
        <item x="881"/>
        <item x="766"/>
        <item x="1351"/>
        <item x="1563"/>
        <item x="696"/>
        <item x="159"/>
        <item x="1150"/>
        <item x="393"/>
        <item x="1003"/>
        <item x="666"/>
        <item x="1197"/>
        <item x="858"/>
        <item x="562"/>
        <item x="1276"/>
        <item x="239"/>
        <item x="1396"/>
        <item x="1360"/>
        <item x="1526"/>
        <item x="68"/>
        <item x="635"/>
        <item x="82"/>
        <item x="945"/>
        <item x="1552"/>
        <item x="1453"/>
        <item x="1130"/>
        <item x="391"/>
        <item x="829"/>
        <item x="1099"/>
        <item x="403"/>
        <item x="838"/>
        <item x="1174"/>
        <item x="462"/>
        <item x="914"/>
        <item x="1444"/>
        <item x="118"/>
        <item x="577"/>
        <item x="1292"/>
        <item x="675"/>
        <item x="283"/>
        <item x="632"/>
        <item x="1254"/>
        <item x="99"/>
        <item x="66"/>
        <item x="803"/>
        <item x="1483"/>
        <item x="677"/>
        <item x="757"/>
        <item x="968"/>
        <item x="1230"/>
        <item x="338"/>
        <item x="120"/>
        <item x="185"/>
        <item x="501"/>
        <item x="553"/>
        <item x="1079"/>
        <item x="1256"/>
        <item x="793"/>
        <item x="699"/>
        <item x="639"/>
        <item x="372"/>
        <item x="1142"/>
        <item x="442"/>
        <item x="882"/>
        <item x="1448"/>
        <item x="1245"/>
        <item x="1161"/>
        <item x="106"/>
        <item x="413"/>
        <item x="362"/>
        <item x="184"/>
        <item x="1200"/>
        <item x="17"/>
        <item x="799"/>
        <item x="910"/>
        <item x="286"/>
        <item x="516"/>
        <item x="148"/>
        <item x="568"/>
        <item x="805"/>
        <item x="1098"/>
        <item x="742"/>
        <item x="435"/>
        <item x="7"/>
        <item x="992"/>
        <item x="419"/>
        <item x="1108"/>
        <item x="870"/>
        <item x="1169"/>
        <item x="818"/>
        <item x="41"/>
        <item x="101"/>
        <item x="327"/>
        <item x="238"/>
        <item x="124"/>
        <item x="1180"/>
        <item x="241"/>
        <item x="75"/>
        <item x="814"/>
        <item x="1263"/>
        <item x="110"/>
        <item x="434"/>
        <item x="944"/>
        <item x="119"/>
        <item x="686"/>
        <item x="1405"/>
        <item x="93"/>
        <item x="313"/>
        <item x="379"/>
        <item x="1572"/>
        <item x="431"/>
        <item x="0"/>
        <item x="397"/>
        <item x="383"/>
        <item x="450"/>
        <item x="697"/>
        <item x="53"/>
        <item x="467"/>
        <item x="299"/>
        <item x="970"/>
        <item x="821"/>
        <item x="245"/>
        <item x="1324"/>
        <item x="244"/>
        <item x="291"/>
        <item x="326"/>
        <item x="87"/>
        <item x="1116"/>
        <item x="1343"/>
        <item x="186"/>
        <item x="492"/>
        <item x="688"/>
        <item x="242"/>
        <item x="1170"/>
        <item x="826"/>
        <item x="350"/>
        <item x="58"/>
        <item x="402"/>
        <item x="837"/>
        <item x="652"/>
        <item x="592"/>
        <item x="1207"/>
        <item x="439"/>
        <item x="1479"/>
        <item x="694"/>
        <item x="260"/>
        <item x="348"/>
        <item x="209"/>
        <item x="789"/>
        <item x="1221"/>
        <item x="202"/>
        <item x="637"/>
        <item x="979"/>
        <item x="1286"/>
        <item x="1002"/>
        <item x="240"/>
        <item x="500"/>
        <item x="446"/>
        <item x="305"/>
        <item x="1033"/>
        <item x="761"/>
        <item x="422"/>
        <item x="1073"/>
        <item x="76"/>
        <item x="642"/>
        <item x="625"/>
        <item x="351"/>
        <item x="843"/>
        <item x="758"/>
        <item x="691"/>
        <item x="684"/>
        <item x="174"/>
        <item x="201"/>
        <item x="874"/>
        <item x="894"/>
        <item x="281"/>
        <item x="1084"/>
        <item x="404"/>
        <item x="1523"/>
        <item x="318"/>
        <item x="1359"/>
        <item x="1009"/>
        <item x="827"/>
        <item x="1216"/>
        <item x="297"/>
        <item x="138"/>
        <item x="1056"/>
        <item x="1440"/>
        <item x="193"/>
        <item x="258"/>
        <item x="537"/>
        <item x="1520"/>
        <item x="1426"/>
        <item x="506"/>
        <item x="482"/>
        <item x="948"/>
        <item x="573"/>
        <item x="700"/>
        <item x="763"/>
        <item x="660"/>
        <item x="1234"/>
        <item x="448"/>
        <item x="624"/>
        <item x="784"/>
        <item x="94"/>
        <item x="1337"/>
        <item x="1452"/>
        <item x="255"/>
        <item x="1390"/>
        <item x="510"/>
        <item x="249"/>
        <item x="571"/>
        <item x="714"/>
        <item x="64"/>
        <item x="29"/>
        <item x="689"/>
        <item x="142"/>
        <item x="445"/>
        <item x="1039"/>
        <item x="1451"/>
        <item x="919"/>
        <item x="28"/>
        <item x="540"/>
        <item x="416"/>
        <item x="1153"/>
        <item x="600"/>
        <item x="520"/>
        <item x="1336"/>
        <item x="34"/>
        <item x="651"/>
        <item x="1303"/>
        <item x="728"/>
        <item x="493"/>
        <item x="172"/>
        <item x="146"/>
        <item x="357"/>
        <item x="532"/>
        <item x="322"/>
        <item x="270"/>
        <item x="708"/>
        <item x="1075"/>
        <item x="790"/>
        <item x="1274"/>
        <item x="1208"/>
        <item x="844"/>
        <item x="344"/>
        <item x="1462"/>
        <item x="1120"/>
        <item x="1121"/>
        <item x="678"/>
        <item x="40"/>
        <item x="830"/>
        <item x="769"/>
        <item x="1030"/>
        <item x="149"/>
        <item x="984"/>
        <item x="638"/>
        <item x="1268"/>
        <item x="259"/>
        <item x="363"/>
        <item x="1514"/>
        <item x="381"/>
        <item x="1330"/>
        <item x="791"/>
        <item x="1524"/>
        <item x="1377"/>
        <item x="1467"/>
        <item x="1064"/>
        <item x="1157"/>
        <item x="1379"/>
        <item x="26"/>
        <item x="709"/>
        <item x="978"/>
        <item x="1485"/>
        <item x="904"/>
        <item x="1423"/>
        <item x="1490"/>
        <item x="1179"/>
        <item x="509"/>
        <item x="1305"/>
        <item x="950"/>
        <item x="1272"/>
        <item x="1267"/>
        <item x="130"/>
        <item x="192"/>
        <item x="1094"/>
        <item x="1308"/>
        <item x="569"/>
        <item x="925"/>
        <item x="774"/>
        <item x="867"/>
        <item x="722"/>
        <item x="1409"/>
        <item x="685"/>
        <item x="1001"/>
        <item x="1386"/>
        <item x="775"/>
        <item x="863"/>
        <item x="1046"/>
        <item x="711"/>
        <item x="1166"/>
        <item x="133"/>
        <item x="1063"/>
        <item x="695"/>
        <item x="223"/>
        <item x="868"/>
        <item x="794"/>
        <item x="1281"/>
        <item x="1546"/>
        <item x="278"/>
        <item x="534"/>
        <item x="539"/>
        <item x="1089"/>
        <item x="1543"/>
        <item x="1253"/>
        <item x="815"/>
        <item x="1223"/>
        <item x="964"/>
        <item x="1301"/>
        <item x="1502"/>
        <item x="862"/>
        <item x="1334"/>
        <item x="1209"/>
        <item x="1133"/>
        <item x="937"/>
        <item x="998"/>
        <item x="1470"/>
        <item x="1014"/>
        <item x="1424"/>
        <item x="846"/>
        <item x="1111"/>
        <item x="640"/>
        <item x="517"/>
        <item x="1378"/>
        <item x="842"/>
        <item x="1380"/>
        <item x="1430"/>
        <item x="1297"/>
        <item x="612"/>
        <item x="1240"/>
        <item x="1117"/>
        <item x="1147"/>
        <item x="1162"/>
        <item x="1057"/>
        <item x="420"/>
        <item x="1509"/>
        <item x="888"/>
        <item x="550"/>
        <item x="342"/>
        <item x="521"/>
        <item x="912"/>
        <item x="1092"/>
        <item x="214"/>
        <item x="649"/>
        <item x="735"/>
        <item x="360"/>
        <item x="1097"/>
        <item x="491"/>
        <item x="886"/>
        <item x="301"/>
        <item x="273"/>
        <item x="1394"/>
        <item x="320"/>
        <item x="1500"/>
        <item x="1185"/>
        <item x="578"/>
        <item x="1401"/>
        <item x="1004"/>
        <item x="140"/>
        <item x="414"/>
        <item x="1517"/>
        <item x="1306"/>
        <item x="268"/>
        <item x="49"/>
        <item x="927"/>
        <item x="341"/>
        <item x="251"/>
        <item x="1374"/>
        <item x="1149"/>
        <item x="864"/>
        <item x="1247"/>
        <item x="1476"/>
        <item x="1069"/>
        <item x="702"/>
        <item x="1413"/>
        <item x="1393"/>
        <item x="650"/>
        <item x="69"/>
        <item x="1152"/>
        <item x="966"/>
        <item x="1183"/>
        <item x="1315"/>
        <item x="1431"/>
        <item x="1235"/>
        <item x="392"/>
        <item x="546"/>
        <item x="647"/>
        <item x="835"/>
        <item x="324"/>
        <item x="1146"/>
        <item x="1205"/>
        <item x="567"/>
        <item x="717"/>
        <item x="751"/>
        <item x="25"/>
        <item x="243"/>
        <item x="831"/>
        <item x="399"/>
        <item x="1273"/>
        <item x="680"/>
        <item x="1322"/>
        <item x="405"/>
        <item x="674"/>
        <item x="1562"/>
        <item x="1345"/>
        <item x="453"/>
        <item x="1480"/>
        <item x="426"/>
        <item x="823"/>
        <item x="1447"/>
        <item x="1338"/>
        <item x="1432"/>
        <item x="1055"/>
        <item x="293"/>
        <item x="1031"/>
        <item x="250"/>
        <item x="958"/>
        <item x="1178"/>
        <item x="1201"/>
        <item x="1058"/>
        <item x="1093"/>
        <item x="1388"/>
        <item x="710"/>
        <item x="770"/>
        <item x="641"/>
        <item x="200"/>
        <item x="1115"/>
        <item x="1392"/>
        <item x="484"/>
        <item x="832"/>
        <item x="1570"/>
        <item x="1190"/>
        <item x="861"/>
        <item x="661"/>
        <item x="455"/>
        <item x="1213"/>
        <item x="473"/>
        <item x="1399"/>
        <item x="1037"/>
        <item x="990"/>
        <item x="701"/>
        <item x="36"/>
        <item x="574"/>
        <item x="902"/>
        <item x="528"/>
        <item x="1186"/>
        <item x="654"/>
        <item x="232"/>
        <item x="1212"/>
        <item x="1358"/>
        <item x="1417"/>
        <item x="956"/>
        <item x="1302"/>
        <item x="997"/>
        <item x="388"/>
        <item x="1416"/>
        <item x="736"/>
        <item x="369"/>
        <item x="485"/>
        <item x="195"/>
        <item x="364"/>
        <item x="690"/>
        <item x="668"/>
        <item x="1048"/>
        <item x="920"/>
        <item x="622"/>
        <item x="1090"/>
        <item x="554"/>
        <item x="394"/>
        <item x="889"/>
        <item x="1569"/>
        <item x="987"/>
        <item x="744"/>
        <item x="558"/>
        <item x="136"/>
        <item x="1347"/>
        <item x="311"/>
        <item x="845"/>
        <item x="560"/>
        <item x="1047"/>
        <item x="1420"/>
        <item x="496"/>
        <item x="1110"/>
        <item x="219"/>
        <item x="1497"/>
        <item x="645"/>
        <item x="1163"/>
        <item x="631"/>
        <item x="1428"/>
        <item x="580"/>
        <item x="144"/>
        <item x="1165"/>
        <item x="227"/>
        <item x="673"/>
        <item x="1081"/>
        <item x="395"/>
        <item x="955"/>
        <item x="1040"/>
        <item x="354"/>
        <item x="795"/>
        <item x="14"/>
        <item x="853"/>
        <item x="548"/>
        <item x="531"/>
        <item x="1421"/>
        <item x="1482"/>
        <item x="151"/>
        <item x="1489"/>
        <item x="1504"/>
        <item x="1529"/>
        <item x="1314"/>
        <item x="734"/>
        <item x="967"/>
        <item x="1198"/>
        <item x="1548"/>
        <item x="386"/>
        <item x="880"/>
        <item x="911"/>
        <item x="371"/>
        <item x="609"/>
        <item x="519"/>
        <item x="1369"/>
        <item x="498"/>
        <item x="1255"/>
        <item x="487"/>
        <item x="764"/>
        <item x="1160"/>
        <item x="408"/>
        <item x="1283"/>
        <item x="851"/>
        <item x="459"/>
        <item x="1527"/>
        <item x="629"/>
        <item x="1309"/>
        <item x="365"/>
        <item x="1038"/>
        <item x="169"/>
        <item x="1134"/>
        <item x="1492"/>
        <item x="1206"/>
        <item x="1007"/>
        <item x="295"/>
        <item x="155"/>
        <item x="1104"/>
        <item x="228"/>
        <item x="619"/>
        <item x="262"/>
        <item x="787"/>
        <item x="1164"/>
        <item x="284"/>
        <item x="535"/>
        <item x="1568"/>
        <item x="515"/>
        <item x="97"/>
        <item x="601"/>
        <item x="720"/>
        <item x="12"/>
        <item x="591"/>
        <item x="465"/>
        <item x="355"/>
        <item x="954"/>
        <item x="1125"/>
        <item x="895"/>
        <item x="1128"/>
        <item x="226"/>
        <item x="681"/>
        <item x="1106"/>
        <item x="90"/>
        <item x="407"/>
        <item x="1101"/>
        <item x="102"/>
        <item x="972"/>
        <item x="472"/>
        <item x="953"/>
        <item x="95"/>
        <item x="1041"/>
        <item x="474"/>
        <item x="557"/>
        <item x="1441"/>
        <item x="1414"/>
        <item x="1242"/>
        <item x="614"/>
        <item x="153"/>
        <item x="1564"/>
        <item x="504"/>
        <item x="563"/>
        <item x="1284"/>
        <item x="1237"/>
        <item x="922"/>
        <item x="1481"/>
        <item x="1070"/>
        <item x="1184"/>
        <item x="957"/>
        <item x="1181"/>
        <item x="1065"/>
        <item x="234"/>
        <item x="333"/>
        <item x="1261"/>
        <item x="72"/>
        <item x="1034"/>
        <item x="999"/>
        <item x="961"/>
        <item x="287"/>
        <item x="1429"/>
        <item x="1323"/>
        <item x="1450"/>
        <item x="1018"/>
        <item x="183"/>
        <item x="899"/>
        <item x="1287"/>
        <item x="833"/>
        <item x="824"/>
        <item x="1986"/>
        <item x="715"/>
        <item x="582"/>
        <item x="1550"/>
        <item x="265"/>
        <item x="1321"/>
        <item x="564"/>
        <item x="1112"/>
        <item x="512"/>
        <item x="345"/>
        <item x="1062"/>
        <item x="385"/>
        <item x="812"/>
        <item x="1210"/>
        <item x="1243"/>
        <item x="1238"/>
        <item x="856"/>
        <item x="307"/>
        <item x="596"/>
        <item x="776"/>
        <item x="669"/>
        <item x="1135"/>
        <item x="1464"/>
        <item x="1533"/>
        <item x="960"/>
        <item x="542"/>
        <item x="741"/>
        <item x="1554"/>
        <item x="1025"/>
        <item x="396"/>
        <item x="807"/>
        <item x="1372"/>
        <item x="1384"/>
        <item x="104"/>
        <item x="993"/>
        <item x="782"/>
        <item x="1494"/>
        <item x="1036"/>
        <item x="37"/>
        <item x="1137"/>
        <item x="1080"/>
        <item x="989"/>
        <item x="43"/>
        <item x="147"/>
        <item x="1439"/>
        <item x="280"/>
        <item x="490"/>
        <item x="1488"/>
        <item x="544"/>
        <item x="996"/>
        <item x="1118"/>
        <item x="1288"/>
        <item x="1172"/>
        <item x="1193"/>
        <item x="923"/>
        <item x="513"/>
        <item x="266"/>
        <item x="804"/>
        <item x="508"/>
        <item x="1475"/>
        <item x="1026"/>
        <item x="1478"/>
        <item x="321"/>
        <item x="543"/>
        <item x="969"/>
        <item x="834"/>
        <item x="918"/>
        <item x="611"/>
        <item x="1350"/>
        <item x="1406"/>
        <item x="1095"/>
        <item x="705"/>
        <item x="272"/>
        <item x="1532"/>
        <item x="308"/>
        <item x="51"/>
        <item x="657"/>
        <item x="549"/>
        <item x="746"/>
        <item x="928"/>
        <item x="1333"/>
        <item x="1530"/>
        <item x="70"/>
        <item x="672"/>
        <item x="384"/>
        <item x="208"/>
        <item x="593"/>
        <item x="54"/>
        <item x="178"/>
        <item x="1571"/>
        <item x="189"/>
        <item x="88"/>
        <item x="1979"/>
        <item x="1012"/>
        <item x="929"/>
        <item x="1148"/>
        <item x="454"/>
        <item x="1189"/>
        <item x="267"/>
        <item x="300"/>
        <item x="1154"/>
        <item x="1042"/>
        <item x="1123"/>
        <item x="876"/>
        <item x="1275"/>
        <item x="1385"/>
        <item x="471"/>
        <item x="1781"/>
        <item x="781"/>
        <item x="825"/>
        <item x="893"/>
        <item x="477"/>
        <item x="30"/>
        <item x="866"/>
        <item x="840"/>
        <item x="1847"/>
        <item x="1713"/>
        <item x="1217"/>
        <item x="1565"/>
        <item x="587"/>
        <item x="1096"/>
        <item x="1595"/>
        <item x="1459"/>
        <item x="1312"/>
        <item x="423"/>
        <item x="983"/>
        <item x="1932"/>
        <item x="464"/>
        <item x="376"/>
        <item x="806"/>
        <item x="942"/>
        <item x="897"/>
        <item x="934"/>
        <item x="939"/>
        <item x="1214"/>
        <item x="551"/>
        <item x="440"/>
        <item x="692"/>
        <item x="1383"/>
        <item x="1382"/>
        <item x="1408"/>
        <item x="165"/>
        <item x="330"/>
        <item x="716"/>
        <item x="1171"/>
        <item x="1311"/>
        <item x="415"/>
        <item x="1013"/>
        <item x="626"/>
        <item x="205"/>
        <item x="276"/>
        <item x="1140"/>
        <item x="810"/>
        <item x="218"/>
        <item x="1881"/>
        <item x="1521"/>
        <item x="1019"/>
        <item x="161"/>
        <item x="1559"/>
        <item x="755"/>
        <item x="1472"/>
        <item x="737"/>
        <item x="1929"/>
        <item x="1022"/>
        <item x="1407"/>
        <item x="1436"/>
        <item x="1005"/>
        <item x="1028"/>
        <item x="1683"/>
        <item x="458"/>
        <item x="199"/>
        <item x="1651"/>
        <item x="1239"/>
        <item x="1329"/>
        <item x="261"/>
        <item x="1227"/>
        <item x="1300"/>
        <item x="1937"/>
        <item x="1855"/>
        <item x="783"/>
        <item x="55"/>
        <item x="1389"/>
        <item x="438"/>
        <item x="1774"/>
        <item x="1821"/>
        <item x="177"/>
        <item x="1913"/>
        <item x="1264"/>
        <item x="478"/>
        <item x="773"/>
        <item x="1215"/>
        <item x="1107"/>
        <item x="1939"/>
        <item x="1951"/>
        <item x="599"/>
        <item x="1136"/>
        <item x="425"/>
        <item x="1716"/>
        <item x="982"/>
        <item x="1661"/>
        <item x="1109"/>
        <item x="1282"/>
        <item x="869"/>
        <item x="1935"/>
        <item x="2027"/>
        <item x="1202"/>
        <item x="1968"/>
        <item x="1507"/>
        <item x="1008"/>
        <item x="1875"/>
        <item x="1689"/>
        <item x="359"/>
        <item x="428"/>
        <item x="1608"/>
        <item x="1957"/>
        <item x="618"/>
        <item x="433"/>
        <item x="1874"/>
        <item x="1908"/>
        <item x="2003"/>
        <item x="421"/>
        <item x="1368"/>
        <item x="1601"/>
        <item x="2019"/>
        <item x="1737"/>
        <item x="1814"/>
        <item x="1249"/>
        <item x="1961"/>
        <item x="167"/>
        <item x="1728"/>
        <item x="2039"/>
        <item x="2036"/>
        <item x="1920"/>
        <item x="1853"/>
        <item x="1726"/>
        <item x="1501"/>
        <item x="2033"/>
        <item x="1791"/>
        <item x="1021"/>
        <item x="2000"/>
        <item x="1809"/>
        <item x="2002"/>
        <item x="1893"/>
        <item x="52"/>
        <item x="1941"/>
        <item x="424"/>
        <item x="1977"/>
        <item x="1901"/>
        <item x="1604"/>
        <item x="1869"/>
        <item x="1634"/>
        <item x="1614"/>
        <item x="1748"/>
        <item x="1818"/>
        <item x="1196"/>
        <item x="971"/>
        <item x="2038"/>
        <item x="2042"/>
        <item x="339"/>
        <item x="1597"/>
        <item x="1348"/>
        <item x="1291"/>
        <item x="1905"/>
        <item x="584"/>
        <item x="1655"/>
        <item x="1856"/>
        <item x="1793"/>
        <item x="1742"/>
        <item x="1706"/>
        <item x="1660"/>
        <item x="113"/>
        <item x="1701"/>
        <item x="1676"/>
        <item x="788"/>
        <item x="483"/>
        <item x="1828"/>
        <item x="1815"/>
        <item x="1928"/>
        <item x="1649"/>
        <item x="1605"/>
        <item x="2049"/>
        <item x="1732"/>
        <item x="1870"/>
        <item x="1667"/>
        <item x="1704"/>
        <item x="1820"/>
        <item x="1720"/>
        <item x="1575"/>
        <item x="1672"/>
        <item x="1736"/>
        <item x="1486"/>
        <item x="1867"/>
        <item x="1772"/>
        <item x="2020"/>
        <item x="1810"/>
        <item x="1579"/>
        <item x="1981"/>
        <item x="2005"/>
        <item x="1761"/>
        <item x="1686"/>
        <item x="1826"/>
        <item x="1767"/>
        <item x="1692"/>
        <item x="1602"/>
        <item x="1609"/>
        <item x="2031"/>
        <item x="2028"/>
        <item x="1902"/>
        <item x="2021"/>
        <item x="1045"/>
        <item x="1723"/>
        <item x="2006"/>
        <item x="2008"/>
        <item x="1765"/>
        <item x="1654"/>
        <item x="1688"/>
        <item x="1827"/>
        <item x="1727"/>
        <item x="1989"/>
        <item x="1987"/>
        <item x="884"/>
        <item x="1612"/>
        <item x="1843"/>
        <item x="1017"/>
        <item x="1800"/>
        <item x="2051"/>
        <item x="1192"/>
        <item x="2023"/>
        <item x="1580"/>
        <item x="1698"/>
        <item x="1663"/>
        <item x="1714"/>
        <item x="461"/>
        <item x="1724"/>
        <item x="1607"/>
        <item x="1232"/>
        <item x="1279"/>
        <item x="1650"/>
        <item x="2007"/>
        <item x="1804"/>
        <item x="1592"/>
        <item x="1076"/>
        <item x="1956"/>
        <item x="1639"/>
        <item x="1802"/>
        <item x="1917"/>
        <item x="1982"/>
        <item x="1884"/>
        <item x="1897"/>
        <item x="1790"/>
        <item x="1813"/>
        <item x="406"/>
        <item x="1684"/>
        <item x="1641"/>
        <item x="1457"/>
        <item x="2010"/>
        <item x="1758"/>
        <item x="1658"/>
        <item x="502"/>
        <item x="1626"/>
        <item x="1584"/>
        <item x="1659"/>
        <item x="1573"/>
        <item x="1994"/>
        <item x="1824"/>
        <item x="314"/>
        <item x="1222"/>
        <item x="2013"/>
        <item x="2030"/>
        <item x="523"/>
        <item x="2035"/>
        <item x="1877"/>
        <item x="1729"/>
        <item x="1959"/>
        <item x="2044"/>
        <item x="1632"/>
        <item x="1751"/>
        <item x="1865"/>
        <item x="1633"/>
        <item x="1468"/>
        <item x="1610"/>
        <item x="1699"/>
        <item x="1613"/>
        <item x="1832"/>
        <item x="1680"/>
        <item x="2048"/>
        <item x="1581"/>
        <item x="1784"/>
        <item x="1743"/>
        <item x="1834"/>
        <item x="1999"/>
        <item x="2017"/>
        <item x="1787"/>
        <item x="1921"/>
        <item x="1600"/>
        <item x="2037"/>
        <item x="1938"/>
        <item x="1964"/>
        <item x="1997"/>
        <item x="1679"/>
        <item x="1630"/>
        <item x="952"/>
        <item x="1175"/>
        <item x="1768"/>
        <item x="1752"/>
        <item x="1786"/>
        <item x="1952"/>
        <item x="1860"/>
        <item x="1647"/>
        <item x="1970"/>
        <item x="2043"/>
        <item x="2040"/>
        <item x="1671"/>
        <item x="817"/>
        <item x="11"/>
        <item x="1753"/>
        <item x="1623"/>
        <item x="1851"/>
        <item x="1915"/>
        <item x="1947"/>
        <item x="852"/>
        <item x="1783"/>
        <item x="2041"/>
        <item x="1954"/>
        <item x="1203"/>
        <item x="1930"/>
        <item x="1631"/>
        <item x="1087"/>
        <item x="1739"/>
        <item x="1862"/>
        <item x="665"/>
        <item x="1918"/>
        <item x="1629"/>
        <item x="32"/>
        <item x="607"/>
        <item x="1866"/>
        <item x="1622"/>
        <item x="1127"/>
        <item x="1899"/>
        <item x="1652"/>
        <item x="1872"/>
        <item x="1885"/>
        <item x="1708"/>
        <item x="1812"/>
        <item x="706"/>
        <item x="1682"/>
        <item x="1636"/>
        <item x="1594"/>
        <item x="1969"/>
        <item x="1771"/>
        <item x="2024"/>
        <item x="470"/>
        <item x="1576"/>
        <item x="1627"/>
        <item x="1780"/>
        <item x="157"/>
        <item x="1803"/>
        <item x="1603"/>
        <item x="1596"/>
        <item x="1916"/>
        <item x="1764"/>
        <item x="1246"/>
        <item x="1926"/>
        <item x="1830"/>
        <item x="2022"/>
        <item x="1411"/>
        <item x="1617"/>
        <item x="1795"/>
        <item x="1582"/>
        <item x="1506"/>
        <item x="1923"/>
        <item x="1823"/>
        <item x="1711"/>
        <item x="935"/>
        <item x="1463"/>
        <item x="2009"/>
        <item x="1681"/>
        <item x="800"/>
        <item x="1656"/>
        <item x="1842"/>
        <item x="309"/>
        <item x="667"/>
        <item x="1673"/>
        <item x="2011"/>
        <item x="336"/>
        <item x="2012"/>
        <item x="1896"/>
        <item x="1257"/>
        <item x="1619"/>
        <item x="1822"/>
        <item x="786"/>
        <item x="1852"/>
        <item x="797"/>
        <item x="1794"/>
        <item x="1900"/>
        <item x="1067"/>
        <item x="1697"/>
        <item x="1890"/>
        <item x="1829"/>
        <item x="1587"/>
        <item x="1973"/>
        <item x="1848"/>
        <item x="1960"/>
        <item x="1983"/>
        <item x="1280"/>
        <item x="1755"/>
        <item x="1972"/>
        <item x="986"/>
        <item x="1776"/>
        <item x="1927"/>
        <item x="1599"/>
        <item x="1942"/>
        <item x="1700"/>
        <item x="480"/>
        <item x="1158"/>
        <item x="1844"/>
        <item x="1993"/>
        <item x="1583"/>
        <item x="1861"/>
        <item x="1628"/>
        <item x="2016"/>
        <item x="1756"/>
        <item x="1738"/>
        <item x="1590"/>
        <item x="1177"/>
        <item x="1963"/>
        <item x="410"/>
        <item x="375"/>
        <item x="1746"/>
        <item x="488"/>
        <item x="1705"/>
        <item x="444"/>
        <item x="1769"/>
        <item x="1777"/>
        <item x="1675"/>
        <item x="1644"/>
        <item x="1898"/>
        <item x="230"/>
        <item x="1326"/>
        <item x="1319"/>
        <item x="1785"/>
        <item x="731"/>
        <item x="1531"/>
        <item x="1091"/>
        <item x="2014"/>
        <item x="1518"/>
        <item x="2015"/>
        <item x="476"/>
        <item x="1859"/>
        <item x="1585"/>
        <item x="1131"/>
        <item x="1574"/>
        <item x="1762"/>
        <item x="1976"/>
        <item x="1816"/>
        <item x="1864"/>
        <item x="1016"/>
        <item x="1349"/>
        <item x="1132"/>
        <item x="733"/>
        <item x="1402"/>
        <item x="1907"/>
        <item x="1788"/>
        <item x="1053"/>
        <item x="995"/>
        <item x="1669"/>
        <item x="1760"/>
        <item x="1798"/>
        <item x="1578"/>
        <item x="1801"/>
        <item x="1145"/>
        <item x="1620"/>
        <item x="1770"/>
        <item x="1858"/>
        <item x="1985"/>
        <item x="1611"/>
        <item x="1904"/>
        <item x="1461"/>
        <item x="1491"/>
        <item x="2047"/>
        <item x="1293"/>
        <item x="683"/>
        <item x="767"/>
        <item x="1940"/>
        <item x="1836"/>
        <item x="946"/>
        <item x="1849"/>
        <item x="1841"/>
        <item x="1702"/>
        <item x="1685"/>
        <item x="2025"/>
        <item x="1328"/>
        <item x="198"/>
        <item x="1693"/>
        <item x="1984"/>
        <item x="1666"/>
        <item x="1665"/>
        <item x="1945"/>
        <item x="525"/>
        <item x="726"/>
        <item x="1696"/>
        <item x="1664"/>
        <item x="1811"/>
        <item x="1103"/>
        <item x="913"/>
        <item x="1744"/>
        <item x="1271"/>
        <item x="536"/>
        <item x="1589"/>
        <item x="1958"/>
        <item x="1734"/>
        <item x="168"/>
        <item x="1412"/>
        <item x="1640"/>
        <item x="1996"/>
        <item x="1119"/>
        <item x="2004"/>
        <item x="1637"/>
        <item x="1730"/>
        <item x="1105"/>
        <item x="370"/>
        <item x="608"/>
        <item x="974"/>
        <item x="1624"/>
        <item x="1668"/>
        <item x="1391"/>
        <item x="1955"/>
        <item x="1773"/>
        <item x="750"/>
        <item x="1839"/>
        <item x="1513"/>
        <item x="1722"/>
        <item x="980"/>
        <item x="1618"/>
        <item x="1779"/>
        <item x="1006"/>
        <item x="1733"/>
        <item x="1598"/>
        <item x="802"/>
        <item x="2001"/>
        <item x="841"/>
        <item x="1910"/>
        <item x="254"/>
        <item x="1934"/>
        <item x="959"/>
        <item x="1888"/>
        <item x="1817"/>
        <item x="915"/>
        <item x="1891"/>
        <item x="1588"/>
        <item x="559"/>
        <item x="1721"/>
        <item x="1854"/>
        <item x="1735"/>
        <item x="1953"/>
        <item x="1173"/>
        <item x="1990"/>
        <item x="1707"/>
        <item x="1799"/>
        <item x="712"/>
        <item x="2046"/>
        <item x="1750"/>
        <item x="1710"/>
        <item x="1946"/>
        <item x="1806"/>
        <item x="703"/>
        <item x="1871"/>
        <item x="173"/>
        <item x="1837"/>
        <item x="1511"/>
        <item x="460"/>
        <item x="655"/>
        <item x="1270"/>
        <item x="1876"/>
        <item x="1878"/>
        <item x="1593"/>
        <item x="1747"/>
        <item x="1653"/>
        <item x="1709"/>
        <item x="1925"/>
        <item x="1695"/>
        <item x="1248"/>
        <item x="896"/>
        <item x="1678"/>
        <item x="1838"/>
        <item x="257"/>
        <item x="1141"/>
        <item x="222"/>
        <item x="507"/>
        <item x="630"/>
        <item x="1621"/>
        <item x="1259"/>
        <item x="1638"/>
        <item x="1674"/>
        <item x="1352"/>
        <item x="1616"/>
        <item x="1949"/>
        <item x="1648"/>
        <item x="1560"/>
        <item x="1363"/>
        <item x="779"/>
        <item x="328"/>
        <item x="1591"/>
        <item x="1965"/>
        <item x="368"/>
        <item x="1868"/>
        <item x="1327"/>
        <item x="412"/>
        <item x="1354"/>
        <item x="1882"/>
        <item x="212"/>
        <item x="1819"/>
        <item x="10"/>
        <item x="1967"/>
        <item x="1555"/>
        <item x="930"/>
        <item x="581"/>
        <item x="1298"/>
        <item x="1914"/>
        <item x="603"/>
        <item x="857"/>
        <item x="1759"/>
        <item x="1980"/>
        <item x="1807"/>
        <item x="1840"/>
        <item x="1366"/>
        <item x="1718"/>
        <item x="871"/>
        <item x="1015"/>
        <item x="729"/>
        <item x="1182"/>
        <item x="1912"/>
        <item x="1835"/>
        <item x="1541"/>
        <item x="194"/>
        <item x="1446"/>
        <item x="1792"/>
        <item x="565"/>
        <item x="489"/>
        <item x="1020"/>
        <item x="698"/>
        <item x="1687"/>
        <item x="1950"/>
        <item x="154"/>
        <item x="1962"/>
        <item x="1975"/>
        <item x="1187"/>
        <item x="2034"/>
        <item x="836"/>
        <item x="1719"/>
        <item x="1317"/>
        <item x="1991"/>
        <item x="162"/>
        <item x="263"/>
        <item x="1635"/>
        <item x="1404"/>
        <item x="224"/>
        <item x="1670"/>
        <item x="1889"/>
        <item x="1493"/>
        <item x="1398"/>
        <item x="977"/>
        <item x="1050"/>
        <item x="2032"/>
        <item x="1525"/>
        <item x="1381"/>
        <item x="1895"/>
        <item x="1078"/>
        <item x="1295"/>
        <item x="704"/>
        <item x="1911"/>
        <item x="1375"/>
        <item x="1846"/>
        <item x="594"/>
        <item x="1931"/>
        <item x="973"/>
        <item x="1775"/>
        <item x="1766"/>
        <item x="873"/>
        <item x="1919"/>
        <item x="1740"/>
        <item x="1883"/>
        <item x="1903"/>
        <item x="1857"/>
        <item x="1831"/>
        <item x="1873"/>
        <item x="1797"/>
        <item x="427"/>
        <item x="1051"/>
        <item x="798"/>
        <item x="1825"/>
        <item x="1143"/>
        <item x="732"/>
        <item x="495"/>
        <item x="1894"/>
        <item x="1966"/>
        <item x="1419"/>
        <item x="941"/>
        <item x="1988"/>
        <item x="1971"/>
        <item x="1778"/>
        <item x="1703"/>
        <item x="288"/>
        <item x="1471"/>
        <item x="62"/>
        <item x="903"/>
        <item x="1362"/>
        <item x="1879"/>
        <item x="1332"/>
        <item x="1473"/>
        <item x="269"/>
        <item x="1892"/>
        <item x="693"/>
        <item x="298"/>
        <item x="801"/>
        <item x="526"/>
        <item x="713"/>
        <item x="98"/>
        <item x="1757"/>
        <item x="1251"/>
        <item x="1691"/>
        <item x="1796"/>
        <item x="917"/>
        <item x="1049"/>
        <item x="1646"/>
        <item x="89"/>
        <item x="233"/>
        <item x="1285"/>
        <item x="1126"/>
        <item x="1694"/>
        <item x="589"/>
        <item x="1456"/>
        <item x="1978"/>
        <item x="1749"/>
        <item x="1886"/>
        <item x="1224"/>
        <item x="1071"/>
        <item x="1754"/>
        <item x="2018"/>
        <item x="166"/>
        <item x="2045"/>
        <item x="1226"/>
        <item x="1403"/>
        <item x="976"/>
        <item x="1625"/>
        <item x="572"/>
        <item x="1176"/>
        <item x="377"/>
        <item x="382"/>
        <item x="1477"/>
        <item x="378"/>
        <item x="1508"/>
        <item x="294"/>
        <item x="1615"/>
        <item x="1505"/>
        <item x="164"/>
        <item x="1487"/>
        <item x="1318"/>
        <item x="83"/>
        <item x="819"/>
        <item x="1139"/>
        <item x="1364"/>
        <item x="1397"/>
        <item x="1244"/>
        <item x="1299"/>
        <item x="150"/>
        <item x="1010"/>
        <item x="1102"/>
        <item x="1100"/>
        <item x="1577"/>
        <item x="1922"/>
        <item x="1850"/>
        <item x="2029"/>
        <item x="1474"/>
        <item x="1936"/>
        <item x="1745"/>
        <item x="1547"/>
        <item x="437"/>
        <item x="1995"/>
        <item x="745"/>
        <item x="1129"/>
        <item x="1887"/>
        <item x="907"/>
        <item x="1657"/>
        <item x="891"/>
        <item x="2050"/>
        <item x="1082"/>
        <item x="1085"/>
        <item x="237"/>
        <item x="38"/>
        <item x="1415"/>
        <item x="1307"/>
        <item x="792"/>
        <item x="380"/>
        <item x="1677"/>
        <item x="1528"/>
        <item x="361"/>
        <item x="1715"/>
        <item x="256"/>
        <item x="1643"/>
        <item x="1553"/>
        <item x="1606"/>
        <item x="1645"/>
        <item x="1845"/>
        <item x="1367"/>
        <item x="429"/>
        <item x="1944"/>
        <item x="1974"/>
        <item x="1068"/>
        <item x="890"/>
        <item x="615"/>
        <item x="335"/>
        <item x="1000"/>
        <item x="1805"/>
        <item x="1642"/>
        <item x="1808"/>
        <item x="1499"/>
        <item x="1725"/>
        <item x="1534"/>
        <item x="1495"/>
        <item x="1948"/>
        <item x="499"/>
        <item x="1072"/>
        <item x="1342"/>
        <item x="1331"/>
        <item x="1211"/>
        <item x="1741"/>
        <item x="1586"/>
        <item x="1763"/>
        <item x="1731"/>
        <item x="1515"/>
        <item x="664"/>
        <item x="2026"/>
        <item x="1933"/>
        <item x="1387"/>
        <item x="643"/>
        <item x="1712"/>
        <item x="875"/>
        <item x="811"/>
        <item x="340"/>
        <item x="1233"/>
        <item x="1373"/>
        <item x="1061"/>
        <item x="1434"/>
        <item x="909"/>
        <item x="878"/>
        <item x="1313"/>
        <item x="682"/>
        <item x="312"/>
        <item x="1992"/>
        <item x="443"/>
        <item x="1943"/>
        <item x="1512"/>
        <item x="1906"/>
        <item x="197"/>
        <item x="1340"/>
        <item x="780"/>
        <item x="334"/>
        <item x="1114"/>
        <item x="271"/>
        <item x="1540"/>
        <item x="1717"/>
        <item x="122"/>
        <item x="872"/>
        <item x="900"/>
        <item x="264"/>
        <item x="1357"/>
        <item x="855"/>
        <item x="747"/>
        <item x="389"/>
        <item x="1355"/>
        <item x="296"/>
        <item x="86"/>
        <item x="1304"/>
        <item x="48"/>
        <item x="616"/>
        <item x="621"/>
        <item x="724"/>
        <item x="1294"/>
        <item x="749"/>
        <item x="981"/>
        <item x="1335"/>
        <item x="390"/>
        <item x="1316"/>
        <item x="1863"/>
        <item x="719"/>
        <item x="1833"/>
        <item x="1138"/>
        <item x="670"/>
        <item x="721"/>
        <item x="358"/>
        <item x="1782"/>
        <item x="740"/>
        <item x="1086"/>
        <item x="1558"/>
        <item x="1361"/>
        <item x="1455"/>
        <item x="1924"/>
        <item x="1880"/>
        <item x="1662"/>
        <item x="1219"/>
        <item x="96"/>
        <item x="253"/>
        <item x="671"/>
        <item x="1549"/>
        <item x="204"/>
        <item x="1043"/>
        <item x="768"/>
        <item x="1522"/>
        <item x="139"/>
        <item x="1339"/>
        <item x="1044"/>
        <item x="561"/>
        <item x="1088"/>
        <item x="648"/>
        <item x="1168"/>
        <item x="730"/>
        <item x="1371"/>
        <item x="1789"/>
        <item x="56"/>
        <item x="951"/>
        <item x="1060"/>
        <item x="590"/>
        <item x="679"/>
        <item x="813"/>
        <item x="1410"/>
        <item x="583"/>
        <item x="1346"/>
        <item x="475"/>
        <item x="463"/>
        <item x="906"/>
        <item x="1262"/>
        <item x="1427"/>
        <item x="759"/>
        <item x="962"/>
        <item x="883"/>
        <item x="430"/>
        <item x="1159"/>
        <item x="529"/>
        <item x="1909"/>
        <item x="290"/>
        <item x="938"/>
        <item x="931"/>
        <item x="1167"/>
        <item x="252"/>
        <item x="524"/>
        <item x="1370"/>
        <item x="248"/>
        <item x="1690"/>
        <item x="1556"/>
        <item x="216"/>
        <item x="658"/>
        <item x="606"/>
        <item x="1395"/>
        <item x="1998"/>
        <item x="447"/>
        <item x="522"/>
        <item x="1188"/>
        <item x="1442"/>
        <item x="1220"/>
        <item x="1052"/>
        <item x="1024"/>
        <item x="1122"/>
        <item x="860"/>
        <item x="610"/>
        <item x="1418"/>
        <item x="991"/>
        <item x="1484"/>
        <item x="994"/>
        <item x="1310"/>
        <item x="545"/>
        <item x="738"/>
        <item x="217"/>
        <item x="898"/>
        <item x="1466"/>
        <item x="135"/>
        <item x="1195"/>
        <item x="306"/>
        <item x="1519"/>
        <item x="1400"/>
        <item x="778"/>
        <item x="1199"/>
        <item x="1250"/>
        <item x="1551"/>
        <item x="822"/>
        <item x="1204"/>
        <item x="949"/>
        <item x="1229"/>
        <item x="743"/>
        <item x="1258"/>
        <item x="1433"/>
        <item x="1561"/>
        <item x="1566"/>
        <item x="1277"/>
        <item x="160"/>
        <item x="63"/>
        <item x="349"/>
        <item x="1231"/>
        <item x="1539"/>
        <item x="541"/>
        <item x="1445"/>
        <item x="1458"/>
        <item x="1289"/>
        <item x="1260"/>
        <item x="975"/>
        <item x="1054"/>
        <item x="353"/>
        <item x="1443"/>
        <item x="1516"/>
        <item x="479"/>
        <item x="1503"/>
        <item x="604"/>
        <item x="1542"/>
        <item x="1365"/>
        <item x="586"/>
        <item x="723"/>
        <item x="848"/>
        <item x="877"/>
        <item x="725"/>
        <item x="579"/>
        <item x="965"/>
        <item x="885"/>
        <item x="39"/>
        <item x="1290"/>
        <item x="765"/>
        <item x="1498"/>
        <item x="943"/>
        <item x="1535"/>
        <item x="418"/>
        <item x="279"/>
        <item x="8"/>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pivotField showAll="0">
      <items count="12">
        <item x="8"/>
        <item x="4"/>
        <item x="9"/>
        <item x="6"/>
        <item x="3"/>
        <item x="0"/>
        <item x="2"/>
        <item x="1"/>
        <item x="10"/>
        <item x="7"/>
        <item x="5"/>
        <item t="default"/>
      </items>
    </pivotField>
    <pivotField showAll="0">
      <items count="17">
        <item x="14"/>
        <item x="8"/>
        <item x="13"/>
        <item x="15"/>
        <item x="6"/>
        <item x="4"/>
        <item x="5"/>
        <item x="10"/>
        <item x="11"/>
        <item x="9"/>
        <item x="7"/>
        <item x="2"/>
        <item x="3"/>
        <item x="12"/>
        <item x="0"/>
        <item x="1"/>
        <item t="default"/>
      </items>
    </pivotField>
    <pivotField dataField="1" showAll="0"/>
    <pivotField showAll="0">
      <items count="140">
        <item x="127"/>
        <item x="126"/>
        <item x="123"/>
        <item x="125"/>
        <item x="119"/>
        <item x="121"/>
        <item x="117"/>
        <item x="116"/>
        <item x="114"/>
        <item x="113"/>
        <item x="112"/>
        <item x="124"/>
        <item x="110"/>
        <item x="109"/>
        <item x="118"/>
        <item x="105"/>
        <item x="106"/>
        <item x="120"/>
        <item x="107"/>
        <item x="101"/>
        <item x="102"/>
        <item x="122"/>
        <item x="136"/>
        <item x="104"/>
        <item x="138"/>
        <item x="137"/>
        <item x="115"/>
        <item x="130"/>
        <item x="135"/>
        <item x="108"/>
        <item x="133"/>
        <item x="132"/>
        <item x="131"/>
        <item x="128"/>
        <item x="111"/>
        <item x="96"/>
        <item x="98"/>
        <item x="94"/>
        <item x="95"/>
        <item x="91"/>
        <item x="85"/>
        <item x="92"/>
        <item x="97"/>
        <item x="100"/>
        <item x="87"/>
        <item x="129"/>
        <item x="88"/>
        <item x="103"/>
        <item x="93"/>
        <item x="86"/>
        <item x="80"/>
        <item x="82"/>
        <item x="81"/>
        <item x="99"/>
        <item x="90"/>
        <item x="84"/>
        <item x="78"/>
        <item x="71"/>
        <item x="70"/>
        <item x="77"/>
        <item x="76"/>
        <item x="74"/>
        <item x="67"/>
        <item x="69"/>
        <item x="79"/>
        <item x="66"/>
        <item x="72"/>
        <item x="73"/>
        <item x="62"/>
        <item x="65"/>
        <item x="59"/>
        <item x="63"/>
        <item x="75"/>
        <item x="58"/>
        <item x="57"/>
        <item x="60"/>
        <item x="56"/>
        <item x="54"/>
        <item x="61"/>
        <item x="64"/>
        <item x="53"/>
        <item x="55"/>
        <item x="48"/>
        <item x="68"/>
        <item x="49"/>
        <item x="47"/>
        <item x="50"/>
        <item x="51"/>
        <item x="44"/>
        <item x="46"/>
        <item x="41"/>
        <item x="43"/>
        <item x="45"/>
        <item x="42"/>
        <item x="39"/>
        <item x="36"/>
        <item x="35"/>
        <item x="34"/>
        <item x="37"/>
        <item x="30"/>
        <item x="33"/>
        <item x="31"/>
        <item x="28"/>
        <item x="29"/>
        <item x="38"/>
        <item x="27"/>
        <item x="52"/>
        <item x="25"/>
        <item x="19"/>
        <item x="16"/>
        <item x="20"/>
        <item x="17"/>
        <item x="89"/>
        <item x="15"/>
        <item x="21"/>
        <item x="22"/>
        <item x="40"/>
        <item x="8"/>
        <item x="10"/>
        <item x="26"/>
        <item x="9"/>
        <item x="6"/>
        <item x="4"/>
        <item x="13"/>
        <item x="24"/>
        <item x="5"/>
        <item x="18"/>
        <item x="3"/>
        <item x="32"/>
        <item x="11"/>
        <item x="12"/>
        <item x="0"/>
        <item x="1"/>
        <item x="134"/>
        <item x="2"/>
        <item x="23"/>
        <item x="83"/>
        <item x="14"/>
        <item x="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9"/>
  </rowFields>
  <rowItems count="4">
    <i>
      <x v="2"/>
    </i>
    <i>
      <x/>
    </i>
    <i>
      <x v="1"/>
    </i>
    <i t="grand">
      <x/>
    </i>
  </rowItems>
  <colFields count="1">
    <field x="-2"/>
  </colFields>
  <colItems count="2">
    <i>
      <x/>
    </i>
    <i i="1">
      <x v="1"/>
    </i>
  </colItems>
  <pageFields count="1">
    <pageField fld="4" hier="-1"/>
  </pageFields>
  <dataFields count="2">
    <dataField name="Sum of close_value" fld="7" baseField="0" baseItem="0"/>
    <dataField name="Sum of profit" fld="13" baseField="0" baseItem="0"/>
  </dataFields>
  <formats count="1">
    <format dxfId="52">
      <pivotArea outline="0" collapsedLevelsAreSubtotals="1" fieldPosition="0"/>
    </format>
  </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840773E-9096-4773-A74D-7BA4EB3B87DD}" name="PivotTable3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fieldListSortAscending="1">
  <location ref="A15:C17" firstHeaderRow="0" firstDataRow="1" firstDataCol="1"/>
  <pivotFields count="20">
    <pivotField showAll="0"/>
    <pivotField showAll="0">
      <items count="32">
        <item x="3"/>
        <item x="28"/>
        <item x="25"/>
        <item x="27"/>
        <item x="23"/>
        <item x="26"/>
        <item x="1"/>
        <item x="22"/>
        <item x="12"/>
        <item x="19"/>
        <item x="24"/>
        <item x="9"/>
        <item x="7"/>
        <item x="29"/>
        <item x="14"/>
        <item x="16"/>
        <item x="21"/>
        <item x="5"/>
        <item x="20"/>
        <item x="8"/>
        <item x="0"/>
        <item x="6"/>
        <item x="17"/>
        <item x="10"/>
        <item x="15"/>
        <item x="11"/>
        <item x="4"/>
        <item x="13"/>
        <item x="18"/>
        <item x="2"/>
        <item x="30"/>
        <item t="default"/>
      </items>
    </pivotField>
    <pivotField showAll="0">
      <items count="9">
        <item x="5"/>
        <item x="2"/>
        <item x="0"/>
        <item x="4"/>
        <item x="6"/>
        <item x="3"/>
        <item x="1"/>
        <item x="7"/>
        <item t="default"/>
      </items>
    </pivotField>
    <pivotField showAll="0">
      <items count="87">
        <item x="23"/>
        <item x="54"/>
        <item x="72"/>
        <item x="8"/>
        <item x="41"/>
        <item x="76"/>
        <item x="84"/>
        <item x="50"/>
        <item x="0"/>
        <item x="5"/>
        <item x="1"/>
        <item x="59"/>
        <item x="31"/>
        <item x="73"/>
        <item x="22"/>
        <item x="55"/>
        <item x="61"/>
        <item x="56"/>
        <item x="52"/>
        <item x="80"/>
        <item x="15"/>
        <item x="51"/>
        <item x="35"/>
        <item x="11"/>
        <item x="63"/>
        <item x="19"/>
        <item x="64"/>
        <item x="30"/>
        <item x="57"/>
        <item x="27"/>
        <item x="32"/>
        <item x="37"/>
        <item x="24"/>
        <item x="79"/>
        <item x="2"/>
        <item x="74"/>
        <item x="65"/>
        <item x="75"/>
        <item x="70"/>
        <item x="82"/>
        <item x="4"/>
        <item x="39"/>
        <item x="45"/>
        <item x="53"/>
        <item x="29"/>
        <item x="69"/>
        <item x="46"/>
        <item x="85"/>
        <item x="26"/>
        <item x="40"/>
        <item x="83"/>
        <item x="44"/>
        <item x="60"/>
        <item x="33"/>
        <item x="42"/>
        <item x="58"/>
        <item x="38"/>
        <item x="14"/>
        <item x="3"/>
        <item x="34"/>
        <item x="12"/>
        <item x="62"/>
        <item x="36"/>
        <item x="67"/>
        <item x="10"/>
        <item x="28"/>
        <item x="48"/>
        <item x="81"/>
        <item x="77"/>
        <item x="9"/>
        <item x="25"/>
        <item x="43"/>
        <item x="13"/>
        <item x="49"/>
        <item x="16"/>
        <item x="17"/>
        <item x="66"/>
        <item x="20"/>
        <item x="47"/>
        <item x="68"/>
        <item x="71"/>
        <item x="78"/>
        <item x="18"/>
        <item x="21"/>
        <item x="6"/>
        <item x="7"/>
        <item t="default"/>
      </items>
    </pivotField>
    <pivotField axis="axisRow" showAll="0">
      <items count="6">
        <item h="1" x="3"/>
        <item h="1" x="1"/>
        <item h="1" x="2"/>
        <item x="0"/>
        <item h="1" x="4"/>
        <item t="default"/>
      </items>
    </pivotField>
    <pivotField showAll="0">
      <items count="4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21"/>
        <item x="419"/>
        <item x="420"/>
        <item t="default"/>
      </items>
    </pivotField>
    <pivotField showAll="0">
      <items count="308">
        <item x="0"/>
        <item x="3"/>
        <item x="4"/>
        <item x="23"/>
        <item x="9"/>
        <item x="7"/>
        <item x="1"/>
        <item x="10"/>
        <item x="2"/>
        <item x="6"/>
        <item x="8"/>
        <item x="15"/>
        <item x="22"/>
        <item x="17"/>
        <item x="24"/>
        <item x="28"/>
        <item x="11"/>
        <item x="12"/>
        <item x="16"/>
        <item x="19"/>
        <item x="21"/>
        <item x="30"/>
        <item x="14"/>
        <item x="29"/>
        <item x="25"/>
        <item x="13"/>
        <item x="27"/>
        <item x="26"/>
        <item x="31"/>
        <item x="18"/>
        <item x="20"/>
        <item x="94"/>
        <item x="97"/>
        <item x="93"/>
        <item x="96"/>
        <item x="95"/>
        <item x="98"/>
        <item x="99"/>
        <item x="100"/>
        <item x="101"/>
        <item x="102"/>
        <item x="103"/>
        <item x="104"/>
        <item x="105"/>
        <item x="106"/>
        <item x="108"/>
        <item x="111"/>
        <item x="113"/>
        <item x="114"/>
        <item x="118"/>
        <item x="115"/>
        <item x="117"/>
        <item x="119"/>
        <item x="120"/>
        <item x="122"/>
        <item x="123"/>
        <item x="127"/>
        <item x="128"/>
        <item x="126"/>
        <item x="130"/>
        <item x="129"/>
        <item x="45"/>
        <item x="34"/>
        <item x="43"/>
        <item x="32"/>
        <item x="39"/>
        <item x="35"/>
        <item x="49"/>
        <item x="37"/>
        <item x="56"/>
        <item x="33"/>
        <item x="53"/>
        <item x="50"/>
        <item x="57"/>
        <item x="38"/>
        <item x="41"/>
        <item x="63"/>
        <item x="36"/>
        <item x="40"/>
        <item x="62"/>
        <item x="47"/>
        <item x="72"/>
        <item x="55"/>
        <item x="54"/>
        <item x="58"/>
        <item x="60"/>
        <item x="64"/>
        <item x="69"/>
        <item x="52"/>
        <item x="78"/>
        <item x="75"/>
        <item x="81"/>
        <item x="59"/>
        <item x="42"/>
        <item x="68"/>
        <item x="44"/>
        <item x="48"/>
        <item x="46"/>
        <item x="51"/>
        <item x="84"/>
        <item x="71"/>
        <item x="74"/>
        <item x="79"/>
        <item x="83"/>
        <item x="66"/>
        <item x="61"/>
        <item x="73"/>
        <item x="87"/>
        <item x="65"/>
        <item x="67"/>
        <item x="82"/>
        <item x="70"/>
        <item x="92"/>
        <item x="80"/>
        <item x="76"/>
        <item x="89"/>
        <item x="77"/>
        <item x="85"/>
        <item x="86"/>
        <item x="90"/>
        <item x="91"/>
        <item x="88"/>
        <item x="184"/>
        <item x="185"/>
        <item x="186"/>
        <item x="187"/>
        <item x="188"/>
        <item x="191"/>
        <item x="190"/>
        <item x="189"/>
        <item x="192"/>
        <item x="193"/>
        <item x="194"/>
        <item x="195"/>
        <item x="198"/>
        <item x="200"/>
        <item x="202"/>
        <item x="201"/>
        <item x="204"/>
        <item x="203"/>
        <item x="206"/>
        <item x="211"/>
        <item x="207"/>
        <item x="216"/>
        <item x="208"/>
        <item x="214"/>
        <item x="213"/>
        <item x="215"/>
        <item x="218"/>
        <item x="219"/>
        <item x="221"/>
        <item x="223"/>
        <item x="222"/>
        <item x="135"/>
        <item x="110"/>
        <item x="124"/>
        <item x="107"/>
        <item x="125"/>
        <item x="112"/>
        <item x="109"/>
        <item x="142"/>
        <item x="138"/>
        <item x="131"/>
        <item x="136"/>
        <item x="116"/>
        <item x="143"/>
        <item x="141"/>
        <item x="139"/>
        <item x="121"/>
        <item x="149"/>
        <item x="155"/>
        <item x="147"/>
        <item x="134"/>
        <item x="132"/>
        <item x="159"/>
        <item x="146"/>
        <item x="163"/>
        <item x="148"/>
        <item x="133"/>
        <item x="150"/>
        <item x="145"/>
        <item x="171"/>
        <item x="154"/>
        <item x="157"/>
        <item x="169"/>
        <item x="144"/>
        <item x="137"/>
        <item x="161"/>
        <item x="156"/>
        <item x="140"/>
        <item x="165"/>
        <item x="164"/>
        <item x="177"/>
        <item x="153"/>
        <item x="176"/>
        <item x="179"/>
        <item x="158"/>
        <item x="160"/>
        <item x="151"/>
        <item x="167"/>
        <item x="180"/>
        <item x="152"/>
        <item x="162"/>
        <item x="168"/>
        <item x="173"/>
        <item x="178"/>
        <item x="175"/>
        <item x="172"/>
        <item x="170"/>
        <item x="166"/>
        <item x="174"/>
        <item x="183"/>
        <item x="181"/>
        <item x="182"/>
        <item x="276"/>
        <item x="277"/>
        <item x="278"/>
        <item x="279"/>
        <item x="280"/>
        <item x="281"/>
        <item x="282"/>
        <item x="283"/>
        <item x="284"/>
        <item x="286"/>
        <item x="285"/>
        <item x="288"/>
        <item x="287"/>
        <item x="289"/>
        <item x="290"/>
        <item x="292"/>
        <item x="293"/>
        <item x="291"/>
        <item x="294"/>
        <item x="295"/>
        <item x="296"/>
        <item x="297"/>
        <item x="298"/>
        <item x="301"/>
        <item x="299"/>
        <item x="300"/>
        <item x="303"/>
        <item x="302"/>
        <item x="305"/>
        <item x="304"/>
        <item x="306"/>
        <item x="196"/>
        <item x="199"/>
        <item x="197"/>
        <item x="217"/>
        <item x="212"/>
        <item x="205"/>
        <item x="238"/>
        <item x="226"/>
        <item x="210"/>
        <item x="232"/>
        <item x="209"/>
        <item x="255"/>
        <item x="220"/>
        <item x="225"/>
        <item x="224"/>
        <item x="263"/>
        <item x="227"/>
        <item x="228"/>
        <item x="231"/>
        <item x="230"/>
        <item x="233"/>
        <item x="240"/>
        <item x="229"/>
        <item x="251"/>
        <item x="256"/>
        <item x="243"/>
        <item x="235"/>
        <item x="265"/>
        <item x="245"/>
        <item x="261"/>
        <item x="236"/>
        <item x="234"/>
        <item x="259"/>
        <item x="239"/>
        <item x="254"/>
        <item x="258"/>
        <item x="242"/>
        <item x="249"/>
        <item x="257"/>
        <item x="248"/>
        <item x="262"/>
        <item x="237"/>
        <item x="252"/>
        <item x="246"/>
        <item x="272"/>
        <item x="241"/>
        <item x="266"/>
        <item x="247"/>
        <item x="250"/>
        <item x="244"/>
        <item x="260"/>
        <item x="253"/>
        <item x="267"/>
        <item x="270"/>
        <item x="273"/>
        <item x="274"/>
        <item x="275"/>
        <item x="268"/>
        <item x="271"/>
        <item x="264"/>
        <item x="269"/>
        <item x="5"/>
        <item t="default"/>
      </items>
    </pivotField>
    <pivotField showAll="0"/>
    <pivotField showAll="0">
      <items count="7">
        <item x="4"/>
        <item x="3"/>
        <item x="0"/>
        <item x="1"/>
        <item x="5"/>
        <item x="2"/>
        <item t="default"/>
      </items>
    </pivotField>
    <pivotField showAll="0">
      <items count="4">
        <item x="0"/>
        <item x="2"/>
        <item x="1"/>
        <item t="default"/>
      </items>
    </pivotField>
    <pivotField dataField="1" showAll="0"/>
    <pivotField showAll="0">
      <items count="12">
        <item x="8"/>
        <item x="4"/>
        <item x="9"/>
        <item x="6"/>
        <item x="3"/>
        <item x="0"/>
        <item x="2"/>
        <item x="1"/>
        <item x="10"/>
        <item x="7"/>
        <item x="5"/>
        <item t="default"/>
      </items>
    </pivotField>
    <pivotField showAll="0">
      <items count="17">
        <item x="14"/>
        <item x="8"/>
        <item x="13"/>
        <item x="15"/>
        <item x="6"/>
        <item x="4"/>
        <item x="5"/>
        <item x="10"/>
        <item x="11"/>
        <item x="9"/>
        <item x="7"/>
        <item x="2"/>
        <item x="3"/>
        <item x="12"/>
        <item x="0"/>
        <item x="1"/>
        <item t="default"/>
      </items>
    </pivotField>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4"/>
  </rowFields>
  <rowItems count="2">
    <i>
      <x v="3"/>
    </i>
    <i t="grand">
      <x/>
    </i>
  </rowItems>
  <colFields count="1">
    <field x="-2"/>
  </colFields>
  <colItems count="2">
    <i>
      <x/>
    </i>
    <i i="1">
      <x v="1"/>
    </i>
  </colItems>
  <dataFields count="2">
    <dataField name="Estimated Revenue" fld="10" baseField="0" baseItem="0"/>
    <dataField name="Sum of profit" fld="13" baseField="0" baseItem="0"/>
  </dataFields>
  <formats count="1">
    <format dxfId="3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CFF1437-BF06-4FAF-856B-4F0F6D2425F3}" name="PivotTable3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fieldListSortAscending="1">
  <location ref="A3:B5" firstHeaderRow="1" firstDataRow="1" firstDataCol="1"/>
  <pivotFields count="20">
    <pivotField showAll="0"/>
    <pivotField showAll="0">
      <items count="32">
        <item x="3"/>
        <item x="28"/>
        <item x="25"/>
        <item x="27"/>
        <item x="23"/>
        <item x="26"/>
        <item x="1"/>
        <item x="22"/>
        <item x="12"/>
        <item x="19"/>
        <item x="24"/>
        <item x="9"/>
        <item x="7"/>
        <item x="29"/>
        <item x="14"/>
        <item x="16"/>
        <item x="21"/>
        <item x="5"/>
        <item x="20"/>
        <item x="8"/>
        <item x="0"/>
        <item x="6"/>
        <item x="17"/>
        <item x="10"/>
        <item x="15"/>
        <item x="11"/>
        <item x="4"/>
        <item x="13"/>
        <item x="18"/>
        <item x="2"/>
        <item x="30"/>
        <item t="default"/>
      </items>
    </pivotField>
    <pivotField dataField="1" showAll="0">
      <items count="9">
        <item x="5"/>
        <item x="2"/>
        <item x="0"/>
        <item x="4"/>
        <item x="6"/>
        <item x="3"/>
        <item x="1"/>
        <item x="7"/>
        <item t="default"/>
      </items>
    </pivotField>
    <pivotField showAll="0">
      <items count="87">
        <item x="23"/>
        <item x="54"/>
        <item x="72"/>
        <item x="8"/>
        <item x="41"/>
        <item x="76"/>
        <item x="84"/>
        <item x="50"/>
        <item x="0"/>
        <item x="5"/>
        <item x="1"/>
        <item x="59"/>
        <item x="31"/>
        <item x="73"/>
        <item x="22"/>
        <item x="55"/>
        <item x="61"/>
        <item x="56"/>
        <item x="52"/>
        <item x="80"/>
        <item x="15"/>
        <item x="51"/>
        <item x="35"/>
        <item x="11"/>
        <item x="63"/>
        <item x="19"/>
        <item x="64"/>
        <item x="30"/>
        <item x="57"/>
        <item x="27"/>
        <item x="32"/>
        <item x="37"/>
        <item x="24"/>
        <item x="79"/>
        <item x="2"/>
        <item x="74"/>
        <item x="65"/>
        <item x="75"/>
        <item x="70"/>
        <item x="82"/>
        <item x="4"/>
        <item x="39"/>
        <item x="45"/>
        <item x="53"/>
        <item x="29"/>
        <item x="69"/>
        <item x="46"/>
        <item x="85"/>
        <item x="26"/>
        <item x="40"/>
        <item x="83"/>
        <item x="44"/>
        <item x="60"/>
        <item x="33"/>
        <item x="42"/>
        <item x="58"/>
        <item x="38"/>
        <item x="14"/>
        <item x="3"/>
        <item x="34"/>
        <item x="12"/>
        <item x="62"/>
        <item x="36"/>
        <item x="67"/>
        <item x="10"/>
        <item x="28"/>
        <item x="48"/>
        <item x="81"/>
        <item x="77"/>
        <item x="9"/>
        <item x="25"/>
        <item x="43"/>
        <item x="13"/>
        <item x="49"/>
        <item x="16"/>
        <item x="17"/>
        <item x="66"/>
        <item x="20"/>
        <item x="47"/>
        <item x="68"/>
        <item x="71"/>
        <item x="78"/>
        <item x="18"/>
        <item x="21"/>
        <item x="6"/>
        <item x="7"/>
        <item t="default"/>
      </items>
    </pivotField>
    <pivotField axis="axisRow" showAll="0">
      <items count="6">
        <item h="1" x="3"/>
        <item h="1" x="1"/>
        <item h="1" x="2"/>
        <item x="0"/>
        <item h="1" x="4"/>
        <item t="default"/>
      </items>
    </pivotField>
    <pivotField showAll="0">
      <items count="4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21"/>
        <item x="419"/>
        <item x="420"/>
        <item t="default"/>
      </items>
    </pivotField>
    <pivotField showAll="0">
      <items count="308">
        <item x="0"/>
        <item x="3"/>
        <item x="4"/>
        <item x="23"/>
        <item x="9"/>
        <item x="7"/>
        <item x="1"/>
        <item x="10"/>
        <item x="2"/>
        <item x="6"/>
        <item x="8"/>
        <item x="15"/>
        <item x="22"/>
        <item x="17"/>
        <item x="24"/>
        <item x="28"/>
        <item x="11"/>
        <item x="12"/>
        <item x="16"/>
        <item x="19"/>
        <item x="21"/>
        <item x="30"/>
        <item x="14"/>
        <item x="29"/>
        <item x="25"/>
        <item x="13"/>
        <item x="27"/>
        <item x="26"/>
        <item x="31"/>
        <item x="18"/>
        <item x="20"/>
        <item x="94"/>
        <item x="97"/>
        <item x="93"/>
        <item x="96"/>
        <item x="95"/>
        <item x="98"/>
        <item x="99"/>
        <item x="100"/>
        <item x="101"/>
        <item x="102"/>
        <item x="103"/>
        <item x="104"/>
        <item x="105"/>
        <item x="106"/>
        <item x="108"/>
        <item x="111"/>
        <item x="113"/>
        <item x="114"/>
        <item x="118"/>
        <item x="115"/>
        <item x="117"/>
        <item x="119"/>
        <item x="120"/>
        <item x="122"/>
        <item x="123"/>
        <item x="127"/>
        <item x="128"/>
        <item x="126"/>
        <item x="130"/>
        <item x="129"/>
        <item x="45"/>
        <item x="34"/>
        <item x="43"/>
        <item x="32"/>
        <item x="39"/>
        <item x="35"/>
        <item x="49"/>
        <item x="37"/>
        <item x="56"/>
        <item x="33"/>
        <item x="53"/>
        <item x="50"/>
        <item x="57"/>
        <item x="38"/>
        <item x="41"/>
        <item x="63"/>
        <item x="36"/>
        <item x="40"/>
        <item x="62"/>
        <item x="47"/>
        <item x="72"/>
        <item x="55"/>
        <item x="54"/>
        <item x="58"/>
        <item x="60"/>
        <item x="64"/>
        <item x="69"/>
        <item x="52"/>
        <item x="78"/>
        <item x="75"/>
        <item x="81"/>
        <item x="59"/>
        <item x="42"/>
        <item x="68"/>
        <item x="44"/>
        <item x="48"/>
        <item x="46"/>
        <item x="51"/>
        <item x="84"/>
        <item x="71"/>
        <item x="74"/>
        <item x="79"/>
        <item x="83"/>
        <item x="66"/>
        <item x="61"/>
        <item x="73"/>
        <item x="87"/>
        <item x="65"/>
        <item x="67"/>
        <item x="82"/>
        <item x="70"/>
        <item x="92"/>
        <item x="80"/>
        <item x="76"/>
        <item x="89"/>
        <item x="77"/>
        <item x="85"/>
        <item x="86"/>
        <item x="90"/>
        <item x="91"/>
        <item x="88"/>
        <item x="184"/>
        <item x="185"/>
        <item x="186"/>
        <item x="187"/>
        <item x="188"/>
        <item x="191"/>
        <item x="190"/>
        <item x="189"/>
        <item x="192"/>
        <item x="193"/>
        <item x="194"/>
        <item x="195"/>
        <item x="198"/>
        <item x="200"/>
        <item x="202"/>
        <item x="201"/>
        <item x="204"/>
        <item x="203"/>
        <item x="206"/>
        <item x="211"/>
        <item x="207"/>
        <item x="216"/>
        <item x="208"/>
        <item x="214"/>
        <item x="213"/>
        <item x="215"/>
        <item x="218"/>
        <item x="219"/>
        <item x="221"/>
        <item x="223"/>
        <item x="222"/>
        <item x="135"/>
        <item x="110"/>
        <item x="124"/>
        <item x="107"/>
        <item x="125"/>
        <item x="112"/>
        <item x="109"/>
        <item x="142"/>
        <item x="138"/>
        <item x="131"/>
        <item x="136"/>
        <item x="116"/>
        <item x="143"/>
        <item x="141"/>
        <item x="139"/>
        <item x="121"/>
        <item x="149"/>
        <item x="155"/>
        <item x="147"/>
        <item x="134"/>
        <item x="132"/>
        <item x="159"/>
        <item x="146"/>
        <item x="163"/>
        <item x="148"/>
        <item x="133"/>
        <item x="150"/>
        <item x="145"/>
        <item x="171"/>
        <item x="154"/>
        <item x="157"/>
        <item x="169"/>
        <item x="144"/>
        <item x="137"/>
        <item x="161"/>
        <item x="156"/>
        <item x="140"/>
        <item x="165"/>
        <item x="164"/>
        <item x="177"/>
        <item x="153"/>
        <item x="176"/>
        <item x="179"/>
        <item x="158"/>
        <item x="160"/>
        <item x="151"/>
        <item x="167"/>
        <item x="180"/>
        <item x="152"/>
        <item x="162"/>
        <item x="168"/>
        <item x="173"/>
        <item x="178"/>
        <item x="175"/>
        <item x="172"/>
        <item x="170"/>
        <item x="166"/>
        <item x="174"/>
        <item x="183"/>
        <item x="181"/>
        <item x="182"/>
        <item x="276"/>
        <item x="277"/>
        <item x="278"/>
        <item x="279"/>
        <item x="280"/>
        <item x="281"/>
        <item x="282"/>
        <item x="283"/>
        <item x="284"/>
        <item x="286"/>
        <item x="285"/>
        <item x="288"/>
        <item x="287"/>
        <item x="289"/>
        <item x="290"/>
        <item x="292"/>
        <item x="293"/>
        <item x="291"/>
        <item x="294"/>
        <item x="295"/>
        <item x="296"/>
        <item x="297"/>
        <item x="298"/>
        <item x="301"/>
        <item x="299"/>
        <item x="300"/>
        <item x="303"/>
        <item x="302"/>
        <item x="305"/>
        <item x="304"/>
        <item x="306"/>
        <item x="196"/>
        <item x="199"/>
        <item x="197"/>
        <item x="217"/>
        <item x="212"/>
        <item x="205"/>
        <item x="238"/>
        <item x="226"/>
        <item x="210"/>
        <item x="232"/>
        <item x="209"/>
        <item x="255"/>
        <item x="220"/>
        <item x="225"/>
        <item x="224"/>
        <item x="263"/>
        <item x="227"/>
        <item x="228"/>
        <item x="231"/>
        <item x="230"/>
        <item x="233"/>
        <item x="240"/>
        <item x="229"/>
        <item x="251"/>
        <item x="256"/>
        <item x="243"/>
        <item x="235"/>
        <item x="265"/>
        <item x="245"/>
        <item x="261"/>
        <item x="236"/>
        <item x="234"/>
        <item x="259"/>
        <item x="239"/>
        <item x="254"/>
        <item x="258"/>
        <item x="242"/>
        <item x="249"/>
        <item x="257"/>
        <item x="248"/>
        <item x="262"/>
        <item x="237"/>
        <item x="252"/>
        <item x="246"/>
        <item x="272"/>
        <item x="241"/>
        <item x="266"/>
        <item x="247"/>
        <item x="250"/>
        <item x="244"/>
        <item x="260"/>
        <item x="253"/>
        <item x="267"/>
        <item x="270"/>
        <item x="273"/>
        <item x="274"/>
        <item x="275"/>
        <item x="268"/>
        <item x="271"/>
        <item x="264"/>
        <item x="269"/>
        <item x="5"/>
        <item t="default"/>
      </items>
    </pivotField>
    <pivotField showAll="0"/>
    <pivotField showAll="0">
      <items count="7">
        <item x="4"/>
        <item x="3"/>
        <item x="0"/>
        <item x="1"/>
        <item x="5"/>
        <item x="2"/>
        <item t="default"/>
      </items>
    </pivotField>
    <pivotField showAll="0">
      <items count="4">
        <item x="0"/>
        <item x="2"/>
        <item x="1"/>
        <item t="default"/>
      </items>
    </pivotField>
    <pivotField showAll="0"/>
    <pivotField showAll="0">
      <items count="12">
        <item x="8"/>
        <item x="4"/>
        <item x="9"/>
        <item x="6"/>
        <item x="3"/>
        <item x="0"/>
        <item x="2"/>
        <item x="1"/>
        <item x="10"/>
        <item x="7"/>
        <item x="5"/>
        <item t="default"/>
      </items>
    </pivotField>
    <pivotField showAll="0">
      <items count="17">
        <item x="14"/>
        <item x="8"/>
        <item x="13"/>
        <item x="15"/>
        <item x="6"/>
        <item x="4"/>
        <item x="5"/>
        <item x="10"/>
        <item x="11"/>
        <item x="9"/>
        <item x="7"/>
        <item x="2"/>
        <item x="3"/>
        <item x="12"/>
        <item x="0"/>
        <item x="1"/>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4"/>
  </rowFields>
  <rowItems count="2">
    <i>
      <x v="3"/>
    </i>
    <i t="grand">
      <x/>
    </i>
  </rowItems>
  <colItems count="1">
    <i/>
  </colItems>
  <dataFields count="1">
    <dataField name="Count of product"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EB9B3E8-C303-4150-B15D-10BF07444A32}" name="PivotTable3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fieldListSortAscending="1">
  <location ref="A22:C33" firstHeaderRow="0" firstDataRow="1" firstDataCol="1" rowPageCount="1" colPageCount="1"/>
  <pivotFields count="20">
    <pivotField showAll="0"/>
    <pivotField showAll="0"/>
    <pivotField dataField="1" showAll="0">
      <items count="9">
        <item x="5"/>
        <item x="2"/>
        <item x="0"/>
        <item x="4"/>
        <item x="6"/>
        <item x="3"/>
        <item x="1"/>
        <item x="7"/>
        <item t="default"/>
      </items>
    </pivotField>
    <pivotField showAll="0">
      <items count="87">
        <item x="23"/>
        <item x="54"/>
        <item x="72"/>
        <item x="8"/>
        <item x="41"/>
        <item x="76"/>
        <item x="84"/>
        <item x="50"/>
        <item x="0"/>
        <item x="5"/>
        <item x="1"/>
        <item x="59"/>
        <item x="31"/>
        <item x="73"/>
        <item x="22"/>
        <item x="55"/>
        <item x="61"/>
        <item x="56"/>
        <item x="52"/>
        <item x="80"/>
        <item x="15"/>
        <item x="51"/>
        <item x="35"/>
        <item x="11"/>
        <item x="63"/>
        <item x="19"/>
        <item x="64"/>
        <item x="30"/>
        <item x="57"/>
        <item x="27"/>
        <item x="32"/>
        <item x="37"/>
        <item x="24"/>
        <item x="79"/>
        <item x="2"/>
        <item x="74"/>
        <item x="65"/>
        <item x="75"/>
        <item x="70"/>
        <item x="82"/>
        <item x="4"/>
        <item x="39"/>
        <item x="45"/>
        <item x="53"/>
        <item x="29"/>
        <item x="69"/>
        <item x="46"/>
        <item x="85"/>
        <item x="26"/>
        <item x="40"/>
        <item x="83"/>
        <item x="44"/>
        <item x="60"/>
        <item x="33"/>
        <item x="42"/>
        <item x="58"/>
        <item x="38"/>
        <item x="14"/>
        <item x="3"/>
        <item x="34"/>
        <item x="12"/>
        <item x="62"/>
        <item x="36"/>
        <item x="67"/>
        <item x="10"/>
        <item x="28"/>
        <item x="48"/>
        <item x="81"/>
        <item x="77"/>
        <item x="9"/>
        <item x="25"/>
        <item x="43"/>
        <item x="13"/>
        <item x="49"/>
        <item x="16"/>
        <item x="17"/>
        <item x="66"/>
        <item x="20"/>
        <item x="47"/>
        <item x="68"/>
        <item x="71"/>
        <item x="78"/>
        <item x="18"/>
        <item x="21"/>
        <item x="6"/>
        <item x="7"/>
        <item t="default"/>
      </items>
    </pivotField>
    <pivotField axis="axisPage" multipleItemSelectionAllowed="1" showAll="0">
      <items count="6">
        <item h="1" x="1"/>
        <item h="1" x="2"/>
        <item h="1" x="3"/>
        <item x="0"/>
        <item h="1" x="4"/>
        <item t="default"/>
      </items>
    </pivotField>
    <pivotField showAll="0">
      <items count="4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21"/>
        <item x="419"/>
        <item x="420"/>
        <item t="default"/>
      </items>
    </pivotField>
    <pivotField showAll="0">
      <items count="308">
        <item x="0"/>
        <item x="3"/>
        <item x="4"/>
        <item x="23"/>
        <item x="9"/>
        <item x="7"/>
        <item x="1"/>
        <item x="10"/>
        <item x="2"/>
        <item x="6"/>
        <item x="8"/>
        <item x="15"/>
        <item x="22"/>
        <item x="17"/>
        <item x="24"/>
        <item x="28"/>
        <item x="11"/>
        <item x="12"/>
        <item x="16"/>
        <item x="19"/>
        <item x="21"/>
        <item x="30"/>
        <item x="14"/>
        <item x="29"/>
        <item x="25"/>
        <item x="13"/>
        <item x="27"/>
        <item x="26"/>
        <item x="31"/>
        <item x="18"/>
        <item x="20"/>
        <item x="94"/>
        <item x="97"/>
        <item x="93"/>
        <item x="96"/>
        <item x="95"/>
        <item x="98"/>
        <item x="99"/>
        <item x="100"/>
        <item x="101"/>
        <item x="102"/>
        <item x="103"/>
        <item x="104"/>
        <item x="105"/>
        <item x="106"/>
        <item x="108"/>
        <item x="111"/>
        <item x="113"/>
        <item x="114"/>
        <item x="118"/>
        <item x="115"/>
        <item x="117"/>
        <item x="119"/>
        <item x="120"/>
        <item x="122"/>
        <item x="123"/>
        <item x="127"/>
        <item x="128"/>
        <item x="126"/>
        <item x="130"/>
        <item x="129"/>
        <item x="45"/>
        <item x="34"/>
        <item x="43"/>
        <item x="32"/>
        <item x="39"/>
        <item x="35"/>
        <item x="49"/>
        <item x="37"/>
        <item x="56"/>
        <item x="33"/>
        <item x="53"/>
        <item x="50"/>
        <item x="57"/>
        <item x="38"/>
        <item x="41"/>
        <item x="63"/>
        <item x="36"/>
        <item x="40"/>
        <item x="62"/>
        <item x="47"/>
        <item x="72"/>
        <item x="55"/>
        <item x="54"/>
        <item x="58"/>
        <item x="60"/>
        <item x="64"/>
        <item x="69"/>
        <item x="52"/>
        <item x="78"/>
        <item x="75"/>
        <item x="81"/>
        <item x="59"/>
        <item x="42"/>
        <item x="68"/>
        <item x="44"/>
        <item x="48"/>
        <item x="46"/>
        <item x="51"/>
        <item x="84"/>
        <item x="71"/>
        <item x="74"/>
        <item x="79"/>
        <item x="83"/>
        <item x="66"/>
        <item x="61"/>
        <item x="73"/>
        <item x="87"/>
        <item x="65"/>
        <item x="67"/>
        <item x="82"/>
        <item x="70"/>
        <item x="92"/>
        <item x="80"/>
        <item x="76"/>
        <item x="89"/>
        <item x="77"/>
        <item x="85"/>
        <item x="86"/>
        <item x="90"/>
        <item x="91"/>
        <item x="88"/>
        <item x="184"/>
        <item x="185"/>
        <item x="186"/>
        <item x="187"/>
        <item x="188"/>
        <item x="191"/>
        <item x="190"/>
        <item x="189"/>
        <item x="192"/>
        <item x="193"/>
        <item x="194"/>
        <item x="195"/>
        <item x="198"/>
        <item x="200"/>
        <item x="202"/>
        <item x="201"/>
        <item x="204"/>
        <item x="203"/>
        <item x="206"/>
        <item x="211"/>
        <item x="207"/>
        <item x="216"/>
        <item x="208"/>
        <item x="214"/>
        <item x="213"/>
        <item x="215"/>
        <item x="218"/>
        <item x="219"/>
        <item x="221"/>
        <item x="223"/>
        <item x="222"/>
        <item x="135"/>
        <item x="110"/>
        <item x="124"/>
        <item x="107"/>
        <item x="125"/>
        <item x="112"/>
        <item x="109"/>
        <item x="142"/>
        <item x="138"/>
        <item x="131"/>
        <item x="136"/>
        <item x="116"/>
        <item x="143"/>
        <item x="141"/>
        <item x="139"/>
        <item x="121"/>
        <item x="149"/>
        <item x="155"/>
        <item x="147"/>
        <item x="134"/>
        <item x="132"/>
        <item x="159"/>
        <item x="146"/>
        <item x="163"/>
        <item x="148"/>
        <item x="133"/>
        <item x="150"/>
        <item x="145"/>
        <item x="171"/>
        <item x="154"/>
        <item x="157"/>
        <item x="169"/>
        <item x="144"/>
        <item x="137"/>
        <item x="161"/>
        <item x="156"/>
        <item x="140"/>
        <item x="165"/>
        <item x="164"/>
        <item x="177"/>
        <item x="153"/>
        <item x="176"/>
        <item x="179"/>
        <item x="158"/>
        <item x="160"/>
        <item x="151"/>
        <item x="167"/>
        <item x="180"/>
        <item x="152"/>
        <item x="162"/>
        <item x="168"/>
        <item x="173"/>
        <item x="178"/>
        <item x="175"/>
        <item x="172"/>
        <item x="170"/>
        <item x="166"/>
        <item x="174"/>
        <item x="183"/>
        <item x="181"/>
        <item x="182"/>
        <item x="276"/>
        <item x="277"/>
        <item x="278"/>
        <item x="279"/>
        <item x="280"/>
        <item x="281"/>
        <item x="282"/>
        <item x="283"/>
        <item x="284"/>
        <item x="286"/>
        <item x="285"/>
        <item x="288"/>
        <item x="287"/>
        <item x="289"/>
        <item x="290"/>
        <item x="292"/>
        <item x="293"/>
        <item x="291"/>
        <item x="294"/>
        <item x="295"/>
        <item x="296"/>
        <item x="297"/>
        <item x="298"/>
        <item x="301"/>
        <item x="299"/>
        <item x="300"/>
        <item x="303"/>
        <item x="302"/>
        <item x="305"/>
        <item x="304"/>
        <item x="306"/>
        <item x="196"/>
        <item x="199"/>
        <item x="197"/>
        <item x="217"/>
        <item x="212"/>
        <item x="205"/>
        <item x="238"/>
        <item x="226"/>
        <item x="210"/>
        <item x="232"/>
        <item x="209"/>
        <item x="255"/>
        <item x="220"/>
        <item x="225"/>
        <item x="224"/>
        <item x="263"/>
        <item x="227"/>
        <item x="228"/>
        <item x="231"/>
        <item x="230"/>
        <item x="233"/>
        <item x="240"/>
        <item x="229"/>
        <item x="251"/>
        <item x="256"/>
        <item x="243"/>
        <item x="235"/>
        <item x="265"/>
        <item x="245"/>
        <item x="261"/>
        <item x="236"/>
        <item x="234"/>
        <item x="259"/>
        <item x="239"/>
        <item x="254"/>
        <item x="258"/>
        <item x="242"/>
        <item x="249"/>
        <item x="257"/>
        <item x="248"/>
        <item x="262"/>
        <item x="237"/>
        <item x="252"/>
        <item x="246"/>
        <item x="272"/>
        <item x="241"/>
        <item x="266"/>
        <item x="247"/>
        <item x="250"/>
        <item x="244"/>
        <item x="260"/>
        <item x="253"/>
        <item x="267"/>
        <item x="270"/>
        <item x="273"/>
        <item x="274"/>
        <item x="275"/>
        <item x="268"/>
        <item x="271"/>
        <item x="264"/>
        <item x="269"/>
        <item x="5"/>
        <item t="default"/>
      </items>
    </pivotField>
    <pivotField dataField="1" showAll="0"/>
    <pivotField showAll="0"/>
    <pivotField showAll="0">
      <items count="4">
        <item x="0"/>
        <item x="2"/>
        <item x="1"/>
        <item t="default"/>
      </items>
    </pivotField>
    <pivotField showAll="0"/>
    <pivotField showAll="0">
      <items count="12">
        <item x="8"/>
        <item x="4"/>
        <item x="9"/>
        <item x="6"/>
        <item x="3"/>
        <item x="0"/>
        <item x="2"/>
        <item x="1"/>
        <item x="10"/>
        <item x="7"/>
        <item x="5"/>
        <item t="default"/>
      </items>
    </pivotField>
    <pivotField showAll="0">
      <items count="17">
        <item x="14"/>
        <item x="8"/>
        <item x="13"/>
        <item x="15"/>
        <item x="6"/>
        <item x="4"/>
        <item x="5"/>
        <item x="10"/>
        <item x="11"/>
        <item x="9"/>
        <item x="7"/>
        <item x="2"/>
        <item x="3"/>
        <item x="12"/>
        <item x="0"/>
        <item x="1"/>
        <item t="default"/>
      </items>
    </pivotField>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h="1" sd="0" x="0"/>
        <item sd="0" x="1"/>
        <item sd="0" x="2"/>
        <item sd="0" x="3"/>
        <item sd="0" x="4"/>
        <item sd="0" x="5"/>
        <item sd="0" x="6"/>
        <item sd="0" x="7"/>
        <item sd="0" x="8"/>
        <item sd="0" x="9"/>
        <item sd="0" x="10"/>
        <item sd="0" x="11"/>
        <item sd="0" x="12"/>
        <item sd="0" x="13"/>
        <item t="default"/>
      </items>
    </pivotField>
  </pivotFields>
  <rowFields count="1">
    <field x="19"/>
  </rowFields>
  <rowItems count="11">
    <i>
      <x v="3"/>
    </i>
    <i>
      <x v="4"/>
    </i>
    <i>
      <x v="5"/>
    </i>
    <i>
      <x v="6"/>
    </i>
    <i>
      <x v="7"/>
    </i>
    <i>
      <x v="8"/>
    </i>
    <i>
      <x v="9"/>
    </i>
    <i>
      <x v="10"/>
    </i>
    <i>
      <x v="11"/>
    </i>
    <i>
      <x v="12"/>
    </i>
    <i t="grand">
      <x/>
    </i>
  </rowItems>
  <colFields count="1">
    <field x="-2"/>
  </colFields>
  <colItems count="2">
    <i>
      <x/>
    </i>
    <i i="1">
      <x v="1"/>
    </i>
  </colItems>
  <pageFields count="1">
    <pageField fld="4" hier="-1"/>
  </pageFields>
  <dataFields count="2">
    <dataField name="product quantity" fld="2" subtotal="count" baseField="0" baseItem="0"/>
    <dataField name="Sum of close_value" fld="7" baseField="0" baseItem="0"/>
  </dataFields>
  <chartFormats count="2">
    <chartFormat chart="4" format="8" series="1">
      <pivotArea type="data" outline="0" fieldPosition="0">
        <references count="1">
          <reference field="4294967294" count="1" selected="0">
            <x v="1"/>
          </reference>
        </references>
      </pivotArea>
    </chartFormat>
    <chartFormat chart="4"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1D6BE8A-A3CD-40BC-BB46-8B1B7CAAF26C}"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rowHeaderCaption="Product" fieldListSortAscending="1">
  <location ref="D66:E73" firstHeaderRow="1" firstDataRow="1" firstDataCol="1" rowPageCount="1" colPageCount="1"/>
  <pivotFields count="20">
    <pivotField showAll="0"/>
    <pivotField showAll="0">
      <items count="32">
        <item x="3"/>
        <item x="28"/>
        <item x="25"/>
        <item x="27"/>
        <item x="23"/>
        <item x="26"/>
        <item x="1"/>
        <item x="22"/>
        <item x="12"/>
        <item x="19"/>
        <item x="24"/>
        <item x="9"/>
        <item x="7"/>
        <item x="29"/>
        <item x="14"/>
        <item x="16"/>
        <item x="21"/>
        <item x="5"/>
        <item x="20"/>
        <item x="8"/>
        <item x="0"/>
        <item x="6"/>
        <item x="17"/>
        <item x="10"/>
        <item x="15"/>
        <item x="11"/>
        <item x="4"/>
        <item x="13"/>
        <item x="18"/>
        <item x="2"/>
        <item x="30"/>
        <item t="default"/>
      </items>
    </pivotField>
    <pivotField axis="axisRow" showAll="0" sortType="descending">
      <items count="9">
        <item x="5"/>
        <item x="2"/>
        <item x="0"/>
        <item x="4"/>
        <item x="6"/>
        <item x="3"/>
        <item x="1"/>
        <item x="7"/>
        <item t="default"/>
      </items>
      <autoSortScope>
        <pivotArea dataOnly="0" outline="0" fieldPosition="0">
          <references count="1">
            <reference field="4294967294" count="1" selected="0">
              <x v="0"/>
            </reference>
          </references>
        </pivotArea>
      </autoSortScope>
    </pivotField>
    <pivotField showAll="0">
      <items count="87">
        <item x="23"/>
        <item x="54"/>
        <item x="72"/>
        <item x="8"/>
        <item x="41"/>
        <item x="76"/>
        <item x="84"/>
        <item x="50"/>
        <item x="0"/>
        <item x="5"/>
        <item x="1"/>
        <item x="59"/>
        <item x="31"/>
        <item x="73"/>
        <item x="22"/>
        <item x="55"/>
        <item x="61"/>
        <item x="56"/>
        <item x="52"/>
        <item x="80"/>
        <item x="15"/>
        <item x="51"/>
        <item x="35"/>
        <item x="11"/>
        <item x="63"/>
        <item x="19"/>
        <item x="64"/>
        <item x="30"/>
        <item x="57"/>
        <item x="27"/>
        <item x="32"/>
        <item x="37"/>
        <item x="24"/>
        <item x="79"/>
        <item x="2"/>
        <item x="74"/>
        <item x="65"/>
        <item x="75"/>
        <item x="70"/>
        <item x="82"/>
        <item x="4"/>
        <item x="39"/>
        <item x="45"/>
        <item x="53"/>
        <item x="29"/>
        <item x="69"/>
        <item x="46"/>
        <item x="85"/>
        <item x="26"/>
        <item x="40"/>
        <item x="83"/>
        <item x="44"/>
        <item x="60"/>
        <item x="33"/>
        <item x="42"/>
        <item x="58"/>
        <item x="38"/>
        <item x="14"/>
        <item x="3"/>
        <item x="34"/>
        <item x="12"/>
        <item x="62"/>
        <item x="36"/>
        <item x="67"/>
        <item x="10"/>
        <item x="28"/>
        <item x="48"/>
        <item x="81"/>
        <item x="77"/>
        <item x="9"/>
        <item x="25"/>
        <item x="43"/>
        <item x="13"/>
        <item x="49"/>
        <item x="16"/>
        <item x="17"/>
        <item x="66"/>
        <item x="20"/>
        <item x="47"/>
        <item x="68"/>
        <item x="71"/>
        <item x="78"/>
        <item x="18"/>
        <item x="21"/>
        <item x="6"/>
        <item x="7"/>
        <item t="default"/>
      </items>
    </pivotField>
    <pivotField axis="axisPage" multipleItemSelectionAllowed="1" showAll="0">
      <items count="6">
        <item h="1" x="3"/>
        <item h="1" x="1"/>
        <item h="1" x="2"/>
        <item x="0"/>
        <item h="1" x="4"/>
        <item t="default"/>
      </items>
    </pivotField>
    <pivotField showAll="0">
      <items count="4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21"/>
        <item x="419"/>
        <item x="420"/>
        <item t="default"/>
      </items>
    </pivotField>
    <pivotField showAll="0">
      <items count="308">
        <item x="0"/>
        <item x="3"/>
        <item x="4"/>
        <item x="23"/>
        <item x="9"/>
        <item x="7"/>
        <item x="1"/>
        <item x="10"/>
        <item x="2"/>
        <item x="6"/>
        <item x="8"/>
        <item x="15"/>
        <item x="22"/>
        <item x="17"/>
        <item x="24"/>
        <item x="28"/>
        <item x="11"/>
        <item x="12"/>
        <item x="16"/>
        <item x="19"/>
        <item x="21"/>
        <item x="30"/>
        <item x="14"/>
        <item x="29"/>
        <item x="25"/>
        <item x="13"/>
        <item x="27"/>
        <item x="26"/>
        <item x="31"/>
        <item x="18"/>
        <item x="20"/>
        <item x="94"/>
        <item x="97"/>
        <item x="93"/>
        <item x="96"/>
        <item x="95"/>
        <item x="98"/>
        <item x="99"/>
        <item x="100"/>
        <item x="101"/>
        <item x="102"/>
        <item x="103"/>
        <item x="104"/>
        <item x="105"/>
        <item x="106"/>
        <item x="108"/>
        <item x="111"/>
        <item x="113"/>
        <item x="114"/>
        <item x="118"/>
        <item x="115"/>
        <item x="117"/>
        <item x="119"/>
        <item x="120"/>
        <item x="122"/>
        <item x="123"/>
        <item x="127"/>
        <item x="128"/>
        <item x="126"/>
        <item x="130"/>
        <item x="129"/>
        <item x="45"/>
        <item x="34"/>
        <item x="43"/>
        <item x="32"/>
        <item x="39"/>
        <item x="35"/>
        <item x="49"/>
        <item x="37"/>
        <item x="56"/>
        <item x="33"/>
        <item x="53"/>
        <item x="50"/>
        <item x="57"/>
        <item x="38"/>
        <item x="41"/>
        <item x="63"/>
        <item x="36"/>
        <item x="40"/>
        <item x="62"/>
        <item x="47"/>
        <item x="72"/>
        <item x="55"/>
        <item x="54"/>
        <item x="58"/>
        <item x="60"/>
        <item x="64"/>
        <item x="69"/>
        <item x="52"/>
        <item x="78"/>
        <item x="75"/>
        <item x="81"/>
        <item x="59"/>
        <item x="42"/>
        <item x="68"/>
        <item x="44"/>
        <item x="48"/>
        <item x="46"/>
        <item x="51"/>
        <item x="84"/>
        <item x="71"/>
        <item x="74"/>
        <item x="79"/>
        <item x="83"/>
        <item x="66"/>
        <item x="61"/>
        <item x="73"/>
        <item x="87"/>
        <item x="65"/>
        <item x="67"/>
        <item x="82"/>
        <item x="70"/>
        <item x="92"/>
        <item x="80"/>
        <item x="76"/>
        <item x="89"/>
        <item x="77"/>
        <item x="85"/>
        <item x="86"/>
        <item x="90"/>
        <item x="91"/>
        <item x="88"/>
        <item x="184"/>
        <item x="185"/>
        <item x="186"/>
        <item x="187"/>
        <item x="188"/>
        <item x="191"/>
        <item x="190"/>
        <item x="189"/>
        <item x="192"/>
        <item x="193"/>
        <item x="194"/>
        <item x="195"/>
        <item x="198"/>
        <item x="200"/>
        <item x="202"/>
        <item x="201"/>
        <item x="204"/>
        <item x="203"/>
        <item x="206"/>
        <item x="211"/>
        <item x="207"/>
        <item x="216"/>
        <item x="208"/>
        <item x="214"/>
        <item x="213"/>
        <item x="215"/>
        <item x="218"/>
        <item x="219"/>
        <item x="221"/>
        <item x="223"/>
        <item x="222"/>
        <item x="135"/>
        <item x="110"/>
        <item x="124"/>
        <item x="107"/>
        <item x="125"/>
        <item x="112"/>
        <item x="109"/>
        <item x="142"/>
        <item x="138"/>
        <item x="131"/>
        <item x="136"/>
        <item x="116"/>
        <item x="143"/>
        <item x="141"/>
        <item x="139"/>
        <item x="121"/>
        <item x="149"/>
        <item x="155"/>
        <item x="147"/>
        <item x="134"/>
        <item x="132"/>
        <item x="159"/>
        <item x="146"/>
        <item x="163"/>
        <item x="148"/>
        <item x="133"/>
        <item x="150"/>
        <item x="145"/>
        <item x="171"/>
        <item x="154"/>
        <item x="157"/>
        <item x="169"/>
        <item x="144"/>
        <item x="137"/>
        <item x="161"/>
        <item x="156"/>
        <item x="140"/>
        <item x="165"/>
        <item x="164"/>
        <item x="177"/>
        <item x="153"/>
        <item x="176"/>
        <item x="179"/>
        <item x="158"/>
        <item x="160"/>
        <item x="151"/>
        <item x="167"/>
        <item x="180"/>
        <item x="152"/>
        <item x="162"/>
        <item x="168"/>
        <item x="173"/>
        <item x="178"/>
        <item x="175"/>
        <item x="172"/>
        <item x="170"/>
        <item x="166"/>
        <item x="174"/>
        <item x="183"/>
        <item x="181"/>
        <item x="182"/>
        <item x="276"/>
        <item x="277"/>
        <item x="278"/>
        <item x="279"/>
        <item x="280"/>
        <item x="281"/>
        <item x="282"/>
        <item x="283"/>
        <item x="284"/>
        <item x="286"/>
        <item x="285"/>
        <item x="288"/>
        <item x="287"/>
        <item x="289"/>
        <item x="290"/>
        <item x="292"/>
        <item x="293"/>
        <item x="291"/>
        <item x="294"/>
        <item x="295"/>
        <item x="296"/>
        <item x="297"/>
        <item x="298"/>
        <item x="301"/>
        <item x="299"/>
        <item x="300"/>
        <item x="303"/>
        <item x="302"/>
        <item x="305"/>
        <item x="304"/>
        <item x="306"/>
        <item x="196"/>
        <item x="199"/>
        <item x="197"/>
        <item x="217"/>
        <item x="212"/>
        <item x="205"/>
        <item x="238"/>
        <item x="226"/>
        <item x="210"/>
        <item x="232"/>
        <item x="209"/>
        <item x="255"/>
        <item x="220"/>
        <item x="225"/>
        <item x="224"/>
        <item x="263"/>
        <item x="227"/>
        <item x="228"/>
        <item x="231"/>
        <item x="230"/>
        <item x="233"/>
        <item x="240"/>
        <item x="229"/>
        <item x="251"/>
        <item x="256"/>
        <item x="243"/>
        <item x="235"/>
        <item x="265"/>
        <item x="245"/>
        <item x="261"/>
        <item x="236"/>
        <item x="234"/>
        <item x="259"/>
        <item x="239"/>
        <item x="254"/>
        <item x="258"/>
        <item x="242"/>
        <item x="249"/>
        <item x="257"/>
        <item x="248"/>
        <item x="262"/>
        <item x="237"/>
        <item x="252"/>
        <item x="246"/>
        <item x="272"/>
        <item x="241"/>
        <item x="266"/>
        <item x="247"/>
        <item x="250"/>
        <item x="244"/>
        <item x="260"/>
        <item x="253"/>
        <item x="267"/>
        <item x="270"/>
        <item x="273"/>
        <item x="274"/>
        <item x="275"/>
        <item x="268"/>
        <item x="271"/>
        <item x="264"/>
        <item x="269"/>
        <item x="5"/>
        <item t="default"/>
      </items>
    </pivotField>
    <pivotField showAll="0"/>
    <pivotField showAll="0">
      <items count="7">
        <item x="4"/>
        <item x="3"/>
        <item x="0"/>
        <item x="1"/>
        <item x="5"/>
        <item x="2"/>
        <item t="default"/>
      </items>
    </pivotField>
    <pivotField showAll="0">
      <items count="4">
        <item x="0"/>
        <item x="2"/>
        <item x="1"/>
        <item t="default"/>
      </items>
    </pivotField>
    <pivotField showAll="0"/>
    <pivotField showAll="0">
      <items count="12">
        <item x="8"/>
        <item x="4"/>
        <item x="9"/>
        <item x="6"/>
        <item x="3"/>
        <item x="0"/>
        <item x="2"/>
        <item x="1"/>
        <item x="10"/>
        <item x="7"/>
        <item x="5"/>
        <item t="default"/>
      </items>
    </pivotField>
    <pivotField showAll="0">
      <items count="17">
        <item x="14"/>
        <item x="8"/>
        <item x="13"/>
        <item x="15"/>
        <item x="6"/>
        <item x="4"/>
        <item x="5"/>
        <item x="10"/>
        <item x="11"/>
        <item x="9"/>
        <item x="7"/>
        <item x="2"/>
        <item x="3"/>
        <item x="12"/>
        <item x="0"/>
        <item x="1"/>
        <item t="default"/>
      </items>
    </pivotField>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
  </rowFields>
  <rowItems count="7">
    <i>
      <x v="3"/>
    </i>
    <i>
      <x v="6"/>
    </i>
    <i>
      <x/>
    </i>
    <i>
      <x v="5"/>
    </i>
    <i>
      <x v="4"/>
    </i>
    <i>
      <x v="1"/>
    </i>
    <i>
      <x v="2"/>
    </i>
  </rowItems>
  <colItems count="1">
    <i/>
  </colItems>
  <pageFields count="1">
    <pageField fld="4" hier="-1"/>
  </pageFields>
  <dataFields count="1">
    <dataField name="Total Profit" fld="13" baseField="0" baseItem="0"/>
  </dataFields>
  <formats count="1">
    <format dxfId="38">
      <pivotArea outline="0" collapsedLevelsAreSubtotals="1" fieldPosition="0"/>
    </format>
  </formats>
  <chartFormats count="8">
    <chartFormat chart="0" format="18" series="1">
      <pivotArea type="data" outline="0" fieldPosition="0">
        <references count="1">
          <reference field="4294967294" count="1" selected="0">
            <x v="0"/>
          </reference>
        </references>
      </pivotArea>
    </chartFormat>
    <chartFormat chart="0" format="19">
      <pivotArea type="data" outline="0" fieldPosition="0">
        <references count="2">
          <reference field="4294967294" count="1" selected="0">
            <x v="0"/>
          </reference>
          <reference field="2" count="1" selected="0">
            <x v="3"/>
          </reference>
        </references>
      </pivotArea>
    </chartFormat>
    <chartFormat chart="0" format="20">
      <pivotArea type="data" outline="0" fieldPosition="0">
        <references count="2">
          <reference field="4294967294" count="1" selected="0">
            <x v="0"/>
          </reference>
          <reference field="2" count="1" selected="0">
            <x v="6"/>
          </reference>
        </references>
      </pivotArea>
    </chartFormat>
    <chartFormat chart="0" format="21">
      <pivotArea type="data" outline="0" fieldPosition="0">
        <references count="2">
          <reference field="4294967294" count="1" selected="0">
            <x v="0"/>
          </reference>
          <reference field="2" count="1" selected="0">
            <x v="0"/>
          </reference>
        </references>
      </pivotArea>
    </chartFormat>
    <chartFormat chart="0" format="22">
      <pivotArea type="data" outline="0" fieldPosition="0">
        <references count="2">
          <reference field="4294967294" count="1" selected="0">
            <x v="0"/>
          </reference>
          <reference field="2" count="1" selected="0">
            <x v="5"/>
          </reference>
        </references>
      </pivotArea>
    </chartFormat>
    <chartFormat chart="0" format="23">
      <pivotArea type="data" outline="0" fieldPosition="0">
        <references count="2">
          <reference field="4294967294" count="1" selected="0">
            <x v="0"/>
          </reference>
          <reference field="2" count="1" selected="0">
            <x v="4"/>
          </reference>
        </references>
      </pivotArea>
    </chartFormat>
    <chartFormat chart="0" format="24">
      <pivotArea type="data" outline="0" fieldPosition="0">
        <references count="2">
          <reference field="4294967294" count="1" selected="0">
            <x v="0"/>
          </reference>
          <reference field="2" count="1" selected="0">
            <x v="1"/>
          </reference>
        </references>
      </pivotArea>
    </chartFormat>
    <chartFormat chart="0" format="25">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7E32B288-20AB-4FF2-AC95-CD48F2850D5E}"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rowHeaderCaption="Product" fieldListSortAscending="1">
  <location ref="A66:B73" firstHeaderRow="1" firstDataRow="1" firstDataCol="1" rowPageCount="1" colPageCount="1"/>
  <pivotFields count="20">
    <pivotField showAll="0"/>
    <pivotField showAll="0">
      <items count="32">
        <item x="3"/>
        <item x="28"/>
        <item x="25"/>
        <item x="27"/>
        <item x="23"/>
        <item x="26"/>
        <item x="1"/>
        <item x="22"/>
        <item x="12"/>
        <item x="19"/>
        <item x="24"/>
        <item x="9"/>
        <item x="7"/>
        <item x="29"/>
        <item x="14"/>
        <item x="16"/>
        <item x="21"/>
        <item x="5"/>
        <item x="20"/>
        <item x="8"/>
        <item x="0"/>
        <item x="6"/>
        <item x="17"/>
        <item x="10"/>
        <item x="15"/>
        <item x="11"/>
        <item x="4"/>
        <item x="13"/>
        <item x="18"/>
        <item x="2"/>
        <item x="30"/>
        <item t="default"/>
      </items>
    </pivotField>
    <pivotField axis="axisRow" showAll="0" sortType="descending">
      <items count="9">
        <item x="5"/>
        <item x="2"/>
        <item x="0"/>
        <item x="4"/>
        <item x="6"/>
        <item x="3"/>
        <item x="1"/>
        <item x="7"/>
        <item t="default"/>
      </items>
      <autoSortScope>
        <pivotArea dataOnly="0" outline="0" fieldPosition="0">
          <references count="1">
            <reference field="4294967294" count="1" selected="0">
              <x v="0"/>
            </reference>
          </references>
        </pivotArea>
      </autoSortScope>
    </pivotField>
    <pivotField showAll="0">
      <items count="87">
        <item x="23"/>
        <item x="54"/>
        <item x="72"/>
        <item x="8"/>
        <item x="41"/>
        <item x="76"/>
        <item x="84"/>
        <item x="50"/>
        <item x="0"/>
        <item x="5"/>
        <item x="1"/>
        <item x="59"/>
        <item x="31"/>
        <item x="73"/>
        <item x="22"/>
        <item x="55"/>
        <item x="61"/>
        <item x="56"/>
        <item x="52"/>
        <item x="80"/>
        <item x="15"/>
        <item x="51"/>
        <item x="35"/>
        <item x="11"/>
        <item x="63"/>
        <item x="19"/>
        <item x="64"/>
        <item x="30"/>
        <item x="57"/>
        <item x="27"/>
        <item x="32"/>
        <item x="37"/>
        <item x="24"/>
        <item x="79"/>
        <item x="2"/>
        <item x="74"/>
        <item x="65"/>
        <item x="75"/>
        <item x="70"/>
        <item x="82"/>
        <item x="4"/>
        <item x="39"/>
        <item x="45"/>
        <item x="53"/>
        <item x="29"/>
        <item x="69"/>
        <item x="46"/>
        <item x="85"/>
        <item x="26"/>
        <item x="40"/>
        <item x="83"/>
        <item x="44"/>
        <item x="60"/>
        <item x="33"/>
        <item x="42"/>
        <item x="58"/>
        <item x="38"/>
        <item x="14"/>
        <item x="3"/>
        <item x="34"/>
        <item x="12"/>
        <item x="62"/>
        <item x="36"/>
        <item x="67"/>
        <item x="10"/>
        <item x="28"/>
        <item x="48"/>
        <item x="81"/>
        <item x="77"/>
        <item x="9"/>
        <item x="25"/>
        <item x="43"/>
        <item x="13"/>
        <item x="49"/>
        <item x="16"/>
        <item x="17"/>
        <item x="66"/>
        <item x="20"/>
        <item x="47"/>
        <item x="68"/>
        <item x="71"/>
        <item x="78"/>
        <item x="18"/>
        <item x="21"/>
        <item x="6"/>
        <item x="7"/>
        <item t="default"/>
      </items>
    </pivotField>
    <pivotField axis="axisPage" multipleItemSelectionAllowed="1" showAll="0">
      <items count="6">
        <item h="1" x="3"/>
        <item h="1" x="1"/>
        <item h="1" x="2"/>
        <item x="0"/>
        <item h="1" x="4"/>
        <item t="default"/>
      </items>
    </pivotField>
    <pivotField showAll="0">
      <items count="4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21"/>
        <item x="419"/>
        <item x="420"/>
        <item t="default"/>
      </items>
    </pivotField>
    <pivotField showAll="0">
      <items count="308">
        <item x="0"/>
        <item x="3"/>
        <item x="4"/>
        <item x="23"/>
        <item x="9"/>
        <item x="7"/>
        <item x="1"/>
        <item x="10"/>
        <item x="2"/>
        <item x="6"/>
        <item x="8"/>
        <item x="15"/>
        <item x="22"/>
        <item x="17"/>
        <item x="24"/>
        <item x="28"/>
        <item x="11"/>
        <item x="12"/>
        <item x="16"/>
        <item x="19"/>
        <item x="21"/>
        <item x="30"/>
        <item x="14"/>
        <item x="29"/>
        <item x="25"/>
        <item x="13"/>
        <item x="27"/>
        <item x="26"/>
        <item x="31"/>
        <item x="18"/>
        <item x="20"/>
        <item x="94"/>
        <item x="97"/>
        <item x="93"/>
        <item x="96"/>
        <item x="95"/>
        <item x="98"/>
        <item x="99"/>
        <item x="100"/>
        <item x="101"/>
        <item x="102"/>
        <item x="103"/>
        <item x="104"/>
        <item x="105"/>
        <item x="106"/>
        <item x="108"/>
        <item x="111"/>
        <item x="113"/>
        <item x="114"/>
        <item x="118"/>
        <item x="115"/>
        <item x="117"/>
        <item x="119"/>
        <item x="120"/>
        <item x="122"/>
        <item x="123"/>
        <item x="127"/>
        <item x="128"/>
        <item x="126"/>
        <item x="130"/>
        <item x="129"/>
        <item x="45"/>
        <item x="34"/>
        <item x="43"/>
        <item x="32"/>
        <item x="39"/>
        <item x="35"/>
        <item x="49"/>
        <item x="37"/>
        <item x="56"/>
        <item x="33"/>
        <item x="53"/>
        <item x="50"/>
        <item x="57"/>
        <item x="38"/>
        <item x="41"/>
        <item x="63"/>
        <item x="36"/>
        <item x="40"/>
        <item x="62"/>
        <item x="47"/>
        <item x="72"/>
        <item x="55"/>
        <item x="54"/>
        <item x="58"/>
        <item x="60"/>
        <item x="64"/>
        <item x="69"/>
        <item x="52"/>
        <item x="78"/>
        <item x="75"/>
        <item x="81"/>
        <item x="59"/>
        <item x="42"/>
        <item x="68"/>
        <item x="44"/>
        <item x="48"/>
        <item x="46"/>
        <item x="51"/>
        <item x="84"/>
        <item x="71"/>
        <item x="74"/>
        <item x="79"/>
        <item x="83"/>
        <item x="66"/>
        <item x="61"/>
        <item x="73"/>
        <item x="87"/>
        <item x="65"/>
        <item x="67"/>
        <item x="82"/>
        <item x="70"/>
        <item x="92"/>
        <item x="80"/>
        <item x="76"/>
        <item x="89"/>
        <item x="77"/>
        <item x="85"/>
        <item x="86"/>
        <item x="90"/>
        <item x="91"/>
        <item x="88"/>
        <item x="184"/>
        <item x="185"/>
        <item x="186"/>
        <item x="187"/>
        <item x="188"/>
        <item x="191"/>
        <item x="190"/>
        <item x="189"/>
        <item x="192"/>
        <item x="193"/>
        <item x="194"/>
        <item x="195"/>
        <item x="198"/>
        <item x="200"/>
        <item x="202"/>
        <item x="201"/>
        <item x="204"/>
        <item x="203"/>
        <item x="206"/>
        <item x="211"/>
        <item x="207"/>
        <item x="216"/>
        <item x="208"/>
        <item x="214"/>
        <item x="213"/>
        <item x="215"/>
        <item x="218"/>
        <item x="219"/>
        <item x="221"/>
        <item x="223"/>
        <item x="222"/>
        <item x="135"/>
        <item x="110"/>
        <item x="124"/>
        <item x="107"/>
        <item x="125"/>
        <item x="112"/>
        <item x="109"/>
        <item x="142"/>
        <item x="138"/>
        <item x="131"/>
        <item x="136"/>
        <item x="116"/>
        <item x="143"/>
        <item x="141"/>
        <item x="139"/>
        <item x="121"/>
        <item x="149"/>
        <item x="155"/>
        <item x="147"/>
        <item x="134"/>
        <item x="132"/>
        <item x="159"/>
        <item x="146"/>
        <item x="163"/>
        <item x="148"/>
        <item x="133"/>
        <item x="150"/>
        <item x="145"/>
        <item x="171"/>
        <item x="154"/>
        <item x="157"/>
        <item x="169"/>
        <item x="144"/>
        <item x="137"/>
        <item x="161"/>
        <item x="156"/>
        <item x="140"/>
        <item x="165"/>
        <item x="164"/>
        <item x="177"/>
        <item x="153"/>
        <item x="176"/>
        <item x="179"/>
        <item x="158"/>
        <item x="160"/>
        <item x="151"/>
        <item x="167"/>
        <item x="180"/>
        <item x="152"/>
        <item x="162"/>
        <item x="168"/>
        <item x="173"/>
        <item x="178"/>
        <item x="175"/>
        <item x="172"/>
        <item x="170"/>
        <item x="166"/>
        <item x="174"/>
        <item x="183"/>
        <item x="181"/>
        <item x="182"/>
        <item x="276"/>
        <item x="277"/>
        <item x="278"/>
        <item x="279"/>
        <item x="280"/>
        <item x="281"/>
        <item x="282"/>
        <item x="283"/>
        <item x="284"/>
        <item x="286"/>
        <item x="285"/>
        <item x="288"/>
        <item x="287"/>
        <item x="289"/>
        <item x="290"/>
        <item x="292"/>
        <item x="293"/>
        <item x="291"/>
        <item x="294"/>
        <item x="295"/>
        <item x="296"/>
        <item x="297"/>
        <item x="298"/>
        <item x="301"/>
        <item x="299"/>
        <item x="300"/>
        <item x="303"/>
        <item x="302"/>
        <item x="305"/>
        <item x="304"/>
        <item x="306"/>
        <item x="196"/>
        <item x="199"/>
        <item x="197"/>
        <item x="217"/>
        <item x="212"/>
        <item x="205"/>
        <item x="238"/>
        <item x="226"/>
        <item x="210"/>
        <item x="232"/>
        <item x="209"/>
        <item x="255"/>
        <item x="220"/>
        <item x="225"/>
        <item x="224"/>
        <item x="263"/>
        <item x="227"/>
        <item x="228"/>
        <item x="231"/>
        <item x="230"/>
        <item x="233"/>
        <item x="240"/>
        <item x="229"/>
        <item x="251"/>
        <item x="256"/>
        <item x="243"/>
        <item x="235"/>
        <item x="265"/>
        <item x="245"/>
        <item x="261"/>
        <item x="236"/>
        <item x="234"/>
        <item x="259"/>
        <item x="239"/>
        <item x="254"/>
        <item x="258"/>
        <item x="242"/>
        <item x="249"/>
        <item x="257"/>
        <item x="248"/>
        <item x="262"/>
        <item x="237"/>
        <item x="252"/>
        <item x="246"/>
        <item x="272"/>
        <item x="241"/>
        <item x="266"/>
        <item x="247"/>
        <item x="250"/>
        <item x="244"/>
        <item x="260"/>
        <item x="253"/>
        <item x="267"/>
        <item x="270"/>
        <item x="273"/>
        <item x="274"/>
        <item x="275"/>
        <item x="268"/>
        <item x="271"/>
        <item x="264"/>
        <item x="269"/>
        <item x="5"/>
        <item t="default"/>
      </items>
    </pivotField>
    <pivotField dataField="1" showAll="0"/>
    <pivotField showAll="0">
      <items count="7">
        <item x="4"/>
        <item x="3"/>
        <item x="0"/>
        <item x="1"/>
        <item x="5"/>
        <item x="2"/>
        <item t="default"/>
      </items>
    </pivotField>
    <pivotField showAll="0">
      <items count="4">
        <item x="0"/>
        <item x="2"/>
        <item x="1"/>
        <item t="default"/>
      </items>
    </pivotField>
    <pivotField showAll="0"/>
    <pivotField showAll="0">
      <items count="12">
        <item x="8"/>
        <item x="4"/>
        <item x="9"/>
        <item x="6"/>
        <item x="3"/>
        <item x="0"/>
        <item x="2"/>
        <item x="1"/>
        <item x="10"/>
        <item x="7"/>
        <item x="5"/>
        <item t="default"/>
      </items>
    </pivotField>
    <pivotField showAll="0">
      <items count="17">
        <item x="14"/>
        <item x="8"/>
        <item x="13"/>
        <item x="15"/>
        <item x="6"/>
        <item x="4"/>
        <item x="5"/>
        <item x="10"/>
        <item x="11"/>
        <item x="9"/>
        <item x="7"/>
        <item x="2"/>
        <item x="3"/>
        <item x="12"/>
        <item x="0"/>
        <item x="1"/>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
  </rowFields>
  <rowItems count="7">
    <i>
      <x v="4"/>
    </i>
    <i>
      <x v="3"/>
    </i>
    <i>
      <x v="5"/>
    </i>
    <i>
      <x v="2"/>
    </i>
    <i>
      <x v="1"/>
    </i>
    <i>
      <x/>
    </i>
    <i>
      <x v="6"/>
    </i>
  </rowItems>
  <colItems count="1">
    <i/>
  </colItems>
  <pageFields count="1">
    <pageField fld="4" hier="-1"/>
  </pageFields>
  <dataFields count="1">
    <dataField name="Total Revenue" fld="7" baseField="0" baseItem="0"/>
  </dataFields>
  <formats count="1">
    <format dxfId="39">
      <pivotArea outline="0" collapsedLevelsAreSubtotals="1" fieldPosition="0"/>
    </format>
  </formats>
  <chartFormats count="7">
    <chartFormat chart="0" format="14" series="1">
      <pivotArea type="data" outline="0" fieldPosition="0">
        <references count="1">
          <reference field="4294967294" count="1" selected="0">
            <x v="0"/>
          </reference>
        </references>
      </pivotArea>
    </chartFormat>
    <chartFormat chart="0" format="15">
      <pivotArea type="data" outline="0" fieldPosition="0">
        <references count="2">
          <reference field="4294967294" count="1" selected="0">
            <x v="0"/>
          </reference>
          <reference field="2" count="1" selected="0">
            <x v="3"/>
          </reference>
        </references>
      </pivotArea>
    </chartFormat>
    <chartFormat chart="0" format="16">
      <pivotArea type="data" outline="0" fieldPosition="0">
        <references count="2">
          <reference field="4294967294" count="1" selected="0">
            <x v="0"/>
          </reference>
          <reference field="2" count="1" selected="0">
            <x v="5"/>
          </reference>
        </references>
      </pivotArea>
    </chartFormat>
    <chartFormat chart="0" format="17">
      <pivotArea type="data" outline="0" fieldPosition="0">
        <references count="2">
          <reference field="4294967294" count="1" selected="0">
            <x v="0"/>
          </reference>
          <reference field="2" count="1" selected="0">
            <x v="2"/>
          </reference>
        </references>
      </pivotArea>
    </chartFormat>
    <chartFormat chart="0" format="18">
      <pivotArea type="data" outline="0" fieldPosition="0">
        <references count="2">
          <reference field="4294967294" count="1" selected="0">
            <x v="0"/>
          </reference>
          <reference field="2" count="1" selected="0">
            <x v="1"/>
          </reference>
        </references>
      </pivotArea>
    </chartFormat>
    <chartFormat chart="0" format="19">
      <pivotArea type="data" outline="0" fieldPosition="0">
        <references count="2">
          <reference field="4294967294" count="1" selected="0">
            <x v="0"/>
          </reference>
          <reference field="2" count="1" selected="0">
            <x v="0"/>
          </reference>
        </references>
      </pivotArea>
    </chartFormat>
    <chartFormat chart="0" format="20">
      <pivotArea type="data" outline="0" fieldPosition="0">
        <references count="2">
          <reference field="4294967294" count="1" selected="0">
            <x v="0"/>
          </reference>
          <reference field="2"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37B8A5E7-2035-4733-9F96-992F8569FA1A}" name="PivotTable3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rowHeaderCaption="Product" fieldListSortAscending="1">
  <location ref="A36:B44" firstHeaderRow="1" firstDataRow="2" firstDataCol="1"/>
  <pivotFields count="20">
    <pivotField dataField="1" showAll="0"/>
    <pivotField showAll="0">
      <items count="32">
        <item x="3"/>
        <item x="28"/>
        <item x="25"/>
        <item x="27"/>
        <item x="23"/>
        <item x="26"/>
        <item x="1"/>
        <item x="22"/>
        <item x="12"/>
        <item x="19"/>
        <item x="24"/>
        <item x="9"/>
        <item x="7"/>
        <item x="29"/>
        <item x="14"/>
        <item x="16"/>
        <item x="21"/>
        <item x="5"/>
        <item x="20"/>
        <item x="8"/>
        <item x="0"/>
        <item x="6"/>
        <item x="17"/>
        <item x="10"/>
        <item x="15"/>
        <item x="11"/>
        <item x="4"/>
        <item x="13"/>
        <item x="18"/>
        <item x="2"/>
        <item x="30"/>
        <item t="default"/>
      </items>
    </pivotField>
    <pivotField axis="axisRow" showAll="0" sortType="descending">
      <items count="9">
        <item x="5"/>
        <item x="2"/>
        <item x="0"/>
        <item x="4"/>
        <item x="6"/>
        <item x="3"/>
        <item x="1"/>
        <item x="7"/>
        <item t="default"/>
      </items>
      <autoSortScope>
        <pivotArea dataOnly="0" outline="0" fieldPosition="0">
          <references count="1">
            <reference field="4294967294" count="1" selected="0">
              <x v="0"/>
            </reference>
          </references>
        </pivotArea>
      </autoSortScope>
    </pivotField>
    <pivotField showAll="0">
      <items count="87">
        <item x="23"/>
        <item x="54"/>
        <item x="72"/>
        <item x="8"/>
        <item x="41"/>
        <item x="76"/>
        <item x="84"/>
        <item x="50"/>
        <item x="0"/>
        <item x="5"/>
        <item x="1"/>
        <item x="59"/>
        <item x="31"/>
        <item x="73"/>
        <item x="22"/>
        <item x="55"/>
        <item x="61"/>
        <item x="56"/>
        <item x="52"/>
        <item x="80"/>
        <item x="15"/>
        <item x="51"/>
        <item x="35"/>
        <item x="11"/>
        <item x="63"/>
        <item x="19"/>
        <item x="64"/>
        <item x="30"/>
        <item x="57"/>
        <item x="27"/>
        <item x="32"/>
        <item x="37"/>
        <item x="24"/>
        <item x="79"/>
        <item x="2"/>
        <item x="74"/>
        <item x="65"/>
        <item x="75"/>
        <item x="70"/>
        <item x="82"/>
        <item x="4"/>
        <item x="39"/>
        <item x="45"/>
        <item x="53"/>
        <item x="29"/>
        <item x="69"/>
        <item x="46"/>
        <item x="85"/>
        <item x="26"/>
        <item x="40"/>
        <item x="83"/>
        <item x="44"/>
        <item x="60"/>
        <item x="33"/>
        <item x="42"/>
        <item x="58"/>
        <item x="38"/>
        <item x="14"/>
        <item x="3"/>
        <item x="34"/>
        <item x="12"/>
        <item x="62"/>
        <item x="36"/>
        <item x="67"/>
        <item x="10"/>
        <item x="28"/>
        <item x="48"/>
        <item x="81"/>
        <item x="77"/>
        <item x="9"/>
        <item x="25"/>
        <item x="43"/>
        <item x="13"/>
        <item x="49"/>
        <item x="16"/>
        <item x="17"/>
        <item x="66"/>
        <item x="20"/>
        <item x="47"/>
        <item x="68"/>
        <item x="71"/>
        <item x="78"/>
        <item x="18"/>
        <item x="21"/>
        <item x="6"/>
        <item x="7"/>
        <item t="default"/>
      </items>
    </pivotField>
    <pivotField axis="axisCol" showAll="0">
      <items count="6">
        <item h="1" x="3"/>
        <item h="1" x="1"/>
        <item h="1" x="2"/>
        <item x="0"/>
        <item h="1" x="4"/>
        <item t="default"/>
      </items>
    </pivotField>
    <pivotField showAll="0">
      <items count="4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21"/>
        <item x="419"/>
        <item x="420"/>
        <item t="default"/>
      </items>
    </pivotField>
    <pivotField showAll="0">
      <items count="308">
        <item x="0"/>
        <item x="3"/>
        <item x="4"/>
        <item x="23"/>
        <item x="9"/>
        <item x="7"/>
        <item x="1"/>
        <item x="10"/>
        <item x="2"/>
        <item x="6"/>
        <item x="8"/>
        <item x="15"/>
        <item x="22"/>
        <item x="17"/>
        <item x="24"/>
        <item x="28"/>
        <item x="11"/>
        <item x="12"/>
        <item x="16"/>
        <item x="19"/>
        <item x="21"/>
        <item x="30"/>
        <item x="14"/>
        <item x="29"/>
        <item x="25"/>
        <item x="13"/>
        <item x="27"/>
        <item x="26"/>
        <item x="31"/>
        <item x="18"/>
        <item x="20"/>
        <item x="94"/>
        <item x="97"/>
        <item x="93"/>
        <item x="96"/>
        <item x="95"/>
        <item x="98"/>
        <item x="99"/>
        <item x="100"/>
        <item x="101"/>
        <item x="102"/>
        <item x="103"/>
        <item x="104"/>
        <item x="105"/>
        <item x="106"/>
        <item x="108"/>
        <item x="111"/>
        <item x="113"/>
        <item x="114"/>
        <item x="118"/>
        <item x="115"/>
        <item x="117"/>
        <item x="119"/>
        <item x="120"/>
        <item x="122"/>
        <item x="123"/>
        <item x="127"/>
        <item x="128"/>
        <item x="126"/>
        <item x="130"/>
        <item x="129"/>
        <item x="45"/>
        <item x="34"/>
        <item x="43"/>
        <item x="32"/>
        <item x="39"/>
        <item x="35"/>
        <item x="49"/>
        <item x="37"/>
        <item x="56"/>
        <item x="33"/>
        <item x="53"/>
        <item x="50"/>
        <item x="57"/>
        <item x="38"/>
        <item x="41"/>
        <item x="63"/>
        <item x="36"/>
        <item x="40"/>
        <item x="62"/>
        <item x="47"/>
        <item x="72"/>
        <item x="55"/>
        <item x="54"/>
        <item x="58"/>
        <item x="60"/>
        <item x="64"/>
        <item x="69"/>
        <item x="52"/>
        <item x="78"/>
        <item x="75"/>
        <item x="81"/>
        <item x="59"/>
        <item x="42"/>
        <item x="68"/>
        <item x="44"/>
        <item x="48"/>
        <item x="46"/>
        <item x="51"/>
        <item x="84"/>
        <item x="71"/>
        <item x="74"/>
        <item x="79"/>
        <item x="83"/>
        <item x="66"/>
        <item x="61"/>
        <item x="73"/>
        <item x="87"/>
        <item x="65"/>
        <item x="67"/>
        <item x="82"/>
        <item x="70"/>
        <item x="92"/>
        <item x="80"/>
        <item x="76"/>
        <item x="89"/>
        <item x="77"/>
        <item x="85"/>
        <item x="86"/>
        <item x="90"/>
        <item x="91"/>
        <item x="88"/>
        <item x="184"/>
        <item x="185"/>
        <item x="186"/>
        <item x="187"/>
        <item x="188"/>
        <item x="191"/>
        <item x="190"/>
        <item x="189"/>
        <item x="192"/>
        <item x="193"/>
        <item x="194"/>
        <item x="195"/>
        <item x="198"/>
        <item x="200"/>
        <item x="202"/>
        <item x="201"/>
        <item x="204"/>
        <item x="203"/>
        <item x="206"/>
        <item x="211"/>
        <item x="207"/>
        <item x="216"/>
        <item x="208"/>
        <item x="214"/>
        <item x="213"/>
        <item x="215"/>
        <item x="218"/>
        <item x="219"/>
        <item x="221"/>
        <item x="223"/>
        <item x="222"/>
        <item x="135"/>
        <item x="110"/>
        <item x="124"/>
        <item x="107"/>
        <item x="125"/>
        <item x="112"/>
        <item x="109"/>
        <item x="142"/>
        <item x="138"/>
        <item x="131"/>
        <item x="136"/>
        <item x="116"/>
        <item x="143"/>
        <item x="141"/>
        <item x="139"/>
        <item x="121"/>
        <item x="149"/>
        <item x="155"/>
        <item x="147"/>
        <item x="134"/>
        <item x="132"/>
        <item x="159"/>
        <item x="146"/>
        <item x="163"/>
        <item x="148"/>
        <item x="133"/>
        <item x="150"/>
        <item x="145"/>
        <item x="171"/>
        <item x="154"/>
        <item x="157"/>
        <item x="169"/>
        <item x="144"/>
        <item x="137"/>
        <item x="161"/>
        <item x="156"/>
        <item x="140"/>
        <item x="165"/>
        <item x="164"/>
        <item x="177"/>
        <item x="153"/>
        <item x="176"/>
        <item x="179"/>
        <item x="158"/>
        <item x="160"/>
        <item x="151"/>
        <item x="167"/>
        <item x="180"/>
        <item x="152"/>
        <item x="162"/>
        <item x="168"/>
        <item x="173"/>
        <item x="178"/>
        <item x="175"/>
        <item x="172"/>
        <item x="170"/>
        <item x="166"/>
        <item x="174"/>
        <item x="183"/>
        <item x="181"/>
        <item x="182"/>
        <item x="276"/>
        <item x="277"/>
        <item x="278"/>
        <item x="279"/>
        <item x="280"/>
        <item x="281"/>
        <item x="282"/>
        <item x="283"/>
        <item x="284"/>
        <item x="286"/>
        <item x="285"/>
        <item x="288"/>
        <item x="287"/>
        <item x="289"/>
        <item x="290"/>
        <item x="292"/>
        <item x="293"/>
        <item x="291"/>
        <item x="294"/>
        <item x="295"/>
        <item x="296"/>
        <item x="297"/>
        <item x="298"/>
        <item x="301"/>
        <item x="299"/>
        <item x="300"/>
        <item x="303"/>
        <item x="302"/>
        <item x="305"/>
        <item x="304"/>
        <item x="306"/>
        <item x="196"/>
        <item x="199"/>
        <item x="197"/>
        <item x="217"/>
        <item x="212"/>
        <item x="205"/>
        <item x="238"/>
        <item x="226"/>
        <item x="210"/>
        <item x="232"/>
        <item x="209"/>
        <item x="255"/>
        <item x="220"/>
        <item x="225"/>
        <item x="224"/>
        <item x="263"/>
        <item x="227"/>
        <item x="228"/>
        <item x="231"/>
        <item x="230"/>
        <item x="233"/>
        <item x="240"/>
        <item x="229"/>
        <item x="251"/>
        <item x="256"/>
        <item x="243"/>
        <item x="235"/>
        <item x="265"/>
        <item x="245"/>
        <item x="261"/>
        <item x="236"/>
        <item x="234"/>
        <item x="259"/>
        <item x="239"/>
        <item x="254"/>
        <item x="258"/>
        <item x="242"/>
        <item x="249"/>
        <item x="257"/>
        <item x="248"/>
        <item x="262"/>
        <item x="237"/>
        <item x="252"/>
        <item x="246"/>
        <item x="272"/>
        <item x="241"/>
        <item x="266"/>
        <item x="247"/>
        <item x="250"/>
        <item x="244"/>
        <item x="260"/>
        <item x="253"/>
        <item x="267"/>
        <item x="270"/>
        <item x="273"/>
        <item x="274"/>
        <item x="275"/>
        <item x="268"/>
        <item x="271"/>
        <item x="264"/>
        <item x="269"/>
        <item x="5"/>
        <item t="default"/>
      </items>
    </pivotField>
    <pivotField showAll="0"/>
    <pivotField showAll="0">
      <items count="7">
        <item x="4"/>
        <item x="3"/>
        <item x="0"/>
        <item x="1"/>
        <item x="5"/>
        <item x="2"/>
        <item t="default"/>
      </items>
    </pivotField>
    <pivotField showAll="0">
      <items count="4">
        <item x="0"/>
        <item x="2"/>
        <item x="1"/>
        <item t="default"/>
      </items>
    </pivotField>
    <pivotField showAll="0"/>
    <pivotField showAll="0">
      <items count="12">
        <item x="8"/>
        <item x="4"/>
        <item x="9"/>
        <item x="6"/>
        <item x="3"/>
        <item x="0"/>
        <item x="2"/>
        <item x="1"/>
        <item x="10"/>
        <item x="7"/>
        <item x="5"/>
        <item t="default"/>
      </items>
    </pivotField>
    <pivotField showAll="0">
      <items count="17">
        <item x="14"/>
        <item x="8"/>
        <item x="13"/>
        <item x="15"/>
        <item x="6"/>
        <item x="4"/>
        <item x="5"/>
        <item x="10"/>
        <item x="11"/>
        <item x="9"/>
        <item x="7"/>
        <item x="2"/>
        <item x="3"/>
        <item x="12"/>
        <item x="0"/>
        <item x="1"/>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
  </rowFields>
  <rowItems count="7">
    <i>
      <x v="1"/>
    </i>
    <i>
      <x v="6"/>
    </i>
    <i>
      <x v="4"/>
    </i>
    <i>
      <x v="5"/>
    </i>
    <i>
      <x v="2"/>
    </i>
    <i>
      <x v="3"/>
    </i>
    <i>
      <x/>
    </i>
  </rowItems>
  <colFields count="1">
    <field x="4"/>
  </colFields>
  <colItems count="1">
    <i>
      <x v="3"/>
    </i>
  </colItems>
  <dataFields count="1">
    <dataField name="Won deals count" fld="0" subtotal="count" baseField="0" baseItem="0"/>
  </dataFields>
  <formats count="2">
    <format dxfId="41">
      <pivotArea outline="0" collapsedLevelsAreSubtotals="1" fieldPosition="0"/>
    </format>
    <format dxfId="40">
      <pivotArea outline="0" collapsedLevelsAreSubtotals="1" fieldPosition="0">
        <references count="1">
          <reference field="4" count="0" selected="0"/>
        </references>
      </pivotArea>
    </format>
  </formats>
  <chartFormats count="8">
    <chartFormat chart="0" format="18" series="1">
      <pivotArea type="data" outline="0" fieldPosition="0">
        <references count="1">
          <reference field="4294967294" count="1" selected="0">
            <x v="0"/>
          </reference>
        </references>
      </pivotArea>
    </chartFormat>
    <chartFormat chart="0" format="19">
      <pivotArea type="data" outline="0" fieldPosition="0">
        <references count="2">
          <reference field="4294967294" count="1" selected="0">
            <x v="0"/>
          </reference>
          <reference field="2" count="1" selected="0">
            <x v="1"/>
          </reference>
        </references>
      </pivotArea>
    </chartFormat>
    <chartFormat chart="0" format="20">
      <pivotArea type="data" outline="0" fieldPosition="0">
        <references count="2">
          <reference field="4294967294" count="1" selected="0">
            <x v="0"/>
          </reference>
          <reference field="2" count="1" selected="0">
            <x v="6"/>
          </reference>
        </references>
      </pivotArea>
    </chartFormat>
    <chartFormat chart="0" format="21">
      <pivotArea type="data" outline="0" fieldPosition="0">
        <references count="2">
          <reference field="4294967294" count="1" selected="0">
            <x v="0"/>
          </reference>
          <reference field="2" count="1" selected="0">
            <x v="4"/>
          </reference>
        </references>
      </pivotArea>
    </chartFormat>
    <chartFormat chart="0" format="22">
      <pivotArea type="data" outline="0" fieldPosition="0">
        <references count="2">
          <reference field="4294967294" count="1" selected="0">
            <x v="0"/>
          </reference>
          <reference field="2" count="1" selected="0">
            <x v="5"/>
          </reference>
        </references>
      </pivotArea>
    </chartFormat>
    <chartFormat chart="0" format="23">
      <pivotArea type="data" outline="0" fieldPosition="0">
        <references count="2">
          <reference field="4294967294" count="1" selected="0">
            <x v="0"/>
          </reference>
          <reference field="2" count="1" selected="0">
            <x v="2"/>
          </reference>
        </references>
      </pivotArea>
    </chartFormat>
    <chartFormat chart="0" format="24">
      <pivotArea type="data" outline="0" fieldPosition="0">
        <references count="2">
          <reference field="4294967294" count="1" selected="0">
            <x v="0"/>
          </reference>
          <reference field="2" count="1" selected="0">
            <x v="3"/>
          </reference>
        </references>
      </pivotArea>
    </chartFormat>
    <chartFormat chart="0" format="25">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BFBE4498-7DC8-4880-99DE-67ED2EAE3373}" name="PivotTable3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fieldListSortAscending="1">
  <location ref="A9:A10" firstHeaderRow="1" firstDataRow="1" firstDataCol="0"/>
  <pivotFields count="20">
    <pivotField showAll="0"/>
    <pivotField showAll="0">
      <items count="32">
        <item x="3"/>
        <item x="28"/>
        <item x="25"/>
        <item x="27"/>
        <item x="23"/>
        <item x="26"/>
        <item x="1"/>
        <item x="22"/>
        <item x="12"/>
        <item x="19"/>
        <item x="24"/>
        <item x="9"/>
        <item x="7"/>
        <item x="29"/>
        <item x="14"/>
        <item x="16"/>
        <item x="21"/>
        <item x="5"/>
        <item x="20"/>
        <item x="8"/>
        <item x="0"/>
        <item x="6"/>
        <item x="17"/>
        <item x="10"/>
        <item x="15"/>
        <item x="11"/>
        <item x="4"/>
        <item x="13"/>
        <item x="18"/>
        <item x="2"/>
        <item x="30"/>
        <item t="default"/>
      </items>
    </pivotField>
    <pivotField showAll="0">
      <items count="9">
        <item x="5"/>
        <item x="2"/>
        <item x="0"/>
        <item x="4"/>
        <item x="6"/>
        <item x="3"/>
        <item x="1"/>
        <item x="7"/>
        <item t="default"/>
      </items>
    </pivotField>
    <pivotField showAll="0">
      <items count="87">
        <item x="23"/>
        <item x="54"/>
        <item x="72"/>
        <item x="8"/>
        <item x="41"/>
        <item x="76"/>
        <item x="84"/>
        <item x="50"/>
        <item x="0"/>
        <item x="5"/>
        <item x="1"/>
        <item x="59"/>
        <item x="31"/>
        <item x="73"/>
        <item x="22"/>
        <item x="55"/>
        <item x="61"/>
        <item x="56"/>
        <item x="52"/>
        <item x="80"/>
        <item x="15"/>
        <item x="51"/>
        <item x="35"/>
        <item x="11"/>
        <item x="63"/>
        <item x="19"/>
        <item x="64"/>
        <item x="30"/>
        <item x="57"/>
        <item x="27"/>
        <item x="32"/>
        <item x="37"/>
        <item x="24"/>
        <item x="79"/>
        <item x="2"/>
        <item x="74"/>
        <item x="65"/>
        <item x="75"/>
        <item x="70"/>
        <item x="82"/>
        <item x="4"/>
        <item x="39"/>
        <item x="45"/>
        <item x="53"/>
        <item x="29"/>
        <item x="69"/>
        <item x="46"/>
        <item x="85"/>
        <item x="26"/>
        <item x="40"/>
        <item x="83"/>
        <item x="44"/>
        <item x="60"/>
        <item x="33"/>
        <item x="42"/>
        <item x="58"/>
        <item x="38"/>
        <item x="14"/>
        <item x="3"/>
        <item x="34"/>
        <item x="12"/>
        <item x="62"/>
        <item x="36"/>
        <item x="67"/>
        <item x="10"/>
        <item x="28"/>
        <item x="48"/>
        <item x="81"/>
        <item x="77"/>
        <item x="9"/>
        <item x="25"/>
        <item x="43"/>
        <item x="13"/>
        <item x="49"/>
        <item x="16"/>
        <item x="17"/>
        <item x="66"/>
        <item x="20"/>
        <item x="47"/>
        <item x="68"/>
        <item x="71"/>
        <item x="78"/>
        <item x="18"/>
        <item x="21"/>
        <item x="6"/>
        <item x="7"/>
        <item t="default"/>
      </items>
    </pivotField>
    <pivotField showAll="0">
      <items count="6">
        <item h="1" x="3"/>
        <item h="1" x="1"/>
        <item h="1" x="2"/>
        <item x="0"/>
        <item h="1" x="4"/>
        <item t="default"/>
      </items>
    </pivotField>
    <pivotField showAll="0">
      <items count="4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21"/>
        <item x="419"/>
        <item x="420"/>
        <item t="default"/>
      </items>
    </pivotField>
    <pivotField showAll="0">
      <items count="308">
        <item x="0"/>
        <item x="3"/>
        <item x="4"/>
        <item x="23"/>
        <item x="9"/>
        <item x="7"/>
        <item x="1"/>
        <item x="10"/>
        <item x="2"/>
        <item x="6"/>
        <item x="8"/>
        <item x="15"/>
        <item x="22"/>
        <item x="17"/>
        <item x="24"/>
        <item x="28"/>
        <item x="11"/>
        <item x="12"/>
        <item x="16"/>
        <item x="19"/>
        <item x="21"/>
        <item x="30"/>
        <item x="14"/>
        <item x="29"/>
        <item x="25"/>
        <item x="13"/>
        <item x="27"/>
        <item x="26"/>
        <item x="31"/>
        <item x="18"/>
        <item x="20"/>
        <item x="94"/>
        <item x="97"/>
        <item x="93"/>
        <item x="96"/>
        <item x="95"/>
        <item x="98"/>
        <item x="99"/>
        <item x="100"/>
        <item x="101"/>
        <item x="102"/>
        <item x="103"/>
        <item x="104"/>
        <item x="105"/>
        <item x="106"/>
        <item x="108"/>
        <item x="111"/>
        <item x="113"/>
        <item x="114"/>
        <item x="118"/>
        <item x="115"/>
        <item x="117"/>
        <item x="119"/>
        <item x="120"/>
        <item x="122"/>
        <item x="123"/>
        <item x="127"/>
        <item x="128"/>
        <item x="126"/>
        <item x="130"/>
        <item x="129"/>
        <item x="45"/>
        <item x="34"/>
        <item x="43"/>
        <item x="32"/>
        <item x="39"/>
        <item x="35"/>
        <item x="49"/>
        <item x="37"/>
        <item x="56"/>
        <item x="33"/>
        <item x="53"/>
        <item x="50"/>
        <item x="57"/>
        <item x="38"/>
        <item x="41"/>
        <item x="63"/>
        <item x="36"/>
        <item x="40"/>
        <item x="62"/>
        <item x="47"/>
        <item x="72"/>
        <item x="55"/>
        <item x="54"/>
        <item x="58"/>
        <item x="60"/>
        <item x="64"/>
        <item x="69"/>
        <item x="52"/>
        <item x="78"/>
        <item x="75"/>
        <item x="81"/>
        <item x="59"/>
        <item x="42"/>
        <item x="68"/>
        <item x="44"/>
        <item x="48"/>
        <item x="46"/>
        <item x="51"/>
        <item x="84"/>
        <item x="71"/>
        <item x="74"/>
        <item x="79"/>
        <item x="83"/>
        <item x="66"/>
        <item x="61"/>
        <item x="73"/>
        <item x="87"/>
        <item x="65"/>
        <item x="67"/>
        <item x="82"/>
        <item x="70"/>
        <item x="92"/>
        <item x="80"/>
        <item x="76"/>
        <item x="89"/>
        <item x="77"/>
        <item x="85"/>
        <item x="86"/>
        <item x="90"/>
        <item x="91"/>
        <item x="88"/>
        <item x="184"/>
        <item x="185"/>
        <item x="186"/>
        <item x="187"/>
        <item x="188"/>
        <item x="191"/>
        <item x="190"/>
        <item x="189"/>
        <item x="192"/>
        <item x="193"/>
        <item x="194"/>
        <item x="195"/>
        <item x="198"/>
        <item x="200"/>
        <item x="202"/>
        <item x="201"/>
        <item x="204"/>
        <item x="203"/>
        <item x="206"/>
        <item x="211"/>
        <item x="207"/>
        <item x="216"/>
        <item x="208"/>
        <item x="214"/>
        <item x="213"/>
        <item x="215"/>
        <item x="218"/>
        <item x="219"/>
        <item x="221"/>
        <item x="223"/>
        <item x="222"/>
        <item x="135"/>
        <item x="110"/>
        <item x="124"/>
        <item x="107"/>
        <item x="125"/>
        <item x="112"/>
        <item x="109"/>
        <item x="142"/>
        <item x="138"/>
        <item x="131"/>
        <item x="136"/>
        <item x="116"/>
        <item x="143"/>
        <item x="141"/>
        <item x="139"/>
        <item x="121"/>
        <item x="149"/>
        <item x="155"/>
        <item x="147"/>
        <item x="134"/>
        <item x="132"/>
        <item x="159"/>
        <item x="146"/>
        <item x="163"/>
        <item x="148"/>
        <item x="133"/>
        <item x="150"/>
        <item x="145"/>
        <item x="171"/>
        <item x="154"/>
        <item x="157"/>
        <item x="169"/>
        <item x="144"/>
        <item x="137"/>
        <item x="161"/>
        <item x="156"/>
        <item x="140"/>
        <item x="165"/>
        <item x="164"/>
        <item x="177"/>
        <item x="153"/>
        <item x="176"/>
        <item x="179"/>
        <item x="158"/>
        <item x="160"/>
        <item x="151"/>
        <item x="167"/>
        <item x="180"/>
        <item x="152"/>
        <item x="162"/>
        <item x="168"/>
        <item x="173"/>
        <item x="178"/>
        <item x="175"/>
        <item x="172"/>
        <item x="170"/>
        <item x="166"/>
        <item x="174"/>
        <item x="183"/>
        <item x="181"/>
        <item x="182"/>
        <item x="276"/>
        <item x="277"/>
        <item x="278"/>
        <item x="279"/>
        <item x="280"/>
        <item x="281"/>
        <item x="282"/>
        <item x="283"/>
        <item x="284"/>
        <item x="286"/>
        <item x="285"/>
        <item x="288"/>
        <item x="287"/>
        <item x="289"/>
        <item x="290"/>
        <item x="292"/>
        <item x="293"/>
        <item x="291"/>
        <item x="294"/>
        <item x="295"/>
        <item x="296"/>
        <item x="297"/>
        <item x="298"/>
        <item x="301"/>
        <item x="299"/>
        <item x="300"/>
        <item x="303"/>
        <item x="302"/>
        <item x="305"/>
        <item x="304"/>
        <item x="306"/>
        <item x="196"/>
        <item x="199"/>
        <item x="197"/>
        <item x="217"/>
        <item x="212"/>
        <item x="205"/>
        <item x="238"/>
        <item x="226"/>
        <item x="210"/>
        <item x="232"/>
        <item x="209"/>
        <item x="255"/>
        <item x="220"/>
        <item x="225"/>
        <item x="224"/>
        <item x="263"/>
        <item x="227"/>
        <item x="228"/>
        <item x="231"/>
        <item x="230"/>
        <item x="233"/>
        <item x="240"/>
        <item x="229"/>
        <item x="251"/>
        <item x="256"/>
        <item x="243"/>
        <item x="235"/>
        <item x="265"/>
        <item x="245"/>
        <item x="261"/>
        <item x="236"/>
        <item x="234"/>
        <item x="259"/>
        <item x="239"/>
        <item x="254"/>
        <item x="258"/>
        <item x="242"/>
        <item x="249"/>
        <item x="257"/>
        <item x="248"/>
        <item x="262"/>
        <item x="237"/>
        <item x="252"/>
        <item x="246"/>
        <item x="272"/>
        <item x="241"/>
        <item x="266"/>
        <item x="247"/>
        <item x="250"/>
        <item x="244"/>
        <item x="260"/>
        <item x="253"/>
        <item x="267"/>
        <item x="270"/>
        <item x="273"/>
        <item x="274"/>
        <item x="275"/>
        <item x="268"/>
        <item x="271"/>
        <item x="264"/>
        <item x="269"/>
        <item x="5"/>
        <item t="default"/>
      </items>
    </pivotField>
    <pivotField dataField="1" showAll="0"/>
    <pivotField showAll="0">
      <items count="7">
        <item x="4"/>
        <item x="3"/>
        <item x="0"/>
        <item x="1"/>
        <item x="5"/>
        <item x="2"/>
        <item t="default"/>
      </items>
    </pivotField>
    <pivotField showAll="0">
      <items count="4">
        <item x="0"/>
        <item x="2"/>
        <item x="1"/>
        <item t="default"/>
      </items>
    </pivotField>
    <pivotField showAll="0"/>
    <pivotField showAll="0">
      <items count="12">
        <item x="8"/>
        <item x="4"/>
        <item x="9"/>
        <item x="6"/>
        <item x="3"/>
        <item x="0"/>
        <item x="2"/>
        <item x="1"/>
        <item x="10"/>
        <item x="7"/>
        <item x="5"/>
        <item t="default"/>
      </items>
    </pivotField>
    <pivotField showAll="0">
      <items count="17">
        <item x="14"/>
        <item x="8"/>
        <item x="13"/>
        <item x="15"/>
        <item x="6"/>
        <item x="4"/>
        <item x="5"/>
        <item x="10"/>
        <item x="11"/>
        <item x="9"/>
        <item x="7"/>
        <item x="2"/>
        <item x="3"/>
        <item x="12"/>
        <item x="0"/>
        <item x="1"/>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Total Revenue" fld="7" baseField="0" baseItem="0" numFmtId="164"/>
  </dataFields>
  <formats count="1">
    <format dxfId="4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72CB5ED0-630B-46B6-89FE-A472C7AF3053}"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rowHeaderCaption="Product" fieldListSortAscending="1">
  <location ref="A48:H59" firstHeaderRow="1" firstDataRow="2" firstDataCol="1"/>
  <pivotFields count="20">
    <pivotField showAll="0"/>
    <pivotField showAll="0">
      <items count="32">
        <item x="3"/>
        <item x="28"/>
        <item x="25"/>
        <item x="27"/>
        <item x="23"/>
        <item x="26"/>
        <item x="1"/>
        <item x="22"/>
        <item x="12"/>
        <item x="19"/>
        <item x="24"/>
        <item x="9"/>
        <item x="7"/>
        <item x="29"/>
        <item x="14"/>
        <item x="16"/>
        <item x="21"/>
        <item x="5"/>
        <item x="20"/>
        <item x="8"/>
        <item x="0"/>
        <item x="6"/>
        <item x="17"/>
        <item x="10"/>
        <item x="15"/>
        <item x="11"/>
        <item x="4"/>
        <item x="13"/>
        <item x="18"/>
        <item x="2"/>
        <item x="30"/>
        <item t="default"/>
      </items>
    </pivotField>
    <pivotField axis="axisCol" showAll="0">
      <items count="9">
        <item x="5"/>
        <item x="2"/>
        <item x="0"/>
        <item x="4"/>
        <item x="6"/>
        <item x="3"/>
        <item x="1"/>
        <item x="7"/>
        <item t="default"/>
      </items>
    </pivotField>
    <pivotField showAll="0">
      <items count="87">
        <item x="23"/>
        <item x="54"/>
        <item x="72"/>
        <item x="8"/>
        <item x="41"/>
        <item x="76"/>
        <item x="84"/>
        <item x="50"/>
        <item x="0"/>
        <item x="5"/>
        <item x="1"/>
        <item x="59"/>
        <item x="31"/>
        <item x="73"/>
        <item x="22"/>
        <item x="55"/>
        <item x="61"/>
        <item x="56"/>
        <item x="52"/>
        <item x="80"/>
        <item x="15"/>
        <item x="51"/>
        <item x="35"/>
        <item x="11"/>
        <item x="63"/>
        <item x="19"/>
        <item x="64"/>
        <item x="30"/>
        <item x="57"/>
        <item x="27"/>
        <item x="32"/>
        <item x="37"/>
        <item x="24"/>
        <item x="79"/>
        <item x="2"/>
        <item x="74"/>
        <item x="65"/>
        <item x="75"/>
        <item x="70"/>
        <item x="82"/>
        <item x="4"/>
        <item x="39"/>
        <item x="45"/>
        <item x="53"/>
        <item x="29"/>
        <item x="69"/>
        <item x="46"/>
        <item x="85"/>
        <item x="26"/>
        <item x="40"/>
        <item x="83"/>
        <item x="44"/>
        <item x="60"/>
        <item x="33"/>
        <item x="42"/>
        <item x="58"/>
        <item x="38"/>
        <item x="14"/>
        <item x="3"/>
        <item x="34"/>
        <item x="12"/>
        <item x="62"/>
        <item x="36"/>
        <item x="67"/>
        <item x="10"/>
        <item x="28"/>
        <item x="48"/>
        <item x="81"/>
        <item x="77"/>
        <item x="9"/>
        <item x="25"/>
        <item x="43"/>
        <item x="13"/>
        <item x="49"/>
        <item x="16"/>
        <item x="17"/>
        <item x="66"/>
        <item x="20"/>
        <item x="47"/>
        <item x="68"/>
        <item x="71"/>
        <item x="78"/>
        <item x="18"/>
        <item x="21"/>
        <item x="6"/>
        <item x="7"/>
        <item t="default"/>
      </items>
    </pivotField>
    <pivotField showAll="0">
      <items count="6">
        <item h="1" x="3"/>
        <item h="1" x="1"/>
        <item x="2"/>
        <item h="1" x="0"/>
        <item h="1" x="4"/>
        <item t="default"/>
      </items>
    </pivotField>
    <pivotField showAll="0">
      <items count="4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21"/>
        <item x="419"/>
        <item x="420"/>
        <item t="default"/>
      </items>
    </pivotField>
    <pivotField showAll="0">
      <items count="308">
        <item x="0"/>
        <item x="3"/>
        <item x="4"/>
        <item x="23"/>
        <item x="9"/>
        <item x="7"/>
        <item x="1"/>
        <item x="10"/>
        <item x="2"/>
        <item x="6"/>
        <item x="8"/>
        <item x="15"/>
        <item x="22"/>
        <item x="17"/>
        <item x="24"/>
        <item x="28"/>
        <item x="11"/>
        <item x="12"/>
        <item x="16"/>
        <item x="19"/>
        <item x="21"/>
        <item x="30"/>
        <item x="14"/>
        <item x="29"/>
        <item x="25"/>
        <item x="13"/>
        <item x="27"/>
        <item x="26"/>
        <item x="31"/>
        <item x="18"/>
        <item x="20"/>
        <item x="94"/>
        <item x="97"/>
        <item x="93"/>
        <item x="96"/>
        <item x="95"/>
        <item x="98"/>
        <item x="99"/>
        <item x="100"/>
        <item x="101"/>
        <item x="102"/>
        <item x="103"/>
        <item x="104"/>
        <item x="105"/>
        <item x="106"/>
        <item x="108"/>
        <item x="111"/>
        <item x="113"/>
        <item x="114"/>
        <item x="118"/>
        <item x="115"/>
        <item x="117"/>
        <item x="119"/>
        <item x="120"/>
        <item x="122"/>
        <item x="123"/>
        <item x="127"/>
        <item x="128"/>
        <item x="126"/>
        <item x="130"/>
        <item x="129"/>
        <item x="45"/>
        <item x="34"/>
        <item x="43"/>
        <item x="32"/>
        <item x="39"/>
        <item x="35"/>
        <item x="49"/>
        <item x="37"/>
        <item x="56"/>
        <item x="33"/>
        <item x="53"/>
        <item x="50"/>
        <item x="57"/>
        <item x="38"/>
        <item x="41"/>
        <item x="63"/>
        <item x="36"/>
        <item x="40"/>
        <item x="62"/>
        <item x="47"/>
        <item x="72"/>
        <item x="55"/>
        <item x="54"/>
        <item x="58"/>
        <item x="60"/>
        <item x="64"/>
        <item x="69"/>
        <item x="52"/>
        <item x="78"/>
        <item x="75"/>
        <item x="81"/>
        <item x="59"/>
        <item x="42"/>
        <item x="68"/>
        <item x="44"/>
        <item x="48"/>
        <item x="46"/>
        <item x="51"/>
        <item x="84"/>
        <item x="71"/>
        <item x="74"/>
        <item x="79"/>
        <item x="83"/>
        <item x="66"/>
        <item x="61"/>
        <item x="73"/>
        <item x="87"/>
        <item x="65"/>
        <item x="67"/>
        <item x="82"/>
        <item x="70"/>
        <item x="92"/>
        <item x="80"/>
        <item x="76"/>
        <item x="89"/>
        <item x="77"/>
        <item x="85"/>
        <item x="86"/>
        <item x="90"/>
        <item x="91"/>
        <item x="88"/>
        <item x="184"/>
        <item x="185"/>
        <item x="186"/>
        <item x="187"/>
        <item x="188"/>
        <item x="191"/>
        <item x="190"/>
        <item x="189"/>
        <item x="192"/>
        <item x="193"/>
        <item x="194"/>
        <item x="195"/>
        <item x="198"/>
        <item x="200"/>
        <item x="202"/>
        <item x="201"/>
        <item x="204"/>
        <item x="203"/>
        <item x="206"/>
        <item x="211"/>
        <item x="207"/>
        <item x="216"/>
        <item x="208"/>
        <item x="214"/>
        <item x="213"/>
        <item x="215"/>
        <item x="218"/>
        <item x="219"/>
        <item x="221"/>
        <item x="223"/>
        <item x="222"/>
        <item x="135"/>
        <item x="110"/>
        <item x="124"/>
        <item x="107"/>
        <item x="125"/>
        <item x="112"/>
        <item x="109"/>
        <item x="142"/>
        <item x="138"/>
        <item x="131"/>
        <item x="136"/>
        <item x="116"/>
        <item x="143"/>
        <item x="141"/>
        <item x="139"/>
        <item x="121"/>
        <item x="149"/>
        <item x="155"/>
        <item x="147"/>
        <item x="134"/>
        <item x="132"/>
        <item x="159"/>
        <item x="146"/>
        <item x="163"/>
        <item x="148"/>
        <item x="133"/>
        <item x="150"/>
        <item x="145"/>
        <item x="171"/>
        <item x="154"/>
        <item x="157"/>
        <item x="169"/>
        <item x="144"/>
        <item x="137"/>
        <item x="161"/>
        <item x="156"/>
        <item x="140"/>
        <item x="165"/>
        <item x="164"/>
        <item x="177"/>
        <item x="153"/>
        <item x="176"/>
        <item x="179"/>
        <item x="158"/>
        <item x="160"/>
        <item x="151"/>
        <item x="167"/>
        <item x="180"/>
        <item x="152"/>
        <item x="162"/>
        <item x="168"/>
        <item x="173"/>
        <item x="178"/>
        <item x="175"/>
        <item x="172"/>
        <item x="170"/>
        <item x="166"/>
        <item x="174"/>
        <item x="183"/>
        <item x="181"/>
        <item x="182"/>
        <item x="276"/>
        <item x="277"/>
        <item x="278"/>
        <item x="279"/>
        <item x="280"/>
        <item x="281"/>
        <item x="282"/>
        <item x="283"/>
        <item x="284"/>
        <item x="286"/>
        <item x="285"/>
        <item x="288"/>
        <item x="287"/>
        <item x="289"/>
        <item x="290"/>
        <item x="292"/>
        <item x="293"/>
        <item x="291"/>
        <item x="294"/>
        <item x="295"/>
        <item x="296"/>
        <item x="297"/>
        <item x="298"/>
        <item x="301"/>
        <item x="299"/>
        <item x="300"/>
        <item x="303"/>
        <item x="302"/>
        <item x="305"/>
        <item x="304"/>
        <item x="306"/>
        <item x="196"/>
        <item x="199"/>
        <item x="197"/>
        <item x="217"/>
        <item x="212"/>
        <item x="205"/>
        <item x="238"/>
        <item x="226"/>
        <item x="210"/>
        <item x="232"/>
        <item x="209"/>
        <item x="255"/>
        <item x="220"/>
        <item x="225"/>
        <item x="224"/>
        <item x="263"/>
        <item x="227"/>
        <item x="228"/>
        <item x="231"/>
        <item x="230"/>
        <item x="233"/>
        <item x="240"/>
        <item x="229"/>
        <item x="251"/>
        <item x="256"/>
        <item x="243"/>
        <item x="235"/>
        <item x="265"/>
        <item x="245"/>
        <item x="261"/>
        <item x="236"/>
        <item x="234"/>
        <item x="259"/>
        <item x="239"/>
        <item x="254"/>
        <item x="258"/>
        <item x="242"/>
        <item x="249"/>
        <item x="257"/>
        <item x="248"/>
        <item x="262"/>
        <item x="237"/>
        <item x="252"/>
        <item x="246"/>
        <item x="272"/>
        <item x="241"/>
        <item x="266"/>
        <item x="247"/>
        <item x="250"/>
        <item x="244"/>
        <item x="260"/>
        <item x="253"/>
        <item x="267"/>
        <item x="270"/>
        <item x="273"/>
        <item x="274"/>
        <item x="275"/>
        <item x="268"/>
        <item x="271"/>
        <item x="264"/>
        <item x="269"/>
        <item x="5"/>
        <item t="default"/>
      </items>
    </pivotField>
    <pivotField dataField="1" showAll="0"/>
    <pivotField showAll="0">
      <items count="7">
        <item x="4"/>
        <item x="3"/>
        <item x="0"/>
        <item x="1"/>
        <item x="5"/>
        <item x="2"/>
        <item t="default"/>
      </items>
    </pivotField>
    <pivotField showAll="0">
      <items count="4">
        <item x="0"/>
        <item x="2"/>
        <item x="1"/>
        <item t="default"/>
      </items>
    </pivotField>
    <pivotField showAll="0"/>
    <pivotField showAll="0">
      <items count="12">
        <item x="8"/>
        <item x="4"/>
        <item x="9"/>
        <item x="6"/>
        <item x="3"/>
        <item x="0"/>
        <item x="2"/>
        <item x="1"/>
        <item x="10"/>
        <item x="7"/>
        <item x="5"/>
        <item t="default"/>
      </items>
    </pivotField>
    <pivotField showAll="0">
      <items count="17">
        <item x="14"/>
        <item x="8"/>
        <item x="13"/>
        <item x="15"/>
        <item x="6"/>
        <item x="4"/>
        <item x="5"/>
        <item x="10"/>
        <item x="11"/>
        <item x="9"/>
        <item x="7"/>
        <item x="2"/>
        <item x="3"/>
        <item x="12"/>
        <item x="0"/>
        <item x="1"/>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15">
        <item h="1" x="0"/>
        <item x="1"/>
        <item x="2"/>
        <item x="3"/>
        <item x="4"/>
        <item x="5"/>
        <item x="6"/>
        <item x="7"/>
        <item x="8"/>
        <item x="9"/>
        <item x="10"/>
        <item x="11"/>
        <item x="12"/>
        <item h="1" x="13"/>
        <item t="default"/>
      </items>
    </pivotField>
  </pivotFields>
  <rowFields count="1">
    <field x="19"/>
  </rowFields>
  <rowItems count="10">
    <i>
      <x v="3"/>
    </i>
    <i>
      <x v="4"/>
    </i>
    <i>
      <x v="5"/>
    </i>
    <i>
      <x v="6"/>
    </i>
    <i>
      <x v="7"/>
    </i>
    <i>
      <x v="8"/>
    </i>
    <i>
      <x v="9"/>
    </i>
    <i>
      <x v="10"/>
    </i>
    <i>
      <x v="11"/>
    </i>
    <i>
      <x v="12"/>
    </i>
  </rowItems>
  <colFields count="1">
    <field x="2"/>
  </colFields>
  <colItems count="7">
    <i>
      <x/>
    </i>
    <i>
      <x v="1"/>
    </i>
    <i>
      <x v="2"/>
    </i>
    <i>
      <x v="3"/>
    </i>
    <i>
      <x v="4"/>
    </i>
    <i>
      <x v="5"/>
    </i>
    <i>
      <x v="6"/>
    </i>
  </colItems>
  <dataFields count="1">
    <dataField name="Sum of close_value" fld="7" baseField="0" baseItem="0"/>
  </dataFields>
  <formats count="1">
    <format dxfId="43">
      <pivotArea outline="0" collapsedLevelsAreSubtotals="1" fieldPosition="0"/>
    </format>
  </formats>
  <chartFormats count="8">
    <chartFormat chart="0" format="28" series="1">
      <pivotArea type="data" outline="0" fieldPosition="0">
        <references count="2">
          <reference field="4294967294" count="1" selected="0">
            <x v="0"/>
          </reference>
          <reference field="2" count="1" selected="0">
            <x v="0"/>
          </reference>
        </references>
      </pivotArea>
    </chartFormat>
    <chartFormat chart="0" format="29" series="1">
      <pivotArea type="data" outline="0" fieldPosition="0">
        <references count="2">
          <reference field="4294967294" count="1" selected="0">
            <x v="0"/>
          </reference>
          <reference field="2" count="1" selected="0">
            <x v="1"/>
          </reference>
        </references>
      </pivotArea>
    </chartFormat>
    <chartFormat chart="0" format="30" series="1">
      <pivotArea type="data" outline="0" fieldPosition="0">
        <references count="2">
          <reference field="4294967294" count="1" selected="0">
            <x v="0"/>
          </reference>
          <reference field="2" count="1" selected="0">
            <x v="2"/>
          </reference>
        </references>
      </pivotArea>
    </chartFormat>
    <chartFormat chart="0" format="31" series="1">
      <pivotArea type="data" outline="0" fieldPosition="0">
        <references count="2">
          <reference field="4294967294" count="1" selected="0">
            <x v="0"/>
          </reference>
          <reference field="2" count="1" selected="0">
            <x v="3"/>
          </reference>
        </references>
      </pivotArea>
    </chartFormat>
    <chartFormat chart="0" format="32" series="1">
      <pivotArea type="data" outline="0" fieldPosition="0">
        <references count="2">
          <reference field="4294967294" count="1" selected="0">
            <x v="0"/>
          </reference>
          <reference field="2" count="1" selected="0">
            <x v="4"/>
          </reference>
        </references>
      </pivotArea>
    </chartFormat>
    <chartFormat chart="0" format="33" series="1">
      <pivotArea type="data" outline="0" fieldPosition="0">
        <references count="2">
          <reference field="4294967294" count="1" selected="0">
            <x v="0"/>
          </reference>
          <reference field="2" count="1" selected="0">
            <x v="5"/>
          </reference>
        </references>
      </pivotArea>
    </chartFormat>
    <chartFormat chart="0" format="34" series="1">
      <pivotArea type="data" outline="0" fieldPosition="0">
        <references count="2">
          <reference field="4294967294" count="1" selected="0">
            <x v="0"/>
          </reference>
          <reference field="2" count="1" selected="0">
            <x v="6"/>
          </reference>
        </references>
      </pivotArea>
    </chartFormat>
    <chartFormat chart="0" format="3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70ACCCC2-0D12-4C16-9E00-258AD030DCF4}"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rowHeaderCaption="Product" fieldListSortAscending="1">
  <location ref="D36:E44" firstHeaderRow="1" firstDataRow="2" firstDataCol="1"/>
  <pivotFields count="20">
    <pivotField dataField="1" showAll="0"/>
    <pivotField showAll="0">
      <items count="32">
        <item x="3"/>
        <item x="28"/>
        <item x="25"/>
        <item x="27"/>
        <item x="23"/>
        <item x="26"/>
        <item x="1"/>
        <item x="22"/>
        <item x="12"/>
        <item x="19"/>
        <item x="24"/>
        <item x="9"/>
        <item x="7"/>
        <item x="29"/>
        <item x="14"/>
        <item x="16"/>
        <item x="21"/>
        <item x="5"/>
        <item x="20"/>
        <item x="8"/>
        <item x="0"/>
        <item x="6"/>
        <item x="17"/>
        <item x="10"/>
        <item x="15"/>
        <item x="11"/>
        <item x="4"/>
        <item x="13"/>
        <item x="18"/>
        <item x="2"/>
        <item x="30"/>
        <item t="default"/>
      </items>
    </pivotField>
    <pivotField axis="axisRow" showAll="0" sortType="descending">
      <items count="9">
        <item x="5"/>
        <item x="2"/>
        <item x="0"/>
        <item x="4"/>
        <item x="6"/>
        <item x="3"/>
        <item x="1"/>
        <item x="7"/>
        <item t="default"/>
      </items>
      <autoSortScope>
        <pivotArea dataOnly="0" outline="0" fieldPosition="0">
          <references count="1">
            <reference field="4294967294" count="1" selected="0">
              <x v="0"/>
            </reference>
          </references>
        </pivotArea>
      </autoSortScope>
    </pivotField>
    <pivotField showAll="0">
      <items count="87">
        <item x="23"/>
        <item x="54"/>
        <item x="72"/>
        <item x="8"/>
        <item x="41"/>
        <item x="76"/>
        <item x="84"/>
        <item x="50"/>
        <item x="0"/>
        <item x="5"/>
        <item x="1"/>
        <item x="59"/>
        <item x="31"/>
        <item x="73"/>
        <item x="22"/>
        <item x="55"/>
        <item x="61"/>
        <item x="56"/>
        <item x="52"/>
        <item x="80"/>
        <item x="15"/>
        <item x="51"/>
        <item x="35"/>
        <item x="11"/>
        <item x="63"/>
        <item x="19"/>
        <item x="64"/>
        <item x="30"/>
        <item x="57"/>
        <item x="27"/>
        <item x="32"/>
        <item x="37"/>
        <item x="24"/>
        <item x="79"/>
        <item x="2"/>
        <item x="74"/>
        <item x="65"/>
        <item x="75"/>
        <item x="70"/>
        <item x="82"/>
        <item x="4"/>
        <item x="39"/>
        <item x="45"/>
        <item x="53"/>
        <item x="29"/>
        <item x="69"/>
        <item x="46"/>
        <item x="85"/>
        <item x="26"/>
        <item x="40"/>
        <item x="83"/>
        <item x="44"/>
        <item x="60"/>
        <item x="33"/>
        <item x="42"/>
        <item x="58"/>
        <item x="38"/>
        <item x="14"/>
        <item x="3"/>
        <item x="34"/>
        <item x="12"/>
        <item x="62"/>
        <item x="36"/>
        <item x="67"/>
        <item x="10"/>
        <item x="28"/>
        <item x="48"/>
        <item x="81"/>
        <item x="77"/>
        <item x="9"/>
        <item x="25"/>
        <item x="43"/>
        <item x="13"/>
        <item x="49"/>
        <item x="16"/>
        <item x="17"/>
        <item x="66"/>
        <item x="20"/>
        <item x="47"/>
        <item x="68"/>
        <item x="71"/>
        <item x="78"/>
        <item x="18"/>
        <item x="21"/>
        <item x="6"/>
        <item x="7"/>
        <item t="default"/>
      </items>
    </pivotField>
    <pivotField axis="axisCol" showAll="0">
      <items count="6">
        <item h="1" x="3"/>
        <item h="1" x="1"/>
        <item x="2"/>
        <item h="1" x="0"/>
        <item h="1" x="4"/>
        <item t="default"/>
      </items>
    </pivotField>
    <pivotField showAll="0">
      <items count="4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21"/>
        <item x="419"/>
        <item x="420"/>
        <item t="default"/>
      </items>
    </pivotField>
    <pivotField showAll="0">
      <items count="308">
        <item x="0"/>
        <item x="3"/>
        <item x="4"/>
        <item x="23"/>
        <item x="9"/>
        <item x="7"/>
        <item x="1"/>
        <item x="10"/>
        <item x="2"/>
        <item x="6"/>
        <item x="8"/>
        <item x="15"/>
        <item x="22"/>
        <item x="17"/>
        <item x="24"/>
        <item x="28"/>
        <item x="11"/>
        <item x="12"/>
        <item x="16"/>
        <item x="19"/>
        <item x="21"/>
        <item x="30"/>
        <item x="14"/>
        <item x="29"/>
        <item x="25"/>
        <item x="13"/>
        <item x="27"/>
        <item x="26"/>
        <item x="31"/>
        <item x="18"/>
        <item x="20"/>
        <item x="94"/>
        <item x="97"/>
        <item x="93"/>
        <item x="96"/>
        <item x="95"/>
        <item x="98"/>
        <item x="99"/>
        <item x="100"/>
        <item x="101"/>
        <item x="102"/>
        <item x="103"/>
        <item x="104"/>
        <item x="105"/>
        <item x="106"/>
        <item x="108"/>
        <item x="111"/>
        <item x="113"/>
        <item x="114"/>
        <item x="118"/>
        <item x="115"/>
        <item x="117"/>
        <item x="119"/>
        <item x="120"/>
        <item x="122"/>
        <item x="123"/>
        <item x="127"/>
        <item x="128"/>
        <item x="126"/>
        <item x="130"/>
        <item x="129"/>
        <item x="45"/>
        <item x="34"/>
        <item x="43"/>
        <item x="32"/>
        <item x="39"/>
        <item x="35"/>
        <item x="49"/>
        <item x="37"/>
        <item x="56"/>
        <item x="33"/>
        <item x="53"/>
        <item x="50"/>
        <item x="57"/>
        <item x="38"/>
        <item x="41"/>
        <item x="63"/>
        <item x="36"/>
        <item x="40"/>
        <item x="62"/>
        <item x="47"/>
        <item x="72"/>
        <item x="55"/>
        <item x="54"/>
        <item x="58"/>
        <item x="60"/>
        <item x="64"/>
        <item x="69"/>
        <item x="52"/>
        <item x="78"/>
        <item x="75"/>
        <item x="81"/>
        <item x="59"/>
        <item x="42"/>
        <item x="68"/>
        <item x="44"/>
        <item x="48"/>
        <item x="46"/>
        <item x="51"/>
        <item x="84"/>
        <item x="71"/>
        <item x="74"/>
        <item x="79"/>
        <item x="83"/>
        <item x="66"/>
        <item x="61"/>
        <item x="73"/>
        <item x="87"/>
        <item x="65"/>
        <item x="67"/>
        <item x="82"/>
        <item x="70"/>
        <item x="92"/>
        <item x="80"/>
        <item x="76"/>
        <item x="89"/>
        <item x="77"/>
        <item x="85"/>
        <item x="86"/>
        <item x="90"/>
        <item x="91"/>
        <item x="88"/>
        <item x="184"/>
        <item x="185"/>
        <item x="186"/>
        <item x="187"/>
        <item x="188"/>
        <item x="191"/>
        <item x="190"/>
        <item x="189"/>
        <item x="192"/>
        <item x="193"/>
        <item x="194"/>
        <item x="195"/>
        <item x="198"/>
        <item x="200"/>
        <item x="202"/>
        <item x="201"/>
        <item x="204"/>
        <item x="203"/>
        <item x="206"/>
        <item x="211"/>
        <item x="207"/>
        <item x="216"/>
        <item x="208"/>
        <item x="214"/>
        <item x="213"/>
        <item x="215"/>
        <item x="218"/>
        <item x="219"/>
        <item x="221"/>
        <item x="223"/>
        <item x="222"/>
        <item x="135"/>
        <item x="110"/>
        <item x="124"/>
        <item x="107"/>
        <item x="125"/>
        <item x="112"/>
        <item x="109"/>
        <item x="142"/>
        <item x="138"/>
        <item x="131"/>
        <item x="136"/>
        <item x="116"/>
        <item x="143"/>
        <item x="141"/>
        <item x="139"/>
        <item x="121"/>
        <item x="149"/>
        <item x="155"/>
        <item x="147"/>
        <item x="134"/>
        <item x="132"/>
        <item x="159"/>
        <item x="146"/>
        <item x="163"/>
        <item x="148"/>
        <item x="133"/>
        <item x="150"/>
        <item x="145"/>
        <item x="171"/>
        <item x="154"/>
        <item x="157"/>
        <item x="169"/>
        <item x="144"/>
        <item x="137"/>
        <item x="161"/>
        <item x="156"/>
        <item x="140"/>
        <item x="165"/>
        <item x="164"/>
        <item x="177"/>
        <item x="153"/>
        <item x="176"/>
        <item x="179"/>
        <item x="158"/>
        <item x="160"/>
        <item x="151"/>
        <item x="167"/>
        <item x="180"/>
        <item x="152"/>
        <item x="162"/>
        <item x="168"/>
        <item x="173"/>
        <item x="178"/>
        <item x="175"/>
        <item x="172"/>
        <item x="170"/>
        <item x="166"/>
        <item x="174"/>
        <item x="183"/>
        <item x="181"/>
        <item x="182"/>
        <item x="276"/>
        <item x="277"/>
        <item x="278"/>
        <item x="279"/>
        <item x="280"/>
        <item x="281"/>
        <item x="282"/>
        <item x="283"/>
        <item x="284"/>
        <item x="286"/>
        <item x="285"/>
        <item x="288"/>
        <item x="287"/>
        <item x="289"/>
        <item x="290"/>
        <item x="292"/>
        <item x="293"/>
        <item x="291"/>
        <item x="294"/>
        <item x="295"/>
        <item x="296"/>
        <item x="297"/>
        <item x="298"/>
        <item x="301"/>
        <item x="299"/>
        <item x="300"/>
        <item x="303"/>
        <item x="302"/>
        <item x="305"/>
        <item x="304"/>
        <item x="306"/>
        <item x="196"/>
        <item x="199"/>
        <item x="197"/>
        <item x="217"/>
        <item x="212"/>
        <item x="205"/>
        <item x="238"/>
        <item x="226"/>
        <item x="210"/>
        <item x="232"/>
        <item x="209"/>
        <item x="255"/>
        <item x="220"/>
        <item x="225"/>
        <item x="224"/>
        <item x="263"/>
        <item x="227"/>
        <item x="228"/>
        <item x="231"/>
        <item x="230"/>
        <item x="233"/>
        <item x="240"/>
        <item x="229"/>
        <item x="251"/>
        <item x="256"/>
        <item x="243"/>
        <item x="235"/>
        <item x="265"/>
        <item x="245"/>
        <item x="261"/>
        <item x="236"/>
        <item x="234"/>
        <item x="259"/>
        <item x="239"/>
        <item x="254"/>
        <item x="258"/>
        <item x="242"/>
        <item x="249"/>
        <item x="257"/>
        <item x="248"/>
        <item x="262"/>
        <item x="237"/>
        <item x="252"/>
        <item x="246"/>
        <item x="272"/>
        <item x="241"/>
        <item x="266"/>
        <item x="247"/>
        <item x="250"/>
        <item x="244"/>
        <item x="260"/>
        <item x="253"/>
        <item x="267"/>
        <item x="270"/>
        <item x="273"/>
        <item x="274"/>
        <item x="275"/>
        <item x="268"/>
        <item x="271"/>
        <item x="264"/>
        <item x="269"/>
        <item x="5"/>
        <item t="default"/>
      </items>
    </pivotField>
    <pivotField showAll="0"/>
    <pivotField showAll="0">
      <items count="7">
        <item x="4"/>
        <item x="3"/>
        <item x="0"/>
        <item x="1"/>
        <item x="5"/>
        <item x="2"/>
        <item t="default"/>
      </items>
    </pivotField>
    <pivotField showAll="0">
      <items count="4">
        <item x="0"/>
        <item x="2"/>
        <item x="1"/>
        <item t="default"/>
      </items>
    </pivotField>
    <pivotField showAll="0"/>
    <pivotField showAll="0">
      <items count="12">
        <item x="8"/>
        <item x="4"/>
        <item x="9"/>
        <item x="6"/>
        <item x="3"/>
        <item x="0"/>
        <item x="2"/>
        <item x="1"/>
        <item x="10"/>
        <item x="7"/>
        <item x="5"/>
        <item t="default"/>
      </items>
    </pivotField>
    <pivotField showAll="0">
      <items count="17">
        <item x="14"/>
        <item x="8"/>
        <item x="13"/>
        <item x="15"/>
        <item x="6"/>
        <item x="4"/>
        <item x="5"/>
        <item x="10"/>
        <item x="11"/>
        <item x="9"/>
        <item x="7"/>
        <item x="2"/>
        <item x="3"/>
        <item x="12"/>
        <item x="0"/>
        <item x="1"/>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
  </rowFields>
  <rowItems count="7">
    <i>
      <x v="1"/>
    </i>
    <i>
      <x v="5"/>
    </i>
    <i>
      <x v="6"/>
    </i>
    <i>
      <x v="4"/>
    </i>
    <i>
      <x v="2"/>
    </i>
    <i>
      <x v="3"/>
    </i>
    <i>
      <x/>
    </i>
  </rowItems>
  <colFields count="1">
    <field x="4"/>
  </colFields>
  <colItems count="1">
    <i>
      <x v="2"/>
    </i>
  </colItems>
  <dataFields count="1">
    <dataField name="Lost deals count" fld="0" subtotal="count" baseField="0" baseItem="0"/>
  </dataFields>
  <formats count="2">
    <format dxfId="45">
      <pivotArea outline="0" collapsedLevelsAreSubtotals="1" fieldPosition="0"/>
    </format>
    <format dxfId="44">
      <pivotArea outline="0" collapsedLevelsAreSubtotals="1" fieldPosition="0">
        <references count="1">
          <reference field="4" count="0" selected="0"/>
        </references>
      </pivotArea>
    </format>
  </formats>
  <chartFormats count="8">
    <chartFormat chart="0" format="18" series="1">
      <pivotArea type="data" outline="0" fieldPosition="0">
        <references count="1">
          <reference field="4294967294" count="1" selected="0">
            <x v="0"/>
          </reference>
        </references>
      </pivotArea>
    </chartFormat>
    <chartFormat chart="0" format="19">
      <pivotArea type="data" outline="0" fieldPosition="0">
        <references count="2">
          <reference field="4294967294" count="1" selected="0">
            <x v="0"/>
          </reference>
          <reference field="2" count="1" selected="0">
            <x v="1"/>
          </reference>
        </references>
      </pivotArea>
    </chartFormat>
    <chartFormat chart="0" format="20">
      <pivotArea type="data" outline="0" fieldPosition="0">
        <references count="2">
          <reference field="4294967294" count="1" selected="0">
            <x v="0"/>
          </reference>
          <reference field="2" count="1" selected="0">
            <x v="5"/>
          </reference>
        </references>
      </pivotArea>
    </chartFormat>
    <chartFormat chart="0" format="21">
      <pivotArea type="data" outline="0" fieldPosition="0">
        <references count="2">
          <reference field="4294967294" count="1" selected="0">
            <x v="0"/>
          </reference>
          <reference field="2" count="1" selected="0">
            <x v="6"/>
          </reference>
        </references>
      </pivotArea>
    </chartFormat>
    <chartFormat chart="0" format="22">
      <pivotArea type="data" outline="0" fieldPosition="0">
        <references count="2">
          <reference field="4294967294" count="1" selected="0">
            <x v="0"/>
          </reference>
          <reference field="2" count="1" selected="0">
            <x v="4"/>
          </reference>
        </references>
      </pivotArea>
    </chartFormat>
    <chartFormat chart="0" format="23">
      <pivotArea type="data" outline="0" fieldPosition="0">
        <references count="2">
          <reference field="4294967294" count="1" selected="0">
            <x v="0"/>
          </reference>
          <reference field="2" count="1" selected="0">
            <x v="2"/>
          </reference>
        </references>
      </pivotArea>
    </chartFormat>
    <chartFormat chart="0" format="24">
      <pivotArea type="data" outline="0" fieldPosition="0">
        <references count="2">
          <reference field="4294967294" count="1" selected="0">
            <x v="0"/>
          </reference>
          <reference field="2" count="1" selected="0">
            <x v="3"/>
          </reference>
        </references>
      </pivotArea>
    </chartFormat>
    <chartFormat chart="0" format="25">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D083EC2F-C7FB-426F-A810-B1C91CDD8A89}" name="PivotTable13"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00:C116" firstHeaderRow="0" firstDataRow="1" firstDataCol="1" rowPageCount="1" colPageCount="1"/>
  <pivotFields count="6">
    <pivotField allDrilled="1" subtotalTop="0" showAll="0" defaultSubtotal="0" defaultAttributeDrillState="1">
      <items count="10">
        <item s="1" x="0"/>
        <item s="1" x="1"/>
        <item s="1" x="2"/>
        <item s="1" x="3"/>
        <item s="1" x="4"/>
        <item s="1" x="5"/>
        <item s="1" x="6"/>
        <item s="1" x="7"/>
        <item s="1" x="8"/>
        <item s="1" x="9"/>
      </items>
    </pivotField>
    <pivotField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xis="axisPage" allDrilled="1" subtotalTop="0" showAll="0" dataSourceSort="1" defaultSubtotal="0" defaultAttributeDrillState="1"/>
    <pivotField dataField="1" subtotalTop="0" showAll="0" defaultSubtotal="0"/>
    <pivotField axis="axisRow" allDrilled="1" subtotalTop="0" showAll="0" sortType="descending" defaultSubtotal="0" defaultAttributeDrillState="1">
      <items count="15">
        <item x="0"/>
        <item x="1"/>
        <item x="2"/>
        <item x="3"/>
        <item x="4"/>
        <item x="5"/>
        <item x="6"/>
        <item x="7"/>
        <item x="8"/>
        <item x="9"/>
        <item x="10"/>
        <item x="11"/>
        <item x="12"/>
        <item x="13"/>
        <item x="14"/>
      </items>
      <autoSortScope>
        <pivotArea dataOnly="0" outline="0" fieldPosition="0">
          <references count="1">
            <reference field="4294967294" count="1" selected="0">
              <x v="0"/>
            </reference>
          </references>
        </pivotArea>
      </autoSortScope>
    </pivotField>
  </pivotFields>
  <rowFields count="1">
    <field x="5"/>
  </rowFields>
  <rowItems count="16">
    <i>
      <x v="14"/>
    </i>
    <i>
      <x v="8"/>
    </i>
    <i>
      <x v="6"/>
    </i>
    <i>
      <x v="10"/>
    </i>
    <i>
      <x v="5"/>
    </i>
    <i>
      <x/>
    </i>
    <i>
      <x v="9"/>
    </i>
    <i>
      <x v="4"/>
    </i>
    <i>
      <x v="7"/>
    </i>
    <i>
      <x v="12"/>
    </i>
    <i>
      <x v="11"/>
    </i>
    <i>
      <x v="2"/>
    </i>
    <i>
      <x v="3"/>
    </i>
    <i>
      <x v="1"/>
    </i>
    <i>
      <x v="13"/>
    </i>
    <i t="grand">
      <x/>
    </i>
  </rowItems>
  <colFields count="1">
    <field x="-2"/>
  </colFields>
  <colItems count="2">
    <i>
      <x/>
    </i>
    <i i="1">
      <x v="1"/>
    </i>
  </colItems>
  <pageFields count="1">
    <pageField fld="3" hier="19" name="[Query1  3].[deal_stage].&amp;[Won]" cap="Won"/>
  </pageFields>
  <dataFields count="2">
    <dataField name="Revenue" fld="2" baseField="1" baseItem="5" numFmtId="164"/>
    <dataField name="Profit" fld="4" baseField="0" baseItem="0"/>
  </dataFields>
  <formats count="5">
    <format dxfId="4">
      <pivotArea type="all" dataOnly="0" outline="0" fieldPosition="0"/>
    </format>
    <format dxfId="3">
      <pivotArea outline="0" collapsedLevelsAreSubtotals="1" fieldPosition="0"/>
    </format>
    <format dxfId="2">
      <pivotArea field="1" type="button" dataOnly="0" labelOnly="1" outline="0"/>
    </format>
    <format dxfId="1">
      <pivotArea dataOnly="0" labelOnly="1" grandRow="1" outline="0" fieldPosition="0"/>
    </format>
    <format dxfId="0">
      <pivotArea dataOnly="0" labelOnly="1" outline="0" fieldPosition="0">
        <references count="1">
          <reference field="4294967294" count="2">
            <x v="0"/>
            <x v="1"/>
          </reference>
        </references>
      </pivotArea>
    </format>
  </formats>
  <chartFormats count="2">
    <chartFormat chart="4" format="27" series="1">
      <pivotArea type="data" outline="0" fieldPosition="0">
        <references count="1">
          <reference field="4294967294" count="1" selected="0">
            <x v="0"/>
          </reference>
        </references>
      </pivotArea>
    </chartFormat>
    <chartFormat chart="4" format="28" series="1">
      <pivotArea type="data" outline="0" fieldPosition="0">
        <references count="1">
          <reference field="4294967294" count="1" selected="0">
            <x v="1"/>
          </reference>
        </references>
      </pivotArea>
    </chartFormat>
  </chart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Query1  3].[deal_stage].&amp;[Wo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account"/>
    <pivotHierarchy dragToData="1" caption="Revenue"/>
    <pivotHierarchy dragToData="1" caption="Profit"/>
    <pivotHierarchy dragToData="1"/>
  </pivotHierarchies>
  <pivotTableStyleInfo name="PivotStyleLight16" showRowHeaders="1" showColHeaders="1" showRowStripes="0" showColStripes="0" showLastColumn="1"/>
  <filters count="1">
    <filter fld="1" type="count" id="1" iMeasureHier="47">
      <autoFilter ref="A1">
        <filterColumn colId="0">
          <top10 val="10" filterVal="10"/>
        </filterColumn>
      </autoFilter>
    </filter>
  </filters>
  <rowHierarchiesUsage count="1">
    <rowHierarchyUsage hierarchyUsage="2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Query1 (3)">
        <x15:activeTabTopLevelEntity name="[Query1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9C90C16B-9161-4515-9FE1-5DBBDD312B24}" name="PivotTable1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83:C94" firstHeaderRow="0" firstDataRow="1" firstDataCol="1" rowPageCount="1" colPageCount="1"/>
  <pivotFields count="5">
    <pivotField axis="axisRow" allDrilled="1" subtotalTop="0" showAll="0" sortType="descending" defaultSubtotal="0" defaultAttributeDrillState="1">
      <items count="10">
        <item s="1" x="0"/>
        <item s="1" x="1"/>
        <item s="1" x="2"/>
        <item s="1" x="3"/>
        <item s="1" x="4"/>
        <item s="1" x="5"/>
        <item s="1" x="6"/>
        <item s="1" x="7"/>
        <item s="1" x="8"/>
        <item s="1" x="9"/>
      </items>
      <autoSortScope>
        <pivotArea dataOnly="0" outline="0" fieldPosition="0">
          <references count="1">
            <reference field="4294967294" count="1" selected="0">
              <x v="0"/>
            </reference>
          </references>
        </pivotArea>
      </autoSortScope>
    </pivotField>
    <pivotField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xis="axisPage" allDrilled="1" subtotalTop="0" showAll="0" dataSourceSort="1" defaultSubtotal="0" defaultAttributeDrillState="1"/>
    <pivotField dataField="1" subtotalTop="0" showAll="0" defaultSubtotal="0"/>
  </pivotFields>
  <rowFields count="1">
    <field x="0"/>
  </rowFields>
  <rowItems count="11">
    <i>
      <x v="5"/>
    </i>
    <i>
      <x v="8"/>
    </i>
    <i>
      <x v="4"/>
    </i>
    <i>
      <x v="7"/>
    </i>
    <i>
      <x v="2"/>
    </i>
    <i>
      <x v="3"/>
    </i>
    <i>
      <x v="1"/>
    </i>
    <i>
      <x v="9"/>
    </i>
    <i>
      <x v="6"/>
    </i>
    <i>
      <x/>
    </i>
    <i t="grand">
      <x/>
    </i>
  </rowItems>
  <colFields count="1">
    <field x="-2"/>
  </colFields>
  <colItems count="2">
    <i>
      <x/>
    </i>
    <i i="1">
      <x v="1"/>
    </i>
  </colItems>
  <pageFields count="1">
    <pageField fld="3" hier="19" name="[Query1  3].[deal_stage].&amp;[Won]" cap="Won"/>
  </pageFields>
  <dataFields count="2">
    <dataField name="Revenue" fld="2" baseField="1" baseItem="5" numFmtId="164"/>
    <dataField name="Profit" fld="4" baseField="0" baseItem="0"/>
  </dataFields>
  <formats count="5">
    <format dxfId="9">
      <pivotArea type="all" dataOnly="0" outline="0" fieldPosition="0"/>
    </format>
    <format dxfId="8">
      <pivotArea outline="0" collapsedLevelsAreSubtotals="1" fieldPosition="0"/>
    </format>
    <format dxfId="7">
      <pivotArea field="1" type="button" dataOnly="0" labelOnly="1" outline="0"/>
    </format>
    <format dxfId="6">
      <pivotArea dataOnly="0" labelOnly="1" grandRow="1" outline="0" fieldPosition="0"/>
    </format>
    <format dxfId="5">
      <pivotArea dataOnly="0" labelOnly="1" outline="0" fieldPosition="0">
        <references count="1">
          <reference field="4294967294" count="2">
            <x v="0"/>
            <x v="1"/>
          </reference>
        </references>
      </pivotArea>
    </format>
  </formats>
  <chartFormats count="2">
    <chartFormat chart="5" format="8"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1"/>
          </reference>
        </references>
      </pivotArea>
    </chartFormat>
  </chart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Query1  3].[deal_stage].&amp;[Wo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account"/>
    <pivotHierarchy dragToData="1" caption="Revenue"/>
    <pivotHierarchy dragToData="1" caption="Profit"/>
    <pivotHierarchy dragToData="1"/>
  </pivotHierarchies>
  <pivotTableStyleInfo name="PivotStyleLight16" showRowHeaders="1" showColHeaders="1" showRowStripes="0" showColStripes="0" showLastColumn="1"/>
  <filters count="1">
    <filter fld="1" type="count" id="1" iMeasureHier="47">
      <autoFilter ref="A1">
        <filterColumn colId="0">
          <top10 val="10" filterVal="10"/>
        </filterColumn>
      </autoFilter>
    </filter>
  </filters>
  <rowHierarchiesUsage count="1">
    <rowHierarchyUsage hierarchyUsage="2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Query1 (3)">
        <x15:activeTabTopLevelEntity name="[Query1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4F115A40-2394-4E6B-BB0A-2AC1E011762B}"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6:B42" firstHeaderRow="1" firstDataRow="1" firstDataCol="1"/>
  <pivotFields count="3">
    <pivotField dataField="1" subtotalTop="0" showAll="0" defaultSubtotal="0"/>
    <pivotField allDrilled="1" subtotalTop="0" showAll="0" sortType="descending" defaultSubtotal="0" defaultAttributeDrillState="1">
      <items count="10">
        <item s="1" x="0"/>
        <item s="1" x="1"/>
        <item s="1" x="2"/>
        <item s="1" x="3"/>
        <item s="1" x="4"/>
        <item s="1" x="5"/>
        <item s="1" x="6"/>
        <item s="1" x="7"/>
        <item s="1" x="8"/>
        <item s="1" x="9"/>
      </items>
      <autoSortScope>
        <pivotArea dataOnly="0" outline="0" fieldPosition="0">
          <references count="1">
            <reference field="4294967294" count="1" selected="0">
              <x v="0"/>
            </reference>
          </references>
        </pivotArea>
      </autoSortScope>
    </pivotField>
    <pivotField axis="axisRow" allDrilled="1" subtotalTop="0" showAll="0" sortType="descending" defaultSubtotal="0" defaultAttributeDrillState="1">
      <items count="15">
        <item s="1" x="0"/>
        <item s="1" x="1"/>
        <item s="1" x="2"/>
        <item s="1" x="3"/>
        <item s="1" x="4"/>
        <item s="1" x="5"/>
        <item s="1" x="6"/>
        <item s="1" x="7"/>
        <item s="1" x="8"/>
        <item s="1" x="9"/>
        <item s="1" x="10"/>
        <item s="1" x="11"/>
        <item s="1" x="12"/>
        <item s="1" x="13"/>
        <item s="1" x="14"/>
      </items>
      <autoSortScope>
        <pivotArea dataOnly="0" outline="0" fieldPosition="0">
          <references count="1">
            <reference field="4294967294" count="1" selected="0">
              <x v="0"/>
            </reference>
          </references>
        </pivotArea>
      </autoSortScope>
    </pivotField>
  </pivotFields>
  <rowFields count="1">
    <field x="2"/>
  </rowFields>
  <rowItems count="16">
    <i>
      <x v="14"/>
    </i>
    <i>
      <x v="8"/>
    </i>
    <i>
      <x v="12"/>
    </i>
    <i>
      <x v="10"/>
    </i>
    <i>
      <x v="2"/>
    </i>
    <i>
      <x/>
    </i>
    <i>
      <x v="3"/>
    </i>
    <i>
      <x v="9"/>
    </i>
    <i>
      <x v="4"/>
    </i>
    <i>
      <x v="11"/>
    </i>
    <i>
      <x v="5"/>
    </i>
    <i>
      <x v="1"/>
    </i>
    <i>
      <x v="13"/>
    </i>
    <i>
      <x v="6"/>
    </i>
    <i>
      <x v="7"/>
    </i>
    <i t="grand">
      <x/>
    </i>
  </rowItems>
  <colItems count="1">
    <i/>
  </colItems>
  <dataFields count="1">
    <dataField name="Distinct Count of account" fld="0" subtotal="count" baseField="0" baseItem="0">
      <extLst>
        <ext xmlns:x15="http://schemas.microsoft.com/office/spreadsheetml/2010/11/main" uri="{FABC7310-3BB5-11E1-824E-6D434824019B}">
          <x15:dataField isCountDistinct="1"/>
        </ext>
      </extLst>
    </dataField>
  </dataFields>
  <formats count="6">
    <format dxfId="15">
      <pivotArea type="all" dataOnly="0" outline="0" fieldPosition="0"/>
    </format>
    <format dxfId="14">
      <pivotArea outline="0" collapsedLevelsAreSubtotals="1" fieldPosition="0"/>
    </format>
    <format dxfId="13">
      <pivotArea field="2" type="button" dataOnly="0" labelOnly="1" outline="0" axis="axisRow" fieldPosition="0"/>
    </format>
    <format dxfId="12">
      <pivotArea dataOnly="0" labelOnly="1" fieldPosition="0">
        <references count="1">
          <reference field="2" count="0"/>
        </references>
      </pivotArea>
    </format>
    <format dxfId="11">
      <pivotArea dataOnly="0" labelOnly="1" grandRow="1" outline="0" fieldPosition="0"/>
    </format>
    <format dxfId="10">
      <pivotArea dataOnly="0" labelOnly="1" outline="0" axis="axisValues" fieldPosition="0"/>
    </format>
  </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account"/>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Query1 (3)">
        <x15:activeTabTopLevelEntity name="[Query1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D7ABFEC6-840F-4DE1-98BA-E38B0AED202B}" name="PivotTable8" cacheId="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8:B18" firstHeaderRow="1" firstDataRow="1" firstDataCol="1"/>
  <pivotFields count="2">
    <pivotField dataField="1" subtotalTop="0" showAll="0" defaultSubtotal="0"/>
    <pivotField axis="axisRow" allDrilled="1" subtotalTop="0" showAll="0" sortType="descending" defaultSubtotal="0" defaultAttributeDrillState="1">
      <items count="10">
        <item s="1" x="0"/>
        <item s="1" x="1"/>
        <item s="1" x="2"/>
        <item s="1" x="3"/>
        <item s="1" x="4"/>
        <item s="1" x="5"/>
        <item s="1" x="6"/>
        <item s="1" x="7"/>
        <item s="1" x="8"/>
        <item s="1" x="9"/>
      </items>
      <autoSortScope>
        <pivotArea dataOnly="0" outline="0" fieldPosition="0">
          <references count="1">
            <reference field="4294967294" count="1" selected="0">
              <x v="0"/>
            </reference>
          </references>
        </pivotArea>
      </autoSortScope>
    </pivotField>
  </pivotFields>
  <rowFields count="1">
    <field x="1"/>
  </rowFields>
  <rowItems count="10">
    <i>
      <x v="5"/>
    </i>
    <i>
      <x v="8"/>
    </i>
    <i>
      <x v="4"/>
    </i>
    <i>
      <x v="2"/>
    </i>
    <i>
      <x v="3"/>
    </i>
    <i>
      <x v="7"/>
    </i>
    <i>
      <x v="1"/>
    </i>
    <i>
      <x v="9"/>
    </i>
    <i>
      <x v="6"/>
    </i>
    <i>
      <x/>
    </i>
  </rowItems>
  <colItems count="1">
    <i/>
  </colItems>
  <dataFields count="1">
    <dataField name="Distinct Count of account" fld="0" subtotal="count" baseField="0" baseItem="0">
      <extLst>
        <ext xmlns:x15="http://schemas.microsoft.com/office/spreadsheetml/2010/11/main" uri="{FABC7310-3BB5-11E1-824E-6D434824019B}">
          <x15:dataField isCountDistinct="1"/>
        </ext>
      </extLst>
    </dataField>
  </dataFields>
  <formats count="6">
    <format dxfId="21">
      <pivotArea type="all" dataOnly="0" outline="0" fieldPosition="0"/>
    </format>
    <format dxfId="20">
      <pivotArea outline="0" collapsedLevelsAreSubtotals="1" fieldPosition="0"/>
    </format>
    <format dxfId="19">
      <pivotArea field="1" type="button" dataOnly="0" labelOnly="1" outline="0" axis="axisRow" fieldPosition="0"/>
    </format>
    <format dxfId="18">
      <pivotArea dataOnly="0" labelOnly="1" fieldPosition="0">
        <references count="1">
          <reference field="1" count="0"/>
        </references>
      </pivotArea>
    </format>
    <format dxfId="17">
      <pivotArea dataOnly="0" labelOnly="1" grandRow="1" outline="0" fieldPosition="0"/>
    </format>
    <format dxfId="16">
      <pivotArea dataOnly="0" labelOnly="1" outline="0" axis="axisValues" fieldPosition="0"/>
    </format>
  </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account"/>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Query1 (3)">
        <x15:activeTabTopLevelEntity name="[Query1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6A67AA60-8BD6-42C8-BFB8-32D6D99F47D2}" name="PivotTable1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66:B72" firstHeaderRow="1" firstDataRow="1" firstDataCol="1" rowPageCount="1" colPageCount="1"/>
  <pivotFields count="4">
    <pivotField allDrilled="1" subtotalTop="0" showAll="0" defaultSubtotal="0" defaultAttributeDrillState="1">
      <items count="10">
        <item s="1" x="0"/>
        <item s="1" x="1"/>
        <item s="1" x="2"/>
        <item s="1" x="3"/>
        <item s="1" x="4"/>
        <item s="1" x="5"/>
        <item s="1" x="6"/>
        <item s="1" x="7"/>
        <item s="1" x="8"/>
        <item s="1" x="9"/>
      </items>
    </pivotField>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dataField="1" subtotalTop="0" showAll="0" defaultSubtotal="0"/>
  </pivotFields>
  <rowFields count="1">
    <field x="1"/>
  </rowFields>
  <rowItems count="6">
    <i>
      <x v="4"/>
    </i>
    <i>
      <x/>
    </i>
    <i>
      <x v="3"/>
    </i>
    <i>
      <x v="1"/>
    </i>
    <i>
      <x v="2"/>
    </i>
    <i t="grand">
      <x/>
    </i>
  </rowItems>
  <colItems count="1">
    <i/>
  </colItems>
  <pageFields count="1">
    <pageField fld="2" hier="19" name="[Query1  3].[deal_stage].&amp;[Won]" cap="Won"/>
  </pageFields>
  <dataFields count="1">
    <dataField name="Average of close_value" fld="3" subtotal="average" baseField="1" baseItem="0" numFmtId="164"/>
  </dataFields>
  <formats count="6">
    <format dxfId="27">
      <pivotArea type="all" dataOnly="0" outline="0" fieldPosition="0"/>
    </format>
    <format dxfId="26">
      <pivotArea outline="0" collapsedLevelsAreSubtotals="1" fieldPosition="0"/>
    </format>
    <format dxfId="25">
      <pivotArea field="1" type="button" dataOnly="0" labelOnly="1" outline="0" axis="axisRow" fieldPosition="0"/>
    </format>
    <format dxfId="24">
      <pivotArea dataOnly="0" labelOnly="1" fieldPosition="0">
        <references count="1">
          <reference field="1" count="0"/>
        </references>
      </pivotArea>
    </format>
    <format dxfId="23">
      <pivotArea dataOnly="0" labelOnly="1" grandRow="1" outline="0" fieldPosition="0"/>
    </format>
    <format dxfId="22">
      <pivotArea dataOnly="0" labelOnly="1" outline="0" axis="axisValues" fieldPosition="0"/>
    </format>
  </formats>
  <chartFormats count="6">
    <chartFormat chart="0" format="14" series="1">
      <pivotArea type="data" outline="0" fieldPosition="0">
        <references count="1">
          <reference field="4294967294" count="1" selected="0">
            <x v="0"/>
          </reference>
        </references>
      </pivotArea>
    </chartFormat>
    <chartFormat chart="0" format="15">
      <pivotArea type="data" outline="0" fieldPosition="0">
        <references count="2">
          <reference field="4294967294" count="1" selected="0">
            <x v="0"/>
          </reference>
          <reference field="1" count="1" selected="0">
            <x v="4"/>
          </reference>
        </references>
      </pivotArea>
    </chartFormat>
    <chartFormat chart="0" format="16">
      <pivotArea type="data" outline="0" fieldPosition="0">
        <references count="2">
          <reference field="4294967294" count="1" selected="0">
            <x v="0"/>
          </reference>
          <reference field="1" count="1" selected="0">
            <x v="0"/>
          </reference>
        </references>
      </pivotArea>
    </chartFormat>
    <chartFormat chart="0" format="17">
      <pivotArea type="data" outline="0" fieldPosition="0">
        <references count="2">
          <reference field="4294967294" count="1" selected="0">
            <x v="0"/>
          </reference>
          <reference field="1" count="1" selected="0">
            <x v="3"/>
          </reference>
        </references>
      </pivotArea>
    </chartFormat>
    <chartFormat chart="0" format="18">
      <pivotArea type="data" outline="0" fieldPosition="0">
        <references count="2">
          <reference field="4294967294" count="1" selected="0">
            <x v="0"/>
          </reference>
          <reference field="1" count="1" selected="0">
            <x v="1"/>
          </reference>
        </references>
      </pivotArea>
    </chartFormat>
    <chartFormat chart="0" format="19">
      <pivotArea type="data" outline="0" fieldPosition="0">
        <references count="2">
          <reference field="4294967294" count="1" selected="0">
            <x v="0"/>
          </reference>
          <reference field="1" count="1" selected="0">
            <x v="2"/>
          </reference>
        </references>
      </pivotArea>
    </chartFormat>
  </chart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Query1  3].[deal_stage].&amp;[Wo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account"/>
    <pivotHierarchy dragToData="1" caption="Revenue"/>
    <pivotHierarchy dragToData="1" caption="Profit"/>
    <pivotHierarchy dragToData="1" caption="Average of close_value"/>
  </pivotHierarchies>
  <pivotTableStyleInfo name="PivotStyleLight16" showRowHeaders="1" showColHeaders="1" showRowStripes="0" showColStripes="0" showLastColumn="1"/>
  <filters count="1">
    <filter fld="1" type="count" id="3" iMeasureHier="49">
      <autoFilter ref="A1">
        <filterColumn colId="0">
          <top10 val="5" filterVal="5"/>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Query1 (3)">
        <x15:activeTabTopLevelEntity name="[Query1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B1C398DA-C10B-407C-9E85-959217E39CA2}" name="PivotTable7"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4:A5" firstHeaderRow="1" firstDataRow="1" firstDataCol="0" rowPageCount="1" colPageCount="1"/>
  <pivotFields count="2">
    <pivotField dataField="1" subtotalTop="0" showAll="0" defaultSubtotal="0"/>
    <pivotField axis="axisPage" allDrilled="1" subtotalTop="0" showAll="0" dataSourceSort="1" defaultSubtotal="0" defaultAttributeDrillState="1"/>
  </pivotFields>
  <rowItems count="1">
    <i/>
  </rowItems>
  <colItems count="1">
    <i/>
  </colItems>
  <pageFields count="1">
    <pageField fld="1" hier="18" name="[Query1  3].[account].&amp;[Inity]" cap="Inity"/>
  </pageFields>
  <dataFields count="1">
    <dataField name="Distinct Count of account" fld="0" subtotal="count" baseField="0" baseItem="0">
      <extLst>
        <ext xmlns:x15="http://schemas.microsoft.com/office/spreadsheetml/2010/11/main" uri="{FABC7310-3BB5-11E1-824E-6D434824019B}">
          <x15:dataField isCountDistinct="1"/>
        </ext>
      </extLst>
    </dataField>
  </dataFields>
  <formats count="3">
    <format dxfId="30">
      <pivotArea type="all" dataOnly="0" outline="0" fieldPosition="0"/>
    </format>
    <format dxfId="29">
      <pivotArea outline="0" collapsedLevelsAreSubtotals="1" fieldPosition="0"/>
    </format>
    <format dxfId="28">
      <pivotArea dataOnly="0" labelOnly="1" outline="0" axis="axisValues" fieldPosition="0"/>
    </format>
  </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85" level="1">
        <member name="[Query1  3].[account].&amp;[Inity]"/>
        <member name="[Query1  3].[account].&amp;[Isdom]"/>
        <member name="[Query1  3].[account].&amp;[Konex]"/>
        <member name="[Query1  3].[account].&amp;[Newex]"/>
        <member name="[Query1  3].[account].&amp;[Silis]"/>
        <member name="[Query1  3].[account].&amp;[Cheers]"/>
        <member name="[Query1  3].[account].&amp;[Condax]"/>
        <member name="[Query1  3].[account].&amp;[Doncon]"/>
        <member name="[Query1  3].[account].&amp;[Finjob]"/>
        <member name="[Query1  3].[account].&amp;[Hatfan]"/>
        <member name="[Query1  3].[account].&amp;[Sonron]"/>
        <member name="[Query1  3].[account].&amp;[Sumace]"/>
        <member name="[Query1  3].[account].&amp;[Yearin]"/>
        <member name="[Query1  3].[account].&amp;[Zoomit]"/>
        <member name="[Query1  3].[account].&amp;[Bioplex]"/>
        <member name="[Query1  3].[account].&amp;[Cancity]"/>
        <member name="[Query1  3].[account].&amp;[Codehow]"/>
        <member name="[Query1  3].[account].&amp;[Conecom]"/>
        <member name="[Query1  3].[account].&amp;[Domzoom]"/>
        <member name="[Query1  3].[account].&amp;[Donware]"/>
        <member name="[Query1  3].[account].&amp;[Finhigh]"/>
        <member name="[Query1  3].[account].&amp;[Golddex]"/>
        <member name="[Query1  3].[account].&amp;[Initech]"/>
        <member name="[Query1  3].[account].&amp;[J-Texon]"/>
        <member name="[Query1  3].[account].&amp;[Nam-zim]"/>
        <member name="[Query1  3].[account].&amp;[Plexzap]"/>
        <member name="[Query1  3].[account].&amp;[Zotware]"/>
        <member name="[Query1  3].[account].&amp;[dambase]"/>
        <member name="[Query1  3].[account].&amp;[Betatech]"/>
        <member name="[Query1  3].[account].&amp;[Blackzim]"/>
        <member name="[Query1  3].[account].&amp;[Dontechi]"/>
        <member name="[Query1  3].[account].&amp;[Faxquote]"/>
        <member name="[Query1  3].[account].&amp;[Gogozoom]"/>
        <member name="[Query1  3].[account].&amp;[Hottechi]"/>
        <member name="[Query1  3].[account].&amp;[Kan-code]"/>
        <member name="[Query1  3].[account].&amp;[Labdrill]"/>
        <member name="[Query1  3].[account].&amp;[Opentech]"/>
        <member name="[Query1  3].[account].&amp;[Rangreen]"/>
        <member name="[Query1  3].[account].&amp;[Rantouch]"/>
        <member name="[Query1  3].[account].&amp;[Ron-tech]"/>
        <member name="[Query1  3].[account].&amp;[Scotfind]"/>
        <member name="[Query1  3].[account].&amp;[Scottech]"/>
        <member name="[Query1  3].[account].&amp;[Toughzap]"/>
        <member name="[Query1  3].[account].&amp;[Xx-zobam]"/>
        <member name="[Query1  3].[account].&amp;[Zumgoity]"/>
        <member name="[Query1  3].[account].&amp;[Ganjaflex]"/>
        <member name="[Query1  3].[account].&amp;[Konmatfix]"/>
        <member name="[Query1  3].[account].&amp;[Mathtouch]"/>
        <member name="[Query1  3].[account].&amp;[Ontomedia]"/>
        <member name="[Query1  3].[account].&amp;[Plusstrip]"/>
        <member name="[Query1  3].[account].&amp;[Plussunin]"/>
        <member name="[Query1  3].[account].&amp;[Rundofase]"/>
        <member name="[Query1  3].[account].&amp;[Streethex]"/>
        <member name="[Query1  3].[account].&amp;[Treequote]"/>
        <member name="[Query1  3].[account].&amp;[Warephase]"/>
        <member name="[Query1  3].[account].&amp;[Betasoloin]"/>
        <member name="[Query1  3].[account].&amp;[Bioholding]"/>
        <member name="[Query1  3].[account].&amp;[Bubba Gump]"/>
        <member name="[Query1  3].[account].&amp;[Fasehatice]"/>
        <member name="[Query1  3].[account].&amp;[Funholding]"/>
        <member name="[Query1  3].[account].&amp;[Gekko &amp; Co]"/>
        <member name="[Query1  3].[account].&amp;[Goodsilron]"/>
        <member name="[Query1  3].[account].&amp;[Green-Plus]"/>
        <member name="[Query1  3].[account].&amp;[Kinnamplus]"/>
        <member name="[Query1  3].[account].&amp;[Lexiqvolax]"/>
        <member name="[Query1  3].[account].&amp;[Stanredtax]"/>
        <member name="[Query1  3].[account].&amp;[Sunnamplex]"/>
        <member name="[Query1  3].[account].&amp;[Xx-holding]"/>
        <member name="[Query1  3].[account].&amp;[Zathunicon]"/>
        <member name="[Query1  3].[account].&amp;[Donquadtech]"/>
        <member name="[Query1  3].[account].&amp;[Iselectrics]"/>
        <member name="[Query1  3].[account].&amp;[Groovestreet]"/>
        <member name="[Query1  3].[account].&amp;[Singletechno]"/>
        <member name="[Query1  3].[account].&amp;[Statholdings]"/>
        <member name="[Query1  3].[account].&amp;[Bluth Company]"/>
        <member name="[Query1  3].[account].&amp;[Y-corporation]"/>
        <member name="[Query1  3].[account].&amp;[Dalttechnology]"/>
        <member name="[Query1  3].[account].&amp;[Zencorporation]"/>
        <member name="[Query1  3].[account].&amp;[Massive Dynamic]"/>
        <member name="[Query1  3].[account].&amp;[Acme Corporation]"/>
        <member name="[Query1  3].[account].&amp;[Globex Corporation]"/>
        <member name="[Query1  3].[account].&amp;[Umbrella Corporation]"/>
        <member name="[Query1  3].[account].&amp;[The New York Inquirer]"/>
        <member name="[Query1  3].[account].&amp;[Vehement Capital Partners]"/>
        <member name="[Query1  3].[account].&amp;[Genco Pura Olive Oil Compan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account"/>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Query1  3]"/>
        <x15:activeTabTopLevelEntity name="[Query1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80B37320-7996-45FC-A4A6-E42E9655FF18}"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49:C60" firstHeaderRow="0" firstDataRow="1" firstDataCol="1" rowPageCount="1" colPageCount="1"/>
  <pivotFields count="5">
    <pivotField allDrilled="1" subtotalTop="0" showAll="0" defaultSubtotal="0" defaultAttributeDrillState="1">
      <items count="10">
        <item s="1" x="0"/>
        <item s="1" x="1"/>
        <item s="1" x="2"/>
        <item s="1" x="3"/>
        <item s="1" x="4"/>
        <item s="1" x="5"/>
        <item s="1" x="6"/>
        <item s="1" x="7"/>
        <item s="1" x="8"/>
        <item s="1" x="9"/>
      </items>
    </pivotField>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xis="axisPage" allDrilled="1" subtotalTop="0" showAll="0" dataSourceSort="1" defaultSubtotal="0" defaultAttributeDrillState="1"/>
    <pivotField dataField="1" subtotalTop="0" showAll="0" defaultSubtotal="0"/>
  </pivotFields>
  <rowFields count="1">
    <field x="1"/>
  </rowFields>
  <rowItems count="11">
    <i>
      <x v="5"/>
    </i>
    <i>
      <x v="6"/>
    </i>
    <i>
      <x v="1"/>
    </i>
    <i>
      <x/>
    </i>
    <i>
      <x v="3"/>
    </i>
    <i>
      <x v="2"/>
    </i>
    <i>
      <x v="7"/>
    </i>
    <i>
      <x v="8"/>
    </i>
    <i>
      <x v="9"/>
    </i>
    <i>
      <x v="4"/>
    </i>
    <i t="grand">
      <x/>
    </i>
  </rowItems>
  <colFields count="1">
    <field x="-2"/>
  </colFields>
  <colItems count="2">
    <i>
      <x/>
    </i>
    <i i="1">
      <x v="1"/>
    </i>
  </colItems>
  <pageFields count="1">
    <pageField fld="3" hier="19" name="[Query1  3].[deal_stage].&amp;[Won]" cap="Won"/>
  </pageFields>
  <dataFields count="2">
    <dataField name="Revenue" fld="2" baseField="1" baseItem="5" numFmtId="164"/>
    <dataField name="Profit" fld="4" baseField="0" baseItem="0"/>
  </dataFields>
  <formats count="6">
    <format dxfId="36">
      <pivotArea type="all" dataOnly="0" outline="0" fieldPosition="0"/>
    </format>
    <format dxfId="35">
      <pivotArea outline="0" collapsedLevelsAreSubtotals="1" fieldPosition="0"/>
    </format>
    <format dxfId="34">
      <pivotArea field="1" type="button" dataOnly="0" labelOnly="1" outline="0" axis="axisRow" fieldPosition="0"/>
    </format>
    <format dxfId="33">
      <pivotArea dataOnly="0" labelOnly="1" fieldPosition="0">
        <references count="1">
          <reference field="1" count="0"/>
        </references>
      </pivotArea>
    </format>
    <format dxfId="32">
      <pivotArea dataOnly="0" labelOnly="1" grandRow="1" outline="0" fieldPosition="0"/>
    </format>
    <format dxfId="31">
      <pivotArea dataOnly="0" labelOnly="1" outline="0" fieldPosition="0">
        <references count="1">
          <reference field="4294967294" count="2">
            <x v="0"/>
            <x v="1"/>
          </reference>
        </references>
      </pivotArea>
    </format>
  </formats>
  <chartFormats count="2">
    <chartFormat chart="4" format="16" series="1">
      <pivotArea type="data" outline="0" fieldPosition="0">
        <references count="1">
          <reference field="4294967294" count="1" selected="0">
            <x v="0"/>
          </reference>
        </references>
      </pivotArea>
    </chartFormat>
    <chartFormat chart="4" format="17" series="1">
      <pivotArea type="data" outline="0" fieldPosition="0">
        <references count="1">
          <reference field="4294967294" count="1" selected="0">
            <x v="1"/>
          </reference>
        </references>
      </pivotArea>
    </chartFormat>
  </chart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Query1  3].[deal_stage].&amp;[Wo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account"/>
    <pivotHierarchy dragToData="1" caption="Revenue"/>
    <pivotHierarchy dragToData="1" caption="Profit"/>
    <pivotHierarchy dragToData="1"/>
  </pivotHierarchies>
  <pivotTableStyleInfo name="PivotStyleLight16" showRowHeaders="1" showColHeaders="1" showRowStripes="0" showColStripes="0" showLastColumn="1"/>
  <filters count="1">
    <filter fld="1" type="count" id="1" iMeasureHier="47">
      <autoFilter ref="A1">
        <filterColumn colId="0">
          <top10 val="10" filterVal="10"/>
        </filterColumn>
      </autoFilter>
    </filter>
  </filters>
  <rowHierarchiesUsage count="1">
    <rowHierarchyUsage hierarchyUsage="1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Query1 (3)">
        <x15:activeTabTopLevelEntity name="[Query1  3]"/>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0CF3E712-9482-4032-878A-FF608EC26063}" sourceName="product">
  <pivotTables>
    <pivotTable tabId="33" name="PivotTable8"/>
    <pivotTable tabId="8" name="PivotTable1"/>
    <pivotTable tabId="8" name="PivotTable2"/>
    <pivotTable tabId="8" name="PivotTable32"/>
    <pivotTable tabId="8" name="PivotTable33"/>
    <pivotTable tabId="8" name="PivotTable34"/>
    <pivotTable tabId="8" name="PivotTable35"/>
    <pivotTable tabId="8" name="PivotTable37"/>
    <pivotTable tabId="8" name="PivotTable4"/>
    <pivotTable tabId="8" name="PivotTable5"/>
    <pivotTable tabId="35" name="PivotTable20"/>
    <pivotTable tabId="35" name="PivotTable21"/>
    <pivotTable tabId="35" name="PivotTable22"/>
    <pivotTable tabId="35" name="PivotTable23"/>
    <pivotTable tabId="35" name="PivotTable24"/>
    <pivotTable tabId="35" name="PivotTable25"/>
    <pivotTable tabId="35" name="PivotTable26"/>
    <pivotTable tabId="35" name="PivotTable27"/>
    <pivotTable tabId="33" name="PivotTable10"/>
    <pivotTable tabId="33" name="PivotTable4"/>
    <pivotTable tabId="33" name="PivotTable5"/>
    <pivotTable tabId="33" name="PivotTable6"/>
    <pivotTable tabId="28" name="PivotTable1"/>
  </pivotTables>
  <data>
    <tabular pivotCacheId="1542137084">
      <items count="8">
        <i x="5" s="1"/>
        <i x="2" s="1"/>
        <i x="0" s="1"/>
        <i x="4" s="1"/>
        <i x="6" s="1"/>
        <i x="3" s="1"/>
        <i x="1" s="1"/>
        <i x="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ctor" xr10:uid="{89DF9A21-2465-42A3-96EF-F65147F3B57D}" sourceName="sector">
  <pivotTables>
    <pivotTable tabId="33" name="PivotTable8"/>
    <pivotTable tabId="8" name="PivotTable1"/>
    <pivotTable tabId="8" name="PivotTable2"/>
    <pivotTable tabId="8" name="PivotTable32"/>
    <pivotTable tabId="8" name="PivotTable33"/>
    <pivotTable tabId="8" name="PivotTable34"/>
    <pivotTable tabId="8" name="PivotTable35"/>
    <pivotTable tabId="8" name="PivotTable37"/>
    <pivotTable tabId="8" name="PivotTable4"/>
    <pivotTable tabId="8" name="PivotTable5"/>
    <pivotTable tabId="35" name="PivotTable20"/>
    <pivotTable tabId="35" name="PivotTable21"/>
    <pivotTable tabId="35" name="PivotTable22"/>
    <pivotTable tabId="35" name="PivotTable23"/>
    <pivotTable tabId="35" name="PivotTable24"/>
    <pivotTable tabId="35" name="PivotTable25"/>
    <pivotTable tabId="35" name="PivotTable26"/>
    <pivotTable tabId="35" name="PivotTable27"/>
    <pivotTable tabId="33" name="PivotTable10"/>
    <pivotTable tabId="33" name="PivotTable4"/>
    <pivotTable tabId="33" name="PivotTable5"/>
    <pivotTable tabId="33" name="PivotTable6"/>
    <pivotTable tabId="28" name="PivotTable1"/>
  </pivotTables>
  <data>
    <tabular pivotCacheId="1542137084">
      <items count="11">
        <i x="8" s="1"/>
        <i x="4" s="1"/>
        <i x="9" s="1"/>
        <i x="6" s="1"/>
        <i x="3" s="1"/>
        <i x="0" s="1"/>
        <i x="2" s="1"/>
        <i x="1" s="1"/>
        <i x="10" s="1"/>
        <i x="7" s="1"/>
        <i x="5"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ount" xr10:uid="{DDA53190-302C-42AC-AAAB-8E37EEA807F4}" sourceName="account">
  <pivotTables>
    <pivotTable tabId="33" name="PivotTable8"/>
    <pivotTable tabId="8" name="PivotTable1"/>
    <pivotTable tabId="8" name="PivotTable2"/>
    <pivotTable tabId="8" name="PivotTable32"/>
    <pivotTable tabId="8" name="PivotTable33"/>
    <pivotTable tabId="8" name="PivotTable34"/>
    <pivotTable tabId="8" name="PivotTable35"/>
    <pivotTable tabId="8" name="PivotTable37"/>
    <pivotTable tabId="8" name="PivotTable4"/>
    <pivotTable tabId="8" name="PivotTable5"/>
    <pivotTable tabId="35" name="PivotTable20"/>
    <pivotTable tabId="35" name="PivotTable21"/>
    <pivotTable tabId="35" name="PivotTable22"/>
    <pivotTable tabId="35" name="PivotTable23"/>
    <pivotTable tabId="35" name="PivotTable24"/>
    <pivotTable tabId="35" name="PivotTable25"/>
    <pivotTable tabId="35" name="PivotTable26"/>
    <pivotTable tabId="35" name="PivotTable27"/>
    <pivotTable tabId="33" name="PivotTable10"/>
    <pivotTable tabId="33" name="PivotTable4"/>
    <pivotTable tabId="33" name="PivotTable5"/>
    <pivotTable tabId="33" name="PivotTable6"/>
    <pivotTable tabId="28" name="PivotTable1"/>
  </pivotTables>
  <data>
    <tabular pivotCacheId="1542137084">
      <items count="86">
        <i x="23" s="1"/>
        <i x="54" s="1"/>
        <i x="72" s="1"/>
        <i x="8" s="1"/>
        <i x="41" s="1"/>
        <i x="76" s="1"/>
        <i x="84" s="1"/>
        <i x="50" s="1"/>
        <i x="0" s="1"/>
        <i x="5" s="1"/>
        <i x="1" s="1"/>
        <i x="59" s="1"/>
        <i x="31" s="1"/>
        <i x="73" s="1"/>
        <i x="22" s="1"/>
        <i x="55" s="1"/>
        <i x="61" s="1"/>
        <i x="56" s="1"/>
        <i x="52" s="1"/>
        <i x="80" s="1"/>
        <i x="15" s="1"/>
        <i x="51" s="1"/>
        <i x="35" s="1"/>
        <i x="11" s="1"/>
        <i x="63" s="1"/>
        <i x="19" s="1"/>
        <i x="64" s="1"/>
        <i x="30" s="1"/>
        <i x="57" s="1"/>
        <i x="27" s="1"/>
        <i x="32" s="1"/>
        <i x="37" s="1"/>
        <i x="24" s="1"/>
        <i x="79" s="1"/>
        <i x="2" s="1"/>
        <i x="74" s="1"/>
        <i x="65" s="1"/>
        <i x="75" s="1"/>
        <i x="70" s="1"/>
        <i x="82" s="1"/>
        <i x="4" s="1"/>
        <i x="39" s="1"/>
        <i x="45" s="1"/>
        <i x="53" s="1"/>
        <i x="29" s="1"/>
        <i x="69" s="1"/>
        <i x="46" s="1"/>
        <i x="85" s="1"/>
        <i x="26" s="1"/>
        <i x="40" s="1"/>
        <i x="83" s="1"/>
        <i x="44" s="1"/>
        <i x="60" s="1"/>
        <i x="33" s="1"/>
        <i x="42" s="1"/>
        <i x="58" s="1"/>
        <i x="38" s="1"/>
        <i x="14" s="1"/>
        <i x="3" s="1"/>
        <i x="34" s="1"/>
        <i x="12" s="1"/>
        <i x="62" s="1"/>
        <i x="36" s="1"/>
        <i x="67" s="1"/>
        <i x="10" s="1"/>
        <i x="28" s="1"/>
        <i x="48" s="1"/>
        <i x="81" s="1"/>
        <i x="77" s="1"/>
        <i x="9" s="1"/>
        <i x="25" s="1"/>
        <i x="43" s="1"/>
        <i x="13" s="1"/>
        <i x="49" s="1"/>
        <i x="16" s="1"/>
        <i x="17" s="1"/>
        <i x="66" s="1"/>
        <i x="20" s="1"/>
        <i x="47" s="1"/>
        <i x="68" s="1"/>
        <i x="71" s="1"/>
        <i x="78" s="1"/>
        <i x="18" s="1"/>
        <i x="21" s="1"/>
        <i x="6" s="1"/>
        <i x="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al_office" xr10:uid="{E7CFC251-2733-43BE-97AF-4AC6FB1CF980}" sourceName="regional_office">
  <pivotTables>
    <pivotTable tabId="33" name="PivotTable8"/>
    <pivotTable tabId="8" name="PivotTable1"/>
    <pivotTable tabId="8" name="PivotTable2"/>
    <pivotTable tabId="8" name="PivotTable32"/>
    <pivotTable tabId="8" name="PivotTable33"/>
    <pivotTable tabId="8" name="PivotTable34"/>
    <pivotTable tabId="8" name="PivotTable35"/>
    <pivotTable tabId="8" name="PivotTable37"/>
    <pivotTable tabId="8" name="PivotTable4"/>
    <pivotTable tabId="8" name="PivotTable5"/>
    <pivotTable tabId="35" name="PivotTable20"/>
    <pivotTable tabId="35" name="PivotTable21"/>
    <pivotTable tabId="35" name="PivotTable22"/>
    <pivotTable tabId="35" name="PivotTable23"/>
    <pivotTable tabId="35" name="PivotTable24"/>
    <pivotTable tabId="35" name="PivotTable25"/>
    <pivotTable tabId="35" name="PivotTable26"/>
    <pivotTable tabId="35" name="PivotTable27"/>
    <pivotTable tabId="33" name="PivotTable10"/>
    <pivotTable tabId="33" name="PivotTable4"/>
    <pivotTable tabId="33" name="PivotTable5"/>
    <pivotTable tabId="33" name="PivotTable6"/>
    <pivotTable tabId="28" name="PivotTable1"/>
  </pivotTables>
  <data>
    <tabular pivotCacheId="1542137084">
      <items count="3">
        <i x="0" s="1"/>
        <i x="2" s="1"/>
        <i x="1" s="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479BDE40-5505-4DCC-832B-ED5EA0034949}" sourceName="location">
  <pivotTables>
    <pivotTable tabId="33" name="PivotTable8"/>
    <pivotTable tabId="8" name="PivotTable1"/>
    <pivotTable tabId="8" name="PivotTable2"/>
    <pivotTable tabId="8" name="PivotTable32"/>
    <pivotTable tabId="8" name="PivotTable33"/>
    <pivotTable tabId="8" name="PivotTable34"/>
    <pivotTable tabId="8" name="PivotTable35"/>
    <pivotTable tabId="8" name="PivotTable37"/>
    <pivotTable tabId="8" name="PivotTable4"/>
    <pivotTable tabId="8" name="PivotTable5"/>
    <pivotTable tabId="35" name="PivotTable20"/>
    <pivotTable tabId="35" name="PivotTable21"/>
    <pivotTable tabId="35" name="PivotTable22"/>
    <pivotTable tabId="35" name="PivotTable23"/>
    <pivotTable tabId="35" name="PivotTable24"/>
    <pivotTable tabId="35" name="PivotTable25"/>
    <pivotTable tabId="35" name="PivotTable26"/>
    <pivotTable tabId="35" name="PivotTable27"/>
    <pivotTable tabId="33" name="PivotTable10"/>
    <pivotTable tabId="33" name="PivotTable4"/>
    <pivotTable tabId="33" name="PivotTable5"/>
    <pivotTable tabId="33" name="PivotTable6"/>
    <pivotTable tabId="28" name="PivotTable1"/>
  </pivotTables>
  <data>
    <tabular pivotCacheId="1542137084">
      <items count="16">
        <i x="14" s="1"/>
        <i x="8" s="1"/>
        <i x="13" s="1"/>
        <i x="15" s="1"/>
        <i x="6" s="1"/>
        <i x="4" s="1"/>
        <i x="5" s="1"/>
        <i x="10" s="1"/>
        <i x="11" s="1"/>
        <i x="9" s="1"/>
        <i x="7" s="1"/>
        <i x="2" s="1"/>
        <i x="3" s="1"/>
        <i x="1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21359BA4-D3EB-4355-9632-787D2788D749}" cache="Slicer_product" caption="product" rowHeight="257175"/>
  <slicer name="sector" xr10:uid="{E897335F-197F-4D08-8B1F-734DBC2CCAD6}" cache="Slicer_sector" caption="sector" rowHeight="257175"/>
  <slicer name="regional_office" xr10:uid="{6DF6E943-25A7-4D34-B94B-C89117474DCA}" cache="Slicer_regional_office" caption="regional_offic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ccount" xr10:uid="{FF055745-780D-477C-A32F-A0416B58F9EB}" cache="Slicer_account" caption="account" rowHeight="365760"/>
  <slicer name="location" xr10:uid="{E5C1570B-5C5C-42B0-BD07-54D0BB984B52}" cache="Slicer_location" caption="location" startItem="8"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6">
    <wetp:webextensionref xmlns:r="http://schemas.openxmlformats.org/officeDocument/2006/relationships" r:id="rId1"/>
  </wetp:taskpane>
</wetp:taskpanes>
</file>

<file path=xl/webextensions/webextension1.xml><?xml version="1.0" encoding="utf-8"?>
<we:webextension xmlns:we="http://schemas.microsoft.com/office/webextensions/webextension/2010/11" id="{459C1881-BA20-4AE0-BAE8-7C7DF10F450E}">
  <we:reference id="wa200005271" version="2.3.0.0" store="en-US" storeType="OMEX"/>
  <we:alternateReferences>
    <we:reference id="WA200005271" version="2.3.0.0"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_xldudf_AI_TABLE</we:customFunctionIds>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List>
    </a:ext>
  </we:extLst>
</we:webextension>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14.xml"/><Relationship Id="rId3" Type="http://schemas.openxmlformats.org/officeDocument/2006/relationships/pivotTable" Target="../pivotTables/pivotTable9.xml"/><Relationship Id="rId7" Type="http://schemas.openxmlformats.org/officeDocument/2006/relationships/pivotTable" Target="../pivotTables/pivotTable13.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5" Type="http://schemas.openxmlformats.org/officeDocument/2006/relationships/pivotTable" Target="../pivotTables/pivotTable11.xml"/><Relationship Id="rId4" Type="http://schemas.openxmlformats.org/officeDocument/2006/relationships/pivotTable" Target="../pivotTables/pivotTable10.xml"/><Relationship Id="rId9" Type="http://schemas.openxmlformats.org/officeDocument/2006/relationships/pivotTable" Target="../pivotTables/pivotTable15.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23.xml"/><Relationship Id="rId3" Type="http://schemas.openxmlformats.org/officeDocument/2006/relationships/pivotTable" Target="../pivotTables/pivotTable18.xml"/><Relationship Id="rId7" Type="http://schemas.openxmlformats.org/officeDocument/2006/relationships/pivotTable" Target="../pivotTables/pivotTable22.xml"/><Relationship Id="rId2" Type="http://schemas.openxmlformats.org/officeDocument/2006/relationships/pivotTable" Target="../pivotTables/pivotTable17.xml"/><Relationship Id="rId1" Type="http://schemas.openxmlformats.org/officeDocument/2006/relationships/pivotTable" Target="../pivotTables/pivotTable16.xml"/><Relationship Id="rId6" Type="http://schemas.openxmlformats.org/officeDocument/2006/relationships/pivotTable" Target="../pivotTables/pivotTable21.xml"/><Relationship Id="rId5" Type="http://schemas.openxmlformats.org/officeDocument/2006/relationships/pivotTable" Target="../pivotTables/pivotTable20.xml"/><Relationship Id="rId4" Type="http://schemas.openxmlformats.org/officeDocument/2006/relationships/pivotTable" Target="../pivotTables/pivotTable19.xml"/><Relationship Id="rId9" Type="http://schemas.openxmlformats.org/officeDocument/2006/relationships/pivotTable" Target="../pivotTables/pivotTable24.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27.xml"/><Relationship Id="rId7" Type="http://schemas.openxmlformats.org/officeDocument/2006/relationships/pivotTable" Target="../pivotTables/pivotTable31.xml"/><Relationship Id="rId2" Type="http://schemas.openxmlformats.org/officeDocument/2006/relationships/pivotTable" Target="../pivotTables/pivotTable26.xml"/><Relationship Id="rId1" Type="http://schemas.openxmlformats.org/officeDocument/2006/relationships/pivotTable" Target="../pivotTables/pivotTable25.xml"/><Relationship Id="rId6" Type="http://schemas.openxmlformats.org/officeDocument/2006/relationships/pivotTable" Target="../pivotTables/pivotTable30.xml"/><Relationship Id="rId5" Type="http://schemas.openxmlformats.org/officeDocument/2006/relationships/pivotTable" Target="../pivotTables/pivotTable29.xml"/><Relationship Id="rId4" Type="http://schemas.openxmlformats.org/officeDocument/2006/relationships/pivotTable" Target="../pivotTables/pivotTable2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5D311-E0DE-4F8C-8325-478B6DC7A76C}">
  <dimension ref="A1"/>
  <sheetViews>
    <sheetView showGridLines="0" showRowColHeaders="0" topLeftCell="A2" zoomScale="80" zoomScaleNormal="80" workbookViewId="0">
      <selection activeCell="S30" sqref="S30"/>
    </sheetView>
  </sheetViews>
  <sheetFormatPr defaultRowHeight="15" x14ac:dyDescent="0.25"/>
  <cols>
    <col min="1" max="12" width="9.140625" style="12"/>
    <col min="13" max="13" width="7" style="12" customWidth="1"/>
    <col min="14" max="16384" width="9.140625" style="1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13B49-95EE-4986-823B-ED74BD9E9E5B}">
  <dimension ref="G28:L44"/>
  <sheetViews>
    <sheetView showGridLines="0" showRowColHeaders="0" zoomScale="82" zoomScaleNormal="82" workbookViewId="0"/>
  </sheetViews>
  <sheetFormatPr defaultRowHeight="15" x14ac:dyDescent="0.25"/>
  <cols>
    <col min="1" max="5" width="9.140625" style="12"/>
    <col min="6" max="6" width="5" style="12" customWidth="1"/>
    <col min="7" max="7" width="2.28515625" style="12" customWidth="1"/>
    <col min="8" max="8" width="13.42578125" style="12" customWidth="1"/>
    <col min="9" max="9" width="12.28515625" style="12" customWidth="1"/>
    <col min="10" max="10" width="21" style="12" bestFit="1" customWidth="1"/>
    <col min="11" max="11" width="23.140625" style="12" bestFit="1" customWidth="1"/>
    <col min="12" max="12" width="15.7109375" style="12" bestFit="1" customWidth="1"/>
    <col min="13" max="13" width="10" style="12" bestFit="1" customWidth="1"/>
    <col min="14" max="14" width="9.140625" style="12"/>
    <col min="15" max="15" width="5.140625" style="12" customWidth="1"/>
    <col min="16" max="16" width="7" style="12" customWidth="1"/>
    <col min="17" max="17" width="9.140625" style="12" customWidth="1"/>
    <col min="18" max="16384" width="9.140625" style="12"/>
  </cols>
  <sheetData>
    <row r="28" spans="7:12" ht="24" customHeight="1" x14ac:dyDescent="0.25">
      <c r="G28"/>
      <c r="H28"/>
      <c r="I28"/>
      <c r="J28" s="33" t="s">
        <v>122</v>
      </c>
      <c r="K28" s="33"/>
      <c r="L28" s="33"/>
    </row>
    <row r="29" spans="7:12" ht="15" customHeight="1" x14ac:dyDescent="0.25">
      <c r="G29"/>
      <c r="H29"/>
      <c r="I29"/>
      <c r="J29" s="33"/>
      <c r="K29" s="33"/>
      <c r="L29" s="33"/>
    </row>
    <row r="30" spans="7:12" ht="18.75" x14ac:dyDescent="0.3">
      <c r="G30"/>
      <c r="J30" s="30" t="s">
        <v>60</v>
      </c>
      <c r="K30" s="29" t="s">
        <v>0</v>
      </c>
      <c r="L30" s="29"/>
    </row>
    <row r="31" spans="7:12" ht="18.75" x14ac:dyDescent="0.3">
      <c r="G31"/>
      <c r="J31" s="29"/>
      <c r="K31" s="29"/>
      <c r="L31" s="29"/>
    </row>
    <row r="32" spans="7:12" ht="18.75" x14ac:dyDescent="0.3">
      <c r="G32"/>
      <c r="J32" s="30" t="s">
        <v>5</v>
      </c>
      <c r="K32" s="29" t="s">
        <v>43</v>
      </c>
      <c r="L32" s="29" t="s">
        <v>67</v>
      </c>
    </row>
    <row r="33" spans="7:12" ht="18.75" x14ac:dyDescent="0.3">
      <c r="G33"/>
      <c r="J33" s="31" t="s">
        <v>27</v>
      </c>
      <c r="K33" s="32">
        <v>1153214</v>
      </c>
      <c r="L33" s="32">
        <v>-3916</v>
      </c>
    </row>
    <row r="34" spans="7:12" ht="18.75" x14ac:dyDescent="0.3">
      <c r="G34"/>
      <c r="J34" s="31" t="s">
        <v>39</v>
      </c>
      <c r="K34" s="32">
        <v>478396</v>
      </c>
      <c r="L34" s="32">
        <v>-2694</v>
      </c>
    </row>
    <row r="35" spans="7:12" ht="18.75" x14ac:dyDescent="0.3">
      <c r="G35"/>
      <c r="J35" s="31" t="s">
        <v>38</v>
      </c>
      <c r="K35" s="32">
        <v>454298</v>
      </c>
      <c r="L35" s="32">
        <v>-2561</v>
      </c>
    </row>
    <row r="36" spans="7:12" ht="18.75" x14ac:dyDescent="0.3">
      <c r="G36"/>
      <c r="J36" s="31" t="s">
        <v>29</v>
      </c>
      <c r="K36" s="32">
        <v>450489</v>
      </c>
      <c r="L36" s="32">
        <v>-1829</v>
      </c>
    </row>
    <row r="37" spans="7:12" ht="18.75" x14ac:dyDescent="0.3">
      <c r="G37"/>
      <c r="J37" s="31" t="s">
        <v>32</v>
      </c>
      <c r="K37" s="32">
        <v>445860</v>
      </c>
      <c r="L37" s="32">
        <v>3319</v>
      </c>
    </row>
    <row r="38" spans="7:12" ht="18.75" x14ac:dyDescent="0.3">
      <c r="G38"/>
      <c r="J38" s="31" t="s">
        <v>33</v>
      </c>
      <c r="K38" s="32">
        <v>438336</v>
      </c>
      <c r="L38" s="32">
        <v>-2539</v>
      </c>
    </row>
    <row r="39" spans="7:12" ht="18.75" x14ac:dyDescent="0.3">
      <c r="G39"/>
      <c r="J39" s="31" t="s">
        <v>40</v>
      </c>
      <c r="K39" s="32">
        <v>430068</v>
      </c>
      <c r="L39" s="32">
        <v>3804</v>
      </c>
    </row>
    <row r="40" spans="7:12" ht="18.75" x14ac:dyDescent="0.3">
      <c r="G40"/>
      <c r="J40" s="31" t="s">
        <v>30</v>
      </c>
      <c r="K40" s="32">
        <v>421036</v>
      </c>
      <c r="L40" s="32">
        <v>-2335</v>
      </c>
    </row>
    <row r="41" spans="7:12" ht="18.75" x14ac:dyDescent="0.3">
      <c r="G41"/>
      <c r="H41"/>
      <c r="I41"/>
      <c r="J41" s="31" t="s">
        <v>36</v>
      </c>
      <c r="K41" s="32">
        <v>413533</v>
      </c>
      <c r="L41" s="32">
        <v>540</v>
      </c>
    </row>
    <row r="42" spans="7:12" ht="18.75" x14ac:dyDescent="0.3">
      <c r="G42"/>
      <c r="H42"/>
      <c r="I42"/>
      <c r="J42" s="31" t="s">
        <v>31</v>
      </c>
      <c r="K42" s="32">
        <v>364229</v>
      </c>
      <c r="L42" s="32">
        <v>5213</v>
      </c>
    </row>
    <row r="43" spans="7:12" x14ac:dyDescent="0.25">
      <c r="G43"/>
      <c r="H43"/>
      <c r="I43"/>
      <c r="J43"/>
      <c r="K43"/>
    </row>
    <row r="44" spans="7:12" x14ac:dyDescent="0.25">
      <c r="G44"/>
      <c r="H44"/>
      <c r="I44"/>
      <c r="J44"/>
      <c r="K44"/>
    </row>
  </sheetData>
  <mergeCells count="1">
    <mergeCell ref="J28:L29"/>
  </mergeCells>
  <conditionalFormatting pivot="1" sqref="K33:K42">
    <cfRule type="colorScale" priority="2">
      <colorScale>
        <cfvo type="min"/>
        <cfvo type="percentile" val="50"/>
        <cfvo type="max"/>
        <color rgb="FFF8696B"/>
        <color rgb="FFFCFCFF"/>
        <color rgb="FF63BE7B"/>
      </colorScale>
    </cfRule>
  </conditionalFormatting>
  <conditionalFormatting pivot="1" sqref="L33:L42">
    <cfRule type="colorScale" priority="1">
      <colorScale>
        <cfvo type="min"/>
        <cfvo type="percentile" val="50"/>
        <cfvo type="max"/>
        <color rgb="FFF8696B"/>
        <color rgb="FFFCFCFF"/>
        <color rgb="FF63BE7B"/>
      </colorScale>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AA4C9-7605-40BA-BD1A-35C1C522CD69}">
  <dimension ref="A1"/>
  <sheetViews>
    <sheetView showGridLines="0" showRowColHeaders="0" zoomScale="82" zoomScaleNormal="82" workbookViewId="0"/>
  </sheetViews>
  <sheetFormatPr defaultRowHeight="15" x14ac:dyDescent="0.25"/>
  <cols>
    <col min="1" max="12" width="9.140625" style="12"/>
    <col min="13" max="13" width="7" style="12" customWidth="1"/>
    <col min="14" max="16384" width="9.140625" style="12"/>
  </cols>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748033-6EEE-420C-9667-385AD5B32660}">
  <dimension ref="A1"/>
  <sheetViews>
    <sheetView showGridLines="0" showRowColHeaders="0" tabSelected="1" zoomScale="82" zoomScaleNormal="82" workbookViewId="0">
      <selection activeCell="F15" sqref="F15"/>
    </sheetView>
  </sheetViews>
  <sheetFormatPr defaultRowHeight="15" x14ac:dyDescent="0.25"/>
  <cols>
    <col min="1" max="12" width="9.140625" style="12"/>
    <col min="13" max="13" width="7" style="12" customWidth="1"/>
    <col min="14" max="16384" width="9.140625" style="12"/>
  </cols>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0B99B-9318-4D1B-BDBE-192DFB1981DA}">
  <dimension ref="B4:C12"/>
  <sheetViews>
    <sheetView workbookViewId="0">
      <selection activeCell="C7" sqref="C7"/>
    </sheetView>
  </sheetViews>
  <sheetFormatPr defaultRowHeight="15" x14ac:dyDescent="0.25"/>
  <cols>
    <col min="2" max="2" width="23.85546875" customWidth="1"/>
    <col min="3" max="3" width="23" customWidth="1"/>
  </cols>
  <sheetData>
    <row r="4" spans="2:3" x14ac:dyDescent="0.25">
      <c r="B4" s="16" t="s">
        <v>112</v>
      </c>
      <c r="C4" s="16" t="s">
        <v>113</v>
      </c>
    </row>
    <row r="5" spans="2:3" x14ac:dyDescent="0.25">
      <c r="B5" s="17" t="s">
        <v>114</v>
      </c>
      <c r="C5" s="18">
        <f>GETPIVOTDATA("opportunity_id",sp_analysis!$A$3)</f>
        <v>8800</v>
      </c>
    </row>
    <row r="6" spans="2:3" x14ac:dyDescent="0.25">
      <c r="B6" s="14" t="s">
        <v>115</v>
      </c>
      <c r="C6" s="19">
        <f>GETPIVOTDATA("opportunity_id",sp_analysis!$A$38,"deal_stage","Won")</f>
        <v>4238</v>
      </c>
    </row>
    <row r="7" spans="2:3" x14ac:dyDescent="0.25">
      <c r="B7" s="13" t="s">
        <v>116</v>
      </c>
      <c r="C7" s="20">
        <f>GETPIVOTDATA("Total deals",sp_analysis!$A$8,"deal_stage","Lost")</f>
        <v>2473</v>
      </c>
    </row>
    <row r="8" spans="2:3" x14ac:dyDescent="0.25">
      <c r="B8" s="14" t="s">
        <v>117</v>
      </c>
      <c r="C8" s="21">
        <f>GETPIVOTDATA("close_value",product_analysis!$A$9)</f>
        <v>10005534</v>
      </c>
    </row>
    <row r="9" spans="2:3" x14ac:dyDescent="0.25">
      <c r="B9" s="13" t="s">
        <v>118</v>
      </c>
      <c r="C9" s="23">
        <f>GETPIVOTDATA("sales_price",product_analysis!$A$15,"deal_stage","Won")</f>
        <v>10023482</v>
      </c>
    </row>
    <row r="10" spans="2:3" x14ac:dyDescent="0.25">
      <c r="B10" s="15" t="s">
        <v>119</v>
      </c>
      <c r="C10" s="22">
        <f>GETPIVOTDATA("product",product_analysis!$A$3)</f>
        <v>4238</v>
      </c>
    </row>
    <row r="11" spans="2:3" x14ac:dyDescent="0.25">
      <c r="B11" s="13" t="s">
        <v>121</v>
      </c>
      <c r="C11">
        <f>GETPIVOTDATA("[Measures].[Distinct Count of account]",account_analysis!$A$4)</f>
        <v>85</v>
      </c>
    </row>
    <row r="12" spans="2:3" x14ac:dyDescent="0.25">
      <c r="B12" s="14" t="s">
        <v>120</v>
      </c>
      <c r="C12" s="11">
        <f>GETPIVOTDATA("Sum of profit",product_analysis!$A$15)</f>
        <v>-17948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FEC315-FB05-4745-A245-0A4B3156FA85}">
  <dimension ref="A1:D57"/>
  <sheetViews>
    <sheetView topLeftCell="A33" workbookViewId="0">
      <selection activeCell="A39" sqref="A39"/>
    </sheetView>
  </sheetViews>
  <sheetFormatPr defaultRowHeight="15" x14ac:dyDescent="0.25"/>
  <cols>
    <col min="1" max="1" width="13.42578125" bestFit="1" customWidth="1"/>
    <col min="2" max="2" width="21.7109375" bestFit="1" customWidth="1"/>
    <col min="3" max="3" width="10.140625" bestFit="1" customWidth="1"/>
    <col min="4" max="4" width="11.28515625" bestFit="1" customWidth="1"/>
    <col min="5" max="5" width="5.140625" bestFit="1" customWidth="1"/>
    <col min="6" max="6" width="7.28515625" bestFit="1" customWidth="1"/>
    <col min="7" max="7" width="11.28515625" bestFit="1" customWidth="1"/>
  </cols>
  <sheetData>
    <row r="1" spans="1:3" ht="18.75" x14ac:dyDescent="0.25">
      <c r="A1" s="1" t="s">
        <v>4</v>
      </c>
    </row>
    <row r="3" spans="1:3" x14ac:dyDescent="0.25">
      <c r="A3" t="s">
        <v>125</v>
      </c>
    </row>
    <row r="4" spans="1:3" x14ac:dyDescent="0.25">
      <c r="A4">
        <v>8800</v>
      </c>
    </row>
    <row r="7" spans="1:3" ht="18.75" x14ac:dyDescent="0.25">
      <c r="A7" s="1" t="s">
        <v>8</v>
      </c>
    </row>
    <row r="8" spans="1:3" x14ac:dyDescent="0.25">
      <c r="A8" s="2" t="s">
        <v>5</v>
      </c>
      <c r="B8" t="s">
        <v>125</v>
      </c>
      <c r="C8" t="s">
        <v>126</v>
      </c>
    </row>
    <row r="9" spans="1:3" x14ac:dyDescent="0.25">
      <c r="A9" s="3" t="s">
        <v>3</v>
      </c>
      <c r="B9">
        <v>500</v>
      </c>
      <c r="C9" s="24">
        <v>5.6818181818181816E-2</v>
      </c>
    </row>
    <row r="10" spans="1:3" x14ac:dyDescent="0.25">
      <c r="A10" s="3" t="s">
        <v>1</v>
      </c>
      <c r="B10">
        <v>1589</v>
      </c>
      <c r="C10" s="24">
        <v>0.18056818181818182</v>
      </c>
    </row>
    <row r="11" spans="1:3" x14ac:dyDescent="0.25">
      <c r="A11" s="3" t="s">
        <v>2</v>
      </c>
      <c r="B11">
        <v>2473</v>
      </c>
      <c r="C11" s="24">
        <v>0.28102272727272726</v>
      </c>
    </row>
    <row r="12" spans="1:3" x14ac:dyDescent="0.25">
      <c r="A12" s="3" t="s">
        <v>0</v>
      </c>
      <c r="B12">
        <v>4238</v>
      </c>
      <c r="C12" s="24">
        <v>0.48159090909090907</v>
      </c>
    </row>
    <row r="13" spans="1:3" x14ac:dyDescent="0.25">
      <c r="A13" s="3" t="s">
        <v>6</v>
      </c>
      <c r="B13">
        <v>8800</v>
      </c>
      <c r="C13" s="24">
        <v>1</v>
      </c>
    </row>
    <row r="16" spans="1:3" ht="18.75" x14ac:dyDescent="0.25">
      <c r="A16" s="4" t="s">
        <v>123</v>
      </c>
    </row>
    <row r="17" spans="1:2" x14ac:dyDescent="0.25">
      <c r="A17" s="2" t="s">
        <v>5</v>
      </c>
      <c r="B17" t="s">
        <v>125</v>
      </c>
    </row>
    <row r="18" spans="1:2" x14ac:dyDescent="0.25">
      <c r="A18" s="3" t="s">
        <v>127</v>
      </c>
      <c r="B18">
        <v>500</v>
      </c>
    </row>
    <row r="19" spans="1:2" x14ac:dyDescent="0.25">
      <c r="A19" s="3" t="s">
        <v>13</v>
      </c>
      <c r="B19">
        <v>312</v>
      </c>
    </row>
    <row r="20" spans="1:2" x14ac:dyDescent="0.25">
      <c r="A20" s="3" t="s">
        <v>14</v>
      </c>
      <c r="B20">
        <v>515</v>
      </c>
    </row>
    <row r="21" spans="1:2" x14ac:dyDescent="0.25">
      <c r="A21" s="3" t="s">
        <v>15</v>
      </c>
      <c r="B21">
        <v>792</v>
      </c>
    </row>
    <row r="22" spans="1:2" x14ac:dyDescent="0.25">
      <c r="A22" s="3" t="s">
        <v>16</v>
      </c>
      <c r="B22">
        <v>874</v>
      </c>
    </row>
    <row r="23" spans="1:2" x14ac:dyDescent="0.25">
      <c r="A23" s="3" t="s">
        <v>17</v>
      </c>
      <c r="B23">
        <v>722</v>
      </c>
    </row>
    <row r="24" spans="1:2" x14ac:dyDescent="0.25">
      <c r="A24" s="3" t="s">
        <v>18</v>
      </c>
      <c r="B24">
        <v>792</v>
      </c>
    </row>
    <row r="25" spans="1:2" x14ac:dyDescent="0.25">
      <c r="A25" s="3" t="s">
        <v>19</v>
      </c>
      <c r="B25">
        <v>1198</v>
      </c>
    </row>
    <row r="26" spans="1:2" x14ac:dyDescent="0.25">
      <c r="A26" s="3" t="s">
        <v>20</v>
      </c>
      <c r="B26">
        <v>793</v>
      </c>
    </row>
    <row r="27" spans="1:2" x14ac:dyDescent="0.25">
      <c r="A27" s="3" t="s">
        <v>21</v>
      </c>
      <c r="B27">
        <v>779</v>
      </c>
    </row>
    <row r="28" spans="1:2" x14ac:dyDescent="0.25">
      <c r="A28" s="3" t="s">
        <v>10</v>
      </c>
      <c r="B28">
        <v>768</v>
      </c>
    </row>
    <row r="29" spans="1:2" x14ac:dyDescent="0.25">
      <c r="A29" s="3" t="s">
        <v>11</v>
      </c>
      <c r="B29">
        <v>398</v>
      </c>
    </row>
    <row r="30" spans="1:2" x14ac:dyDescent="0.25">
      <c r="A30" s="3" t="s">
        <v>12</v>
      </c>
      <c r="B30">
        <v>357</v>
      </c>
    </row>
    <row r="31" spans="1:2" x14ac:dyDescent="0.25">
      <c r="A31" s="3" t="s">
        <v>6</v>
      </c>
      <c r="B31">
        <v>8800</v>
      </c>
    </row>
    <row r="37" spans="1:4" ht="18.75" x14ac:dyDescent="0.25">
      <c r="A37" s="4" t="s">
        <v>128</v>
      </c>
    </row>
    <row r="38" spans="1:4" x14ac:dyDescent="0.25">
      <c r="A38" s="2" t="s">
        <v>125</v>
      </c>
      <c r="B38" s="2" t="s">
        <v>9</v>
      </c>
    </row>
    <row r="39" spans="1:4" x14ac:dyDescent="0.25">
      <c r="A39" s="2" t="s">
        <v>5</v>
      </c>
      <c r="B39" t="s">
        <v>2</v>
      </c>
      <c r="C39" t="s">
        <v>0</v>
      </c>
      <c r="D39" t="s">
        <v>6</v>
      </c>
    </row>
    <row r="40" spans="1:4" x14ac:dyDescent="0.25">
      <c r="A40" s="3" t="s">
        <v>15</v>
      </c>
      <c r="B40">
        <v>116</v>
      </c>
      <c r="C40">
        <v>531</v>
      </c>
      <c r="D40">
        <v>647</v>
      </c>
    </row>
    <row r="41" spans="1:4" x14ac:dyDescent="0.25">
      <c r="A41" s="3" t="s">
        <v>16</v>
      </c>
      <c r="B41">
        <v>301</v>
      </c>
      <c r="C41">
        <v>285</v>
      </c>
      <c r="D41">
        <v>586</v>
      </c>
    </row>
    <row r="42" spans="1:4" x14ac:dyDescent="0.25">
      <c r="A42" s="3" t="s">
        <v>17</v>
      </c>
      <c r="B42">
        <v>367</v>
      </c>
      <c r="C42">
        <v>438</v>
      </c>
      <c r="D42">
        <v>805</v>
      </c>
    </row>
    <row r="43" spans="1:4" x14ac:dyDescent="0.25">
      <c r="A43" s="3" t="s">
        <v>18</v>
      </c>
      <c r="B43">
        <v>110</v>
      </c>
      <c r="C43">
        <v>531</v>
      </c>
      <c r="D43">
        <v>641</v>
      </c>
    </row>
    <row r="44" spans="1:4" x14ac:dyDescent="0.25">
      <c r="A44" s="3" t="s">
        <v>19</v>
      </c>
      <c r="B44">
        <v>319</v>
      </c>
      <c r="C44">
        <v>308</v>
      </c>
      <c r="D44">
        <v>627</v>
      </c>
    </row>
    <row r="45" spans="1:4" x14ac:dyDescent="0.25">
      <c r="A45" s="3" t="s">
        <v>20</v>
      </c>
      <c r="B45">
        <v>339</v>
      </c>
      <c r="C45">
        <v>446</v>
      </c>
      <c r="D45">
        <v>785</v>
      </c>
    </row>
    <row r="46" spans="1:4" x14ac:dyDescent="0.25">
      <c r="A46" s="3" t="s">
        <v>21</v>
      </c>
      <c r="B46">
        <v>132</v>
      </c>
      <c r="C46">
        <v>503</v>
      </c>
      <c r="D46">
        <v>635</v>
      </c>
    </row>
    <row r="47" spans="1:4" x14ac:dyDescent="0.25">
      <c r="A47" s="3" t="s">
        <v>10</v>
      </c>
      <c r="B47">
        <v>287</v>
      </c>
      <c r="C47">
        <v>279</v>
      </c>
      <c r="D47">
        <v>566</v>
      </c>
    </row>
    <row r="48" spans="1:4" x14ac:dyDescent="0.25">
      <c r="A48" s="3" t="s">
        <v>11</v>
      </c>
      <c r="B48">
        <v>362</v>
      </c>
      <c r="C48">
        <v>406</v>
      </c>
      <c r="D48">
        <v>768</v>
      </c>
    </row>
    <row r="49" spans="1:4" x14ac:dyDescent="0.25">
      <c r="A49" s="3" t="s">
        <v>12</v>
      </c>
      <c r="B49">
        <v>140</v>
      </c>
      <c r="C49">
        <v>511</v>
      </c>
      <c r="D49">
        <v>651</v>
      </c>
    </row>
    <row r="50" spans="1:4" x14ac:dyDescent="0.25">
      <c r="A50" s="3" t="s">
        <v>6</v>
      </c>
      <c r="B50">
        <v>2473</v>
      </c>
      <c r="C50">
        <v>4238</v>
      </c>
      <c r="D50">
        <v>6711</v>
      </c>
    </row>
    <row r="53" spans="1:4" ht="18.75" x14ac:dyDescent="0.25">
      <c r="A53" s="4" t="s">
        <v>22</v>
      </c>
    </row>
    <row r="54" spans="1:4" x14ac:dyDescent="0.25">
      <c r="A54" s="26" t="s">
        <v>5</v>
      </c>
      <c r="B54" s="7" t="s">
        <v>124</v>
      </c>
    </row>
    <row r="55" spans="1:4" x14ac:dyDescent="0.25">
      <c r="A55" s="27" t="s">
        <v>2</v>
      </c>
      <c r="B55" s="7">
        <v>41.479175090982615</v>
      </c>
    </row>
    <row r="56" spans="1:4" x14ac:dyDescent="0.25">
      <c r="A56" s="27" t="s">
        <v>0</v>
      </c>
      <c r="B56" s="7">
        <v>51.781972628598396</v>
      </c>
    </row>
    <row r="57" spans="1:4" x14ac:dyDescent="0.25">
      <c r="A57" s="27" t="s">
        <v>6</v>
      </c>
      <c r="B57" s="7">
        <v>47.985397109223662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8DDFD3-CB91-4382-BBB7-716B83F1243D}">
  <dimension ref="A1:F141"/>
  <sheetViews>
    <sheetView topLeftCell="A32" workbookViewId="0">
      <selection activeCell="A35" sqref="A35"/>
    </sheetView>
  </sheetViews>
  <sheetFormatPr defaultRowHeight="15" x14ac:dyDescent="0.25"/>
  <cols>
    <col min="1" max="1" width="22.85546875" bestFit="1" customWidth="1"/>
    <col min="2" max="2" width="16.85546875" bestFit="1" customWidth="1"/>
    <col min="3" max="3" width="9" bestFit="1" customWidth="1"/>
    <col min="4" max="4" width="4.85546875" bestFit="1" customWidth="1"/>
    <col min="5" max="5" width="5.140625" bestFit="1" customWidth="1"/>
    <col min="6" max="7" width="11.28515625" bestFit="1" customWidth="1"/>
    <col min="8" max="8" width="11" bestFit="1" customWidth="1"/>
    <col min="9" max="9" width="11.28515625" bestFit="1" customWidth="1"/>
    <col min="10" max="30" width="19.5703125" bestFit="1" customWidth="1"/>
    <col min="31" max="31" width="11.28515625" bestFit="1" customWidth="1"/>
  </cols>
  <sheetData>
    <row r="1" spans="1:3" ht="18.75" x14ac:dyDescent="0.25">
      <c r="A1" s="4" t="s">
        <v>131</v>
      </c>
    </row>
    <row r="2" spans="1:3" x14ac:dyDescent="0.25">
      <c r="A2" s="2" t="s">
        <v>5</v>
      </c>
      <c r="B2" t="s">
        <v>129</v>
      </c>
      <c r="C2" t="s">
        <v>130</v>
      </c>
    </row>
    <row r="3" spans="1:3" x14ac:dyDescent="0.25">
      <c r="A3" s="3" t="s">
        <v>23</v>
      </c>
      <c r="B3">
        <v>2</v>
      </c>
      <c r="C3">
        <v>10</v>
      </c>
    </row>
    <row r="4" spans="1:3" x14ac:dyDescent="0.25">
      <c r="A4" s="3" t="s">
        <v>24</v>
      </c>
      <c r="B4">
        <v>2</v>
      </c>
      <c r="C4">
        <v>10</v>
      </c>
    </row>
    <row r="5" spans="1:3" x14ac:dyDescent="0.25">
      <c r="A5" s="3" t="s">
        <v>25</v>
      </c>
      <c r="B5">
        <v>2</v>
      </c>
      <c r="C5">
        <v>10</v>
      </c>
    </row>
    <row r="6" spans="1:3" x14ac:dyDescent="0.25">
      <c r="A6" s="3" t="s">
        <v>6</v>
      </c>
      <c r="B6">
        <v>6</v>
      </c>
      <c r="C6">
        <v>30</v>
      </c>
    </row>
    <row r="7" spans="1:3" x14ac:dyDescent="0.25">
      <c r="A7" s="3"/>
    </row>
    <row r="9" spans="1:3" x14ac:dyDescent="0.25">
      <c r="A9" t="s">
        <v>58</v>
      </c>
    </row>
    <row r="10" spans="1:3" x14ac:dyDescent="0.25">
      <c r="A10" s="2" t="s">
        <v>60</v>
      </c>
      <c r="B10" t="s">
        <v>0</v>
      </c>
    </row>
    <row r="12" spans="1:3" x14ac:dyDescent="0.25">
      <c r="A12" s="2" t="s">
        <v>5</v>
      </c>
      <c r="B12" s="11" t="s">
        <v>117</v>
      </c>
      <c r="C12" s="11" t="s">
        <v>67</v>
      </c>
    </row>
    <row r="13" spans="1:3" x14ac:dyDescent="0.25">
      <c r="A13" s="3" t="s">
        <v>25</v>
      </c>
      <c r="B13" s="11">
        <v>3568647</v>
      </c>
      <c r="C13" s="11">
        <v>-15275</v>
      </c>
    </row>
    <row r="14" spans="1:3" x14ac:dyDescent="0.25">
      <c r="A14" s="3" t="s">
        <v>23</v>
      </c>
      <c r="B14" s="11">
        <v>3346293</v>
      </c>
      <c r="C14" s="11">
        <v>-5901</v>
      </c>
    </row>
    <row r="15" spans="1:3" x14ac:dyDescent="0.25">
      <c r="A15" s="3" t="s">
        <v>24</v>
      </c>
      <c r="B15" s="11">
        <v>3090594</v>
      </c>
      <c r="C15" s="11">
        <v>3228</v>
      </c>
    </row>
    <row r="16" spans="1:3" x14ac:dyDescent="0.25">
      <c r="A16" s="3" t="s">
        <v>6</v>
      </c>
      <c r="B16" s="11">
        <v>10005534</v>
      </c>
      <c r="C16" s="11">
        <v>-17948</v>
      </c>
    </row>
    <row r="20" spans="1:6" x14ac:dyDescent="0.25">
      <c r="A20" s="6" t="s">
        <v>132</v>
      </c>
    </row>
    <row r="21" spans="1:6" x14ac:dyDescent="0.25">
      <c r="A21" s="2" t="s">
        <v>7</v>
      </c>
      <c r="B21" s="2" t="s">
        <v>9</v>
      </c>
    </row>
    <row r="22" spans="1:6" x14ac:dyDescent="0.25">
      <c r="A22" s="2" t="s">
        <v>5</v>
      </c>
      <c r="B22" t="s">
        <v>3</v>
      </c>
      <c r="C22" t="s">
        <v>1</v>
      </c>
      <c r="D22" t="s">
        <v>2</v>
      </c>
      <c r="E22" t="s">
        <v>0</v>
      </c>
      <c r="F22" t="s">
        <v>6</v>
      </c>
    </row>
    <row r="23" spans="1:6" x14ac:dyDescent="0.25">
      <c r="A23" s="3" t="s">
        <v>42</v>
      </c>
      <c r="B23">
        <v>296</v>
      </c>
      <c r="C23">
        <v>215</v>
      </c>
      <c r="D23">
        <v>536</v>
      </c>
      <c r="E23">
        <v>882</v>
      </c>
      <c r="F23">
        <v>1929</v>
      </c>
    </row>
    <row r="24" spans="1:6" x14ac:dyDescent="0.25">
      <c r="A24" s="3" t="s">
        <v>55</v>
      </c>
      <c r="C24">
        <v>414</v>
      </c>
      <c r="D24">
        <v>459</v>
      </c>
      <c r="E24">
        <v>828</v>
      </c>
      <c r="F24">
        <v>1701</v>
      </c>
    </row>
    <row r="25" spans="1:6" x14ac:dyDescent="0.25">
      <c r="A25" s="3" t="s">
        <v>41</v>
      </c>
      <c r="B25">
        <v>204</v>
      </c>
      <c r="C25">
        <v>193</v>
      </c>
      <c r="D25">
        <v>439</v>
      </c>
      <c r="E25">
        <v>747</v>
      </c>
      <c r="F25">
        <v>1583</v>
      </c>
    </row>
    <row r="26" spans="1:6" x14ac:dyDescent="0.25">
      <c r="A26" s="3" t="s">
        <v>54</v>
      </c>
      <c r="C26">
        <v>214</v>
      </c>
      <c r="D26">
        <v>422</v>
      </c>
      <c r="E26">
        <v>691</v>
      </c>
      <c r="F26">
        <v>1327</v>
      </c>
    </row>
    <row r="27" spans="1:6" x14ac:dyDescent="0.25">
      <c r="A27" s="3" t="s">
        <v>53</v>
      </c>
      <c r="C27">
        <v>334</v>
      </c>
      <c r="D27">
        <v>352</v>
      </c>
      <c r="E27">
        <v>610</v>
      </c>
      <c r="F27">
        <v>1296</v>
      </c>
    </row>
    <row r="28" spans="1:6" x14ac:dyDescent="0.25">
      <c r="A28" s="3" t="s">
        <v>52</v>
      </c>
      <c r="C28">
        <v>219</v>
      </c>
      <c r="D28">
        <v>265</v>
      </c>
      <c r="E28">
        <v>480</v>
      </c>
      <c r="F28">
        <v>964</v>
      </c>
    </row>
    <row r="29" spans="1:6" x14ac:dyDescent="0.25">
      <c r="A29" s="3" t="s">
        <v>6</v>
      </c>
      <c r="B29">
        <v>500</v>
      </c>
      <c r="C29">
        <v>1589</v>
      </c>
      <c r="D29">
        <v>2473</v>
      </c>
      <c r="E29">
        <v>4238</v>
      </c>
      <c r="F29">
        <v>8800</v>
      </c>
    </row>
    <row r="31" spans="1:6" x14ac:dyDescent="0.25">
      <c r="A31" s="3" t="s">
        <v>56</v>
      </c>
    </row>
    <row r="33" spans="1:6" x14ac:dyDescent="0.25">
      <c r="A33" s="2" t="s">
        <v>60</v>
      </c>
      <c r="B33" t="s">
        <v>0</v>
      </c>
    </row>
    <row r="35" spans="1:6" x14ac:dyDescent="0.25">
      <c r="A35" s="2" t="s">
        <v>5</v>
      </c>
      <c r="B35" t="s">
        <v>43</v>
      </c>
      <c r="C35" s="11" t="s">
        <v>67</v>
      </c>
    </row>
    <row r="36" spans="1:6" x14ac:dyDescent="0.25">
      <c r="A36" s="3" t="s">
        <v>42</v>
      </c>
      <c r="B36" s="11">
        <v>2251930</v>
      </c>
      <c r="C36" s="11">
        <v>3229</v>
      </c>
    </row>
    <row r="37" spans="1:6" x14ac:dyDescent="0.25">
      <c r="A37" s="3" t="s">
        <v>55</v>
      </c>
      <c r="B37" s="11">
        <v>1964750</v>
      </c>
      <c r="C37" s="11">
        <v>-12066</v>
      </c>
    </row>
    <row r="38" spans="1:6" x14ac:dyDescent="0.25">
      <c r="A38" s="3" t="s">
        <v>54</v>
      </c>
      <c r="B38" s="11">
        <v>1960545</v>
      </c>
      <c r="C38" s="11">
        <v>3913</v>
      </c>
    </row>
    <row r="39" spans="1:6" x14ac:dyDescent="0.25">
      <c r="A39" s="3" t="s">
        <v>53</v>
      </c>
      <c r="B39" s="11">
        <v>1603897</v>
      </c>
      <c r="C39" s="11">
        <v>-3209</v>
      </c>
    </row>
    <row r="40" spans="1:6" x14ac:dyDescent="0.25">
      <c r="A40" s="3" t="s">
        <v>52</v>
      </c>
      <c r="B40" s="11">
        <v>1130049</v>
      </c>
      <c r="C40" s="11">
        <v>-685</v>
      </c>
    </row>
    <row r="41" spans="1:6" x14ac:dyDescent="0.25">
      <c r="A41" s="3" t="s">
        <v>41</v>
      </c>
      <c r="B41" s="11">
        <v>1094363</v>
      </c>
      <c r="C41" s="11">
        <v>-9130</v>
      </c>
    </row>
    <row r="42" spans="1:6" x14ac:dyDescent="0.25">
      <c r="A42" s="3" t="s">
        <v>6</v>
      </c>
      <c r="B42" s="11">
        <v>10005534</v>
      </c>
      <c r="C42" s="11">
        <v>-17948</v>
      </c>
    </row>
    <row r="46" spans="1:6" x14ac:dyDescent="0.25">
      <c r="A46" s="10" t="s">
        <v>134</v>
      </c>
    </row>
    <row r="47" spans="1:6" x14ac:dyDescent="0.25">
      <c r="A47" s="2" t="s">
        <v>7</v>
      </c>
      <c r="B47" s="2" t="s">
        <v>9</v>
      </c>
    </row>
    <row r="48" spans="1:6" x14ac:dyDescent="0.25">
      <c r="A48" s="2" t="s">
        <v>5</v>
      </c>
      <c r="B48" t="s">
        <v>3</v>
      </c>
      <c r="C48" t="s">
        <v>1</v>
      </c>
      <c r="D48" t="s">
        <v>2</v>
      </c>
      <c r="E48" t="s">
        <v>0</v>
      </c>
      <c r="F48" t="s">
        <v>6</v>
      </c>
    </row>
    <row r="49" spans="1:6" x14ac:dyDescent="0.25">
      <c r="A49" s="3" t="s">
        <v>37</v>
      </c>
      <c r="C49">
        <v>90</v>
      </c>
      <c r="D49">
        <v>98</v>
      </c>
      <c r="E49">
        <v>174</v>
      </c>
      <c r="F49">
        <v>362</v>
      </c>
    </row>
    <row r="50" spans="1:6" x14ac:dyDescent="0.25">
      <c r="A50" s="3" t="s">
        <v>38</v>
      </c>
      <c r="C50">
        <v>103</v>
      </c>
      <c r="D50">
        <v>126</v>
      </c>
      <c r="E50">
        <v>209</v>
      </c>
      <c r="F50">
        <v>438</v>
      </c>
    </row>
    <row r="51" spans="1:6" x14ac:dyDescent="0.25">
      <c r="A51" s="3" t="s">
        <v>26</v>
      </c>
      <c r="B51">
        <v>55</v>
      </c>
      <c r="C51">
        <v>57</v>
      </c>
      <c r="D51">
        <v>128</v>
      </c>
      <c r="E51">
        <v>208</v>
      </c>
      <c r="F51">
        <v>448</v>
      </c>
    </row>
    <row r="52" spans="1:6" x14ac:dyDescent="0.25">
      <c r="A52" s="3" t="s">
        <v>39</v>
      </c>
      <c r="C52">
        <v>104</v>
      </c>
      <c r="D52">
        <v>126</v>
      </c>
      <c r="E52">
        <v>221</v>
      </c>
      <c r="F52">
        <v>451</v>
      </c>
    </row>
    <row r="53" spans="1:6" x14ac:dyDescent="0.25">
      <c r="A53" s="3" t="s">
        <v>27</v>
      </c>
      <c r="B53">
        <v>111</v>
      </c>
      <c r="C53">
        <v>83</v>
      </c>
      <c r="D53">
        <v>204</v>
      </c>
      <c r="E53">
        <v>349</v>
      </c>
      <c r="F53">
        <v>747</v>
      </c>
    </row>
    <row r="54" spans="1:6" x14ac:dyDescent="0.25">
      <c r="A54" s="3" t="s">
        <v>6</v>
      </c>
      <c r="B54">
        <v>166</v>
      </c>
      <c r="C54">
        <v>437</v>
      </c>
      <c r="D54">
        <v>682</v>
      </c>
      <c r="E54">
        <v>1161</v>
      </c>
      <c r="F54">
        <v>2446</v>
      </c>
    </row>
    <row r="68" spans="1:3" x14ac:dyDescent="0.25">
      <c r="A68" s="10" t="s">
        <v>133</v>
      </c>
    </row>
    <row r="70" spans="1:3" x14ac:dyDescent="0.25">
      <c r="A70" s="2" t="s">
        <v>60</v>
      </c>
      <c r="B70" t="s">
        <v>0</v>
      </c>
    </row>
    <row r="72" spans="1:3" x14ac:dyDescent="0.25">
      <c r="A72" s="2" t="s">
        <v>5</v>
      </c>
      <c r="B72" t="s">
        <v>43</v>
      </c>
      <c r="C72" t="s">
        <v>67</v>
      </c>
    </row>
    <row r="73" spans="1:3" x14ac:dyDescent="0.25">
      <c r="A73" s="3" t="s">
        <v>27</v>
      </c>
      <c r="B73" s="11">
        <v>1153214</v>
      </c>
      <c r="C73" s="11">
        <v>-3916</v>
      </c>
    </row>
    <row r="74" spans="1:3" x14ac:dyDescent="0.25">
      <c r="A74" s="3" t="s">
        <v>39</v>
      </c>
      <c r="B74" s="11">
        <v>478396</v>
      </c>
      <c r="C74" s="11">
        <v>-2694</v>
      </c>
    </row>
    <row r="75" spans="1:3" x14ac:dyDescent="0.25">
      <c r="A75" s="3" t="s">
        <v>38</v>
      </c>
      <c r="B75" s="11">
        <v>454298</v>
      </c>
      <c r="C75" s="11">
        <v>-2561</v>
      </c>
    </row>
    <row r="76" spans="1:3" x14ac:dyDescent="0.25">
      <c r="A76" s="3" t="s">
        <v>29</v>
      </c>
      <c r="B76" s="11">
        <v>450489</v>
      </c>
      <c r="C76" s="11">
        <v>-1829</v>
      </c>
    </row>
    <row r="77" spans="1:3" x14ac:dyDescent="0.25">
      <c r="A77" s="3" t="s">
        <v>32</v>
      </c>
      <c r="B77" s="11">
        <v>445860</v>
      </c>
      <c r="C77" s="11">
        <v>3319</v>
      </c>
    </row>
    <row r="78" spans="1:3" x14ac:dyDescent="0.25">
      <c r="A78" s="3" t="s">
        <v>33</v>
      </c>
      <c r="B78" s="11">
        <v>438336</v>
      </c>
      <c r="C78" s="11">
        <v>-2539</v>
      </c>
    </row>
    <row r="79" spans="1:3" x14ac:dyDescent="0.25">
      <c r="A79" s="3" t="s">
        <v>40</v>
      </c>
      <c r="B79" s="11">
        <v>430068</v>
      </c>
      <c r="C79" s="11">
        <v>3804</v>
      </c>
    </row>
    <row r="80" spans="1:3" x14ac:dyDescent="0.25">
      <c r="A80" s="3" t="s">
        <v>30</v>
      </c>
      <c r="B80" s="11">
        <v>421036</v>
      </c>
      <c r="C80" s="11">
        <v>-2335</v>
      </c>
    </row>
    <row r="81" spans="1:6" x14ac:dyDescent="0.25">
      <c r="A81" s="3" t="s">
        <v>36</v>
      </c>
      <c r="B81" s="11">
        <v>413533</v>
      </c>
      <c r="C81" s="11">
        <v>540</v>
      </c>
    </row>
    <row r="82" spans="1:6" x14ac:dyDescent="0.25">
      <c r="A82" s="3" t="s">
        <v>31</v>
      </c>
      <c r="B82" s="11">
        <v>364229</v>
      </c>
      <c r="C82" s="11">
        <v>5213</v>
      </c>
    </row>
    <row r="91" spans="1:6" x14ac:dyDescent="0.25">
      <c r="A91" s="5" t="s">
        <v>57</v>
      </c>
    </row>
    <row r="92" spans="1:6" x14ac:dyDescent="0.25">
      <c r="A92" s="2" t="s">
        <v>7</v>
      </c>
      <c r="B92" s="2" t="s">
        <v>9</v>
      </c>
    </row>
    <row r="93" spans="1:6" x14ac:dyDescent="0.25">
      <c r="A93" s="2" t="s">
        <v>5</v>
      </c>
      <c r="B93" t="s">
        <v>3</v>
      </c>
      <c r="C93" t="s">
        <v>1</v>
      </c>
      <c r="D93" t="s">
        <v>2</v>
      </c>
      <c r="E93" t="s">
        <v>0</v>
      </c>
      <c r="F93" t="s">
        <v>6</v>
      </c>
    </row>
    <row r="94" spans="1:6" x14ac:dyDescent="0.25">
      <c r="A94" s="3" t="s">
        <v>25</v>
      </c>
      <c r="C94">
        <v>748</v>
      </c>
      <c r="D94">
        <v>811</v>
      </c>
      <c r="E94">
        <v>1438</v>
      </c>
      <c r="F94">
        <v>2997</v>
      </c>
    </row>
    <row r="95" spans="1:6" x14ac:dyDescent="0.25">
      <c r="A95" s="3" t="s">
        <v>24</v>
      </c>
      <c r="C95">
        <v>433</v>
      </c>
      <c r="D95">
        <v>687</v>
      </c>
      <c r="E95">
        <v>1171</v>
      </c>
      <c r="F95">
        <v>2291</v>
      </c>
    </row>
    <row r="96" spans="1:6" x14ac:dyDescent="0.25">
      <c r="A96" s="3" t="s">
        <v>23</v>
      </c>
      <c r="B96">
        <v>500</v>
      </c>
      <c r="C96">
        <v>408</v>
      </c>
      <c r="D96">
        <v>975</v>
      </c>
      <c r="E96">
        <v>1629</v>
      </c>
      <c r="F96">
        <v>3512</v>
      </c>
    </row>
    <row r="97" spans="1:6" x14ac:dyDescent="0.25">
      <c r="A97" s="3" t="s">
        <v>6</v>
      </c>
      <c r="B97">
        <v>500</v>
      </c>
      <c r="C97">
        <v>1589</v>
      </c>
      <c r="D97">
        <v>2473</v>
      </c>
      <c r="E97">
        <v>4238</v>
      </c>
      <c r="F97">
        <v>8800</v>
      </c>
    </row>
    <row r="112" spans="1:6" x14ac:dyDescent="0.25">
      <c r="A112" t="s">
        <v>58</v>
      </c>
    </row>
    <row r="113" spans="1:3" x14ac:dyDescent="0.25">
      <c r="A113" s="2" t="s">
        <v>60</v>
      </c>
      <c r="B113" t="s">
        <v>0</v>
      </c>
    </row>
    <row r="115" spans="1:3" x14ac:dyDescent="0.25">
      <c r="A115" s="2" t="s">
        <v>5</v>
      </c>
      <c r="B115" t="s">
        <v>43</v>
      </c>
      <c r="C115" t="s">
        <v>67</v>
      </c>
    </row>
    <row r="116" spans="1:3" x14ac:dyDescent="0.25">
      <c r="A116" s="3" t="s">
        <v>25</v>
      </c>
      <c r="B116" s="11">
        <v>3568647</v>
      </c>
      <c r="C116" s="11">
        <v>-15275</v>
      </c>
    </row>
    <row r="117" spans="1:3" x14ac:dyDescent="0.25">
      <c r="A117" s="3" t="s">
        <v>23</v>
      </c>
      <c r="B117" s="11">
        <v>3346293</v>
      </c>
      <c r="C117" s="11">
        <v>-5901</v>
      </c>
    </row>
    <row r="118" spans="1:3" x14ac:dyDescent="0.25">
      <c r="A118" s="3" t="s">
        <v>24</v>
      </c>
      <c r="B118" s="11">
        <v>3090594</v>
      </c>
      <c r="C118" s="11">
        <v>3228</v>
      </c>
    </row>
    <row r="119" spans="1:3" x14ac:dyDescent="0.25">
      <c r="A119" s="3" t="s">
        <v>6</v>
      </c>
      <c r="B119" s="11">
        <v>10005534</v>
      </c>
      <c r="C119" s="11">
        <v>-17948</v>
      </c>
    </row>
    <row r="122" spans="1:3" x14ac:dyDescent="0.25">
      <c r="A122" s="5" t="s">
        <v>135</v>
      </c>
    </row>
    <row r="124" spans="1:3" x14ac:dyDescent="0.25">
      <c r="A124" s="2" t="s">
        <v>60</v>
      </c>
      <c r="B124" t="s">
        <v>0</v>
      </c>
    </row>
    <row r="126" spans="1:3" x14ac:dyDescent="0.25">
      <c r="A126" s="2" t="s">
        <v>5</v>
      </c>
      <c r="B126" t="s">
        <v>43</v>
      </c>
    </row>
    <row r="127" spans="1:3" x14ac:dyDescent="0.25">
      <c r="A127" s="3" t="s">
        <v>48</v>
      </c>
      <c r="B127" s="11">
        <v>773129</v>
      </c>
    </row>
    <row r="128" spans="1:3" x14ac:dyDescent="0.25">
      <c r="A128" s="25" t="s">
        <v>27</v>
      </c>
      <c r="B128" s="11">
        <v>773129</v>
      </c>
    </row>
    <row r="129" spans="1:2" x14ac:dyDescent="0.25">
      <c r="A129" s="3" t="s">
        <v>47</v>
      </c>
      <c r="B129" s="11">
        <v>241420</v>
      </c>
    </row>
    <row r="130" spans="1:2" x14ac:dyDescent="0.25">
      <c r="A130" s="25" t="s">
        <v>36</v>
      </c>
      <c r="B130" s="11">
        <v>241420</v>
      </c>
    </row>
    <row r="131" spans="1:2" x14ac:dyDescent="0.25">
      <c r="A131" s="3" t="s">
        <v>49</v>
      </c>
      <c r="B131" s="11">
        <v>199309</v>
      </c>
    </row>
    <row r="132" spans="1:2" x14ac:dyDescent="0.25">
      <c r="A132" s="25" t="s">
        <v>35</v>
      </c>
      <c r="B132" s="11">
        <v>199309</v>
      </c>
    </row>
    <row r="133" spans="1:2" x14ac:dyDescent="0.25">
      <c r="A133" s="3" t="s">
        <v>44</v>
      </c>
      <c r="B133" s="11">
        <v>184632</v>
      </c>
    </row>
    <row r="134" spans="1:2" x14ac:dyDescent="0.25">
      <c r="A134" s="25" t="s">
        <v>34</v>
      </c>
      <c r="B134" s="11">
        <v>184632</v>
      </c>
    </row>
    <row r="135" spans="1:2" x14ac:dyDescent="0.25">
      <c r="A135" s="3" t="s">
        <v>46</v>
      </c>
      <c r="B135" s="11">
        <v>61207</v>
      </c>
    </row>
    <row r="136" spans="1:2" x14ac:dyDescent="0.25">
      <c r="A136" s="25" t="s">
        <v>27</v>
      </c>
      <c r="B136" s="11">
        <v>61207</v>
      </c>
    </row>
    <row r="137" spans="1:2" x14ac:dyDescent="0.25">
      <c r="A137" s="3" t="s">
        <v>45</v>
      </c>
      <c r="B137" s="11">
        <v>44671</v>
      </c>
    </row>
    <row r="138" spans="1:2" x14ac:dyDescent="0.25">
      <c r="A138" s="25" t="s">
        <v>38</v>
      </c>
      <c r="B138" s="11">
        <v>44671</v>
      </c>
    </row>
    <row r="139" spans="1:2" x14ac:dyDescent="0.25">
      <c r="A139" s="3" t="s">
        <v>50</v>
      </c>
      <c r="B139" s="11">
        <v>6493</v>
      </c>
    </row>
    <row r="140" spans="1:2" x14ac:dyDescent="0.25">
      <c r="A140" s="25" t="s">
        <v>28</v>
      </c>
      <c r="B140" s="11">
        <v>6493</v>
      </c>
    </row>
    <row r="141" spans="1:2" x14ac:dyDescent="0.25">
      <c r="A141" s="3" t="s">
        <v>6</v>
      </c>
      <c r="B141" s="11">
        <v>1510861</v>
      </c>
    </row>
  </sheetData>
  <conditionalFormatting pivot="1" sqref="B73:B82">
    <cfRule type="colorScale" priority="2">
      <colorScale>
        <cfvo type="min"/>
        <cfvo type="percentile" val="50"/>
        <cfvo type="max"/>
        <color rgb="FFF8696B"/>
        <color rgb="FFFCFCFF"/>
        <color rgb="FF63BE7B"/>
      </colorScale>
    </cfRule>
  </conditionalFormatting>
  <conditionalFormatting pivot="1" sqref="C73:C82">
    <cfRule type="colorScale" priority="1">
      <colorScale>
        <cfvo type="min"/>
        <cfvo type="percentile" val="50"/>
        <cfvo type="max"/>
        <color rgb="FFF8696B"/>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77AF8-B550-40C1-A441-CD3D5A025B28}">
  <dimension ref="A1:H77"/>
  <sheetViews>
    <sheetView workbookViewId="0">
      <selection activeCell="A15" sqref="A15"/>
    </sheetView>
  </sheetViews>
  <sheetFormatPr defaultRowHeight="15" x14ac:dyDescent="0.25"/>
  <cols>
    <col min="1" max="1" width="37.7109375" customWidth="1"/>
    <col min="2" max="2" width="16" bestFit="1" customWidth="1"/>
    <col min="3" max="3" width="18.5703125" bestFit="1" customWidth="1"/>
    <col min="4" max="4" width="15.85546875" bestFit="1" customWidth="1"/>
    <col min="5" max="5" width="16.85546875" bestFit="1" customWidth="1"/>
    <col min="6" max="6" width="8.5703125" bestFit="1" customWidth="1"/>
    <col min="7" max="7" width="13.28515625" bestFit="1" customWidth="1"/>
    <col min="8" max="8" width="11" bestFit="1" customWidth="1"/>
    <col min="9" max="9" width="7.28515625" bestFit="1" customWidth="1"/>
  </cols>
  <sheetData>
    <row r="1" spans="1:3" x14ac:dyDescent="0.25">
      <c r="A1" s="5" t="s">
        <v>59</v>
      </c>
    </row>
    <row r="3" spans="1:3" x14ac:dyDescent="0.25">
      <c r="A3" s="2" t="s">
        <v>5</v>
      </c>
      <c r="B3" t="s">
        <v>51</v>
      </c>
    </row>
    <row r="4" spans="1:3" x14ac:dyDescent="0.25">
      <c r="A4" s="3" t="s">
        <v>0</v>
      </c>
      <c r="B4">
        <v>4238</v>
      </c>
    </row>
    <row r="5" spans="1:3" x14ac:dyDescent="0.25">
      <c r="A5" s="3" t="s">
        <v>6</v>
      </c>
      <c r="B5">
        <v>4238</v>
      </c>
    </row>
    <row r="8" spans="1:3" x14ac:dyDescent="0.25">
      <c r="A8" s="5" t="s">
        <v>61</v>
      </c>
    </row>
    <row r="9" spans="1:3" x14ac:dyDescent="0.25">
      <c r="A9" t="s">
        <v>136</v>
      </c>
    </row>
    <row r="10" spans="1:3" x14ac:dyDescent="0.25">
      <c r="A10" s="11">
        <v>10005534</v>
      </c>
    </row>
    <row r="11" spans="1:3" x14ac:dyDescent="0.25">
      <c r="A11" s="3"/>
    </row>
    <row r="14" spans="1:3" x14ac:dyDescent="0.25">
      <c r="A14" s="6" t="s">
        <v>62</v>
      </c>
    </row>
    <row r="15" spans="1:3" x14ac:dyDescent="0.25">
      <c r="A15" s="2" t="s">
        <v>5</v>
      </c>
      <c r="B15" t="s">
        <v>137</v>
      </c>
      <c r="C15" t="s">
        <v>67</v>
      </c>
    </row>
    <row r="16" spans="1:3" x14ac:dyDescent="0.25">
      <c r="A16" s="3" t="s">
        <v>0</v>
      </c>
      <c r="B16" s="11">
        <v>10023482</v>
      </c>
      <c r="C16" s="11">
        <v>-17948</v>
      </c>
    </row>
    <row r="17" spans="1:3" x14ac:dyDescent="0.25">
      <c r="A17" s="3" t="s">
        <v>6</v>
      </c>
      <c r="B17" s="11">
        <v>10023482</v>
      </c>
      <c r="C17" s="11">
        <v>-17948</v>
      </c>
    </row>
    <row r="20" spans="1:3" x14ac:dyDescent="0.25">
      <c r="A20" s="2" t="s">
        <v>60</v>
      </c>
      <c r="B20" t="s">
        <v>0</v>
      </c>
    </row>
    <row r="21" spans="1:3" x14ac:dyDescent="0.25">
      <c r="A21" s="6" t="s">
        <v>63</v>
      </c>
    </row>
    <row r="22" spans="1:3" x14ac:dyDescent="0.25">
      <c r="A22" s="2" t="s">
        <v>5</v>
      </c>
      <c r="B22" t="s">
        <v>138</v>
      </c>
      <c r="C22" t="s">
        <v>43</v>
      </c>
    </row>
    <row r="23" spans="1:3" x14ac:dyDescent="0.25">
      <c r="A23" s="3" t="s">
        <v>15</v>
      </c>
      <c r="B23">
        <v>531</v>
      </c>
      <c r="C23">
        <v>1134672</v>
      </c>
    </row>
    <row r="24" spans="1:3" x14ac:dyDescent="0.25">
      <c r="A24" s="3" t="s">
        <v>16</v>
      </c>
      <c r="B24">
        <v>285</v>
      </c>
      <c r="C24">
        <v>721932</v>
      </c>
    </row>
    <row r="25" spans="1:3" x14ac:dyDescent="0.25">
      <c r="A25" s="3" t="s">
        <v>17</v>
      </c>
      <c r="B25">
        <v>438</v>
      </c>
      <c r="C25">
        <v>1025713</v>
      </c>
    </row>
    <row r="26" spans="1:3" x14ac:dyDescent="0.25">
      <c r="A26" s="3" t="s">
        <v>18</v>
      </c>
      <c r="B26">
        <v>531</v>
      </c>
      <c r="C26">
        <v>1338466</v>
      </c>
    </row>
    <row r="27" spans="1:3" x14ac:dyDescent="0.25">
      <c r="A27" s="3" t="s">
        <v>19</v>
      </c>
      <c r="B27">
        <v>308</v>
      </c>
      <c r="C27">
        <v>696932</v>
      </c>
    </row>
    <row r="28" spans="1:3" x14ac:dyDescent="0.25">
      <c r="A28" s="3" t="s">
        <v>20</v>
      </c>
      <c r="B28">
        <v>446</v>
      </c>
      <c r="C28">
        <v>1050059</v>
      </c>
    </row>
    <row r="29" spans="1:3" x14ac:dyDescent="0.25">
      <c r="A29" s="3" t="s">
        <v>21</v>
      </c>
      <c r="B29">
        <v>503</v>
      </c>
      <c r="C29">
        <v>1235264</v>
      </c>
    </row>
    <row r="30" spans="1:3" x14ac:dyDescent="0.25">
      <c r="A30" s="3" t="s">
        <v>10</v>
      </c>
      <c r="B30">
        <v>279</v>
      </c>
      <c r="C30">
        <v>731980</v>
      </c>
    </row>
    <row r="31" spans="1:3" x14ac:dyDescent="0.25">
      <c r="A31" s="3" t="s">
        <v>11</v>
      </c>
      <c r="B31">
        <v>406</v>
      </c>
      <c r="C31">
        <v>938943</v>
      </c>
    </row>
    <row r="32" spans="1:3" x14ac:dyDescent="0.25">
      <c r="A32" s="3" t="s">
        <v>12</v>
      </c>
      <c r="B32">
        <v>511</v>
      </c>
      <c r="C32">
        <v>1131573</v>
      </c>
    </row>
    <row r="33" spans="1:5" x14ac:dyDescent="0.25">
      <c r="A33" s="3" t="s">
        <v>6</v>
      </c>
      <c r="B33">
        <v>4238</v>
      </c>
      <c r="C33">
        <v>10005534</v>
      </c>
    </row>
    <row r="35" spans="1:5" x14ac:dyDescent="0.25">
      <c r="A35" s="6" t="s">
        <v>64</v>
      </c>
    </row>
    <row r="36" spans="1:5" x14ac:dyDescent="0.25">
      <c r="A36" s="2" t="s">
        <v>139</v>
      </c>
      <c r="B36" s="2" t="s">
        <v>9</v>
      </c>
      <c r="D36" s="2" t="s">
        <v>140</v>
      </c>
      <c r="E36" s="2" t="s">
        <v>9</v>
      </c>
    </row>
    <row r="37" spans="1:5" x14ac:dyDescent="0.25">
      <c r="A37" s="2" t="s">
        <v>141</v>
      </c>
      <c r="B37" t="s">
        <v>0</v>
      </c>
      <c r="D37" s="2" t="s">
        <v>141</v>
      </c>
      <c r="E37" t="s">
        <v>2</v>
      </c>
    </row>
    <row r="38" spans="1:5" x14ac:dyDescent="0.25">
      <c r="A38" s="3" t="s">
        <v>45</v>
      </c>
      <c r="B38" s="28">
        <v>915</v>
      </c>
      <c r="D38" s="3" t="s">
        <v>45</v>
      </c>
      <c r="E38" s="28">
        <v>521</v>
      </c>
    </row>
    <row r="39" spans="1:5" x14ac:dyDescent="0.25">
      <c r="A39" s="3" t="s">
        <v>50</v>
      </c>
      <c r="B39" s="28">
        <v>793</v>
      </c>
      <c r="D39" s="3" t="s">
        <v>49</v>
      </c>
      <c r="E39" s="28">
        <v>430</v>
      </c>
    </row>
    <row r="40" spans="1:5" x14ac:dyDescent="0.25">
      <c r="A40" s="3" t="s">
        <v>48</v>
      </c>
      <c r="B40" s="28">
        <v>729</v>
      </c>
      <c r="D40" s="3" t="s">
        <v>50</v>
      </c>
      <c r="E40" s="28">
        <v>430</v>
      </c>
    </row>
    <row r="41" spans="1:5" x14ac:dyDescent="0.25">
      <c r="A41" s="3" t="s">
        <v>49</v>
      </c>
      <c r="B41" s="28">
        <v>654</v>
      </c>
      <c r="D41" s="3" t="s">
        <v>48</v>
      </c>
      <c r="E41" s="28">
        <v>418</v>
      </c>
    </row>
    <row r="42" spans="1:5" x14ac:dyDescent="0.25">
      <c r="A42" s="3" t="s">
        <v>46</v>
      </c>
      <c r="B42" s="28">
        <v>653</v>
      </c>
      <c r="D42" s="3" t="s">
        <v>46</v>
      </c>
      <c r="E42" s="28">
        <v>398</v>
      </c>
    </row>
    <row r="43" spans="1:5" x14ac:dyDescent="0.25">
      <c r="A43" s="3" t="s">
        <v>47</v>
      </c>
      <c r="B43" s="28">
        <v>479</v>
      </c>
      <c r="D43" s="3" t="s">
        <v>47</v>
      </c>
      <c r="E43" s="28">
        <v>266</v>
      </c>
    </row>
    <row r="44" spans="1:5" x14ac:dyDescent="0.25">
      <c r="A44" s="3" t="s">
        <v>44</v>
      </c>
      <c r="B44" s="28">
        <v>15</v>
      </c>
      <c r="D44" s="3" t="s">
        <v>44</v>
      </c>
      <c r="E44" s="28">
        <v>10</v>
      </c>
    </row>
    <row r="47" spans="1:5" x14ac:dyDescent="0.25">
      <c r="A47" s="5" t="s">
        <v>65</v>
      </c>
    </row>
    <row r="48" spans="1:5" x14ac:dyDescent="0.25">
      <c r="A48" s="2" t="s">
        <v>43</v>
      </c>
      <c r="B48" s="2" t="s">
        <v>9</v>
      </c>
    </row>
    <row r="49" spans="1:8" x14ac:dyDescent="0.25">
      <c r="A49" s="2" t="s">
        <v>141</v>
      </c>
      <c r="B49" t="s">
        <v>44</v>
      </c>
      <c r="C49" t="s">
        <v>45</v>
      </c>
      <c r="D49" t="s">
        <v>46</v>
      </c>
      <c r="E49" t="s">
        <v>47</v>
      </c>
      <c r="F49" t="s">
        <v>48</v>
      </c>
      <c r="G49" t="s">
        <v>49</v>
      </c>
      <c r="H49" t="s">
        <v>50</v>
      </c>
    </row>
    <row r="50" spans="1:8" x14ac:dyDescent="0.25">
      <c r="A50" s="3" t="s">
        <v>15</v>
      </c>
      <c r="B50" s="11">
        <v>25897</v>
      </c>
      <c r="C50" s="11">
        <v>69204</v>
      </c>
      <c r="D50" s="11">
        <v>88512</v>
      </c>
      <c r="E50" s="11">
        <v>278081</v>
      </c>
      <c r="F50" s="11">
        <v>376966</v>
      </c>
      <c r="G50" s="11">
        <v>290207</v>
      </c>
      <c r="H50" s="11">
        <v>5805</v>
      </c>
    </row>
    <row r="51" spans="1:8" x14ac:dyDescent="0.25">
      <c r="A51" s="3" t="s">
        <v>16</v>
      </c>
      <c r="B51" s="11">
        <v>49034</v>
      </c>
      <c r="C51" s="11">
        <v>32563</v>
      </c>
      <c r="D51" s="11">
        <v>41009</v>
      </c>
      <c r="E51" s="11">
        <v>194577</v>
      </c>
      <c r="F51" s="11">
        <v>272451</v>
      </c>
      <c r="G51" s="11">
        <v>129212</v>
      </c>
      <c r="H51" s="11">
        <v>3086</v>
      </c>
    </row>
    <row r="52" spans="1:8" x14ac:dyDescent="0.25">
      <c r="A52" s="3" t="s">
        <v>17</v>
      </c>
      <c r="B52" s="11">
        <v>0</v>
      </c>
      <c r="C52" s="11">
        <v>57705</v>
      </c>
      <c r="D52" s="11">
        <v>59517</v>
      </c>
      <c r="E52" s="11">
        <v>312946</v>
      </c>
      <c r="F52" s="11">
        <v>352576</v>
      </c>
      <c r="G52" s="11">
        <v>238700</v>
      </c>
      <c r="H52" s="11">
        <v>4269</v>
      </c>
    </row>
    <row r="53" spans="1:8" x14ac:dyDescent="0.25">
      <c r="A53" s="3" t="s">
        <v>18</v>
      </c>
      <c r="B53" s="11">
        <v>137703</v>
      </c>
      <c r="C53" s="11">
        <v>60549</v>
      </c>
      <c r="D53" s="11">
        <v>94736</v>
      </c>
      <c r="E53" s="11">
        <v>272911</v>
      </c>
      <c r="F53" s="11">
        <v>453495</v>
      </c>
      <c r="G53" s="11">
        <v>314043</v>
      </c>
      <c r="H53" s="11">
        <v>5029</v>
      </c>
    </row>
    <row r="54" spans="1:8" x14ac:dyDescent="0.25">
      <c r="A54" s="3" t="s">
        <v>19</v>
      </c>
      <c r="B54" s="11">
        <v>0</v>
      </c>
      <c r="C54" s="11">
        <v>32896</v>
      </c>
      <c r="D54" s="11">
        <v>56153</v>
      </c>
      <c r="E54" s="11">
        <v>203155</v>
      </c>
      <c r="F54" s="11">
        <v>253735</v>
      </c>
      <c r="G54" s="11">
        <v>147623</v>
      </c>
      <c r="H54" s="11">
        <v>3370</v>
      </c>
    </row>
    <row r="55" spans="1:8" x14ac:dyDescent="0.25">
      <c r="A55" s="3" t="s">
        <v>20</v>
      </c>
      <c r="B55" s="11">
        <v>75435</v>
      </c>
      <c r="C55" s="11">
        <v>47532</v>
      </c>
      <c r="D55" s="11">
        <v>95162</v>
      </c>
      <c r="E55" s="11">
        <v>246837</v>
      </c>
      <c r="F55" s="11">
        <v>353669</v>
      </c>
      <c r="G55" s="11">
        <v>227009</v>
      </c>
      <c r="H55" s="11">
        <v>4415</v>
      </c>
    </row>
    <row r="56" spans="1:8" x14ac:dyDescent="0.25">
      <c r="A56" s="3" t="s">
        <v>21</v>
      </c>
      <c r="B56" s="11">
        <v>29166</v>
      </c>
      <c r="C56" s="11">
        <v>59155</v>
      </c>
      <c r="D56" s="11">
        <v>76739</v>
      </c>
      <c r="E56" s="11">
        <v>325614</v>
      </c>
      <c r="F56" s="11">
        <v>489195</v>
      </c>
      <c r="G56" s="11">
        <v>250431</v>
      </c>
      <c r="H56" s="11">
        <v>4964</v>
      </c>
    </row>
    <row r="57" spans="1:8" x14ac:dyDescent="0.25">
      <c r="A57" s="3" t="s">
        <v>10</v>
      </c>
      <c r="B57" s="11">
        <v>27971</v>
      </c>
      <c r="C57" s="11">
        <v>23589</v>
      </c>
      <c r="D57" s="11">
        <v>48131</v>
      </c>
      <c r="E57" s="11">
        <v>191987</v>
      </c>
      <c r="F57" s="11">
        <v>265015</v>
      </c>
      <c r="G57" s="11">
        <v>172529</v>
      </c>
      <c r="H57" s="11">
        <v>2758</v>
      </c>
    </row>
    <row r="58" spans="1:8" x14ac:dyDescent="0.25">
      <c r="A58" s="3" t="s">
        <v>11</v>
      </c>
      <c r="B58" s="11">
        <v>26186</v>
      </c>
      <c r="C58" s="11">
        <v>50933</v>
      </c>
      <c r="D58" s="11">
        <v>62403</v>
      </c>
      <c r="E58" s="11">
        <v>271041</v>
      </c>
      <c r="F58" s="11">
        <v>316471</v>
      </c>
      <c r="G58" s="11">
        <v>207547</v>
      </c>
      <c r="H58" s="11">
        <v>4362</v>
      </c>
    </row>
    <row r="59" spans="1:8" x14ac:dyDescent="0.25">
      <c r="A59" s="3" t="s">
        <v>12</v>
      </c>
      <c r="B59" s="11">
        <v>29220</v>
      </c>
      <c r="C59" s="11">
        <v>65137</v>
      </c>
      <c r="D59" s="11">
        <v>82913</v>
      </c>
      <c r="E59" s="11">
        <v>332502</v>
      </c>
      <c r="F59" s="11">
        <v>377005</v>
      </c>
      <c r="G59" s="11">
        <v>239086</v>
      </c>
      <c r="H59" s="11">
        <v>5710</v>
      </c>
    </row>
    <row r="60" spans="1:8" x14ac:dyDescent="0.25">
      <c r="A60" s="3"/>
      <c r="B60" s="11"/>
      <c r="C60" s="11"/>
      <c r="D60" s="11"/>
      <c r="E60" s="11"/>
      <c r="F60" s="11"/>
      <c r="G60" s="11"/>
      <c r="H60" s="11"/>
    </row>
    <row r="61" spans="1:8" x14ac:dyDescent="0.25">
      <c r="A61" s="3"/>
      <c r="B61" s="11"/>
      <c r="C61" s="11"/>
      <c r="D61" s="11"/>
      <c r="E61" s="11"/>
      <c r="F61" s="11"/>
      <c r="G61" s="11"/>
      <c r="H61" s="11"/>
    </row>
    <row r="62" spans="1:8" x14ac:dyDescent="0.25">
      <c r="A62" s="6" t="s">
        <v>66</v>
      </c>
      <c r="B62" s="11"/>
      <c r="C62" s="11"/>
      <c r="D62" s="11"/>
      <c r="E62" s="11"/>
      <c r="F62" s="11"/>
      <c r="G62" s="11"/>
      <c r="H62" s="11"/>
    </row>
    <row r="64" spans="1:8" x14ac:dyDescent="0.25">
      <c r="A64" s="2" t="s">
        <v>60</v>
      </c>
      <c r="B64" t="s">
        <v>0</v>
      </c>
      <c r="D64" s="2" t="s">
        <v>60</v>
      </c>
      <c r="E64" t="s">
        <v>0</v>
      </c>
    </row>
    <row r="66" spans="1:5" x14ac:dyDescent="0.25">
      <c r="A66" s="2" t="s">
        <v>141</v>
      </c>
      <c r="B66" t="s">
        <v>136</v>
      </c>
      <c r="D66" s="2" t="s">
        <v>141</v>
      </c>
      <c r="E66" t="s">
        <v>142</v>
      </c>
    </row>
    <row r="67" spans="1:5" x14ac:dyDescent="0.25">
      <c r="A67" s="3" t="s">
        <v>48</v>
      </c>
      <c r="B67" s="11">
        <v>3510578</v>
      </c>
      <c r="D67" s="3" t="s">
        <v>47</v>
      </c>
      <c r="E67" s="11">
        <v>3773</v>
      </c>
    </row>
    <row r="68" spans="1:5" x14ac:dyDescent="0.25">
      <c r="A68" s="3" t="s">
        <v>47</v>
      </c>
      <c r="B68" s="11">
        <v>2629651</v>
      </c>
      <c r="D68" s="3" t="s">
        <v>50</v>
      </c>
      <c r="E68" s="11">
        <v>153</v>
      </c>
    </row>
    <row r="69" spans="1:5" x14ac:dyDescent="0.25">
      <c r="A69" s="3" t="s">
        <v>49</v>
      </c>
      <c r="B69" s="11">
        <v>2216387</v>
      </c>
      <c r="D69" s="3" t="s">
        <v>44</v>
      </c>
      <c r="E69" s="11">
        <v>-908</v>
      </c>
    </row>
    <row r="70" spans="1:5" x14ac:dyDescent="0.25">
      <c r="A70" s="3" t="s">
        <v>46</v>
      </c>
      <c r="B70" s="11">
        <v>705275</v>
      </c>
      <c r="D70" s="3" t="s">
        <v>49</v>
      </c>
      <c r="E70" s="11">
        <v>-2635</v>
      </c>
    </row>
    <row r="71" spans="1:5" x14ac:dyDescent="0.25">
      <c r="A71" s="3" t="s">
        <v>45</v>
      </c>
      <c r="B71" s="11">
        <v>499263</v>
      </c>
      <c r="D71" s="3" t="s">
        <v>48</v>
      </c>
      <c r="E71" s="11">
        <v>-3931</v>
      </c>
    </row>
    <row r="72" spans="1:5" x14ac:dyDescent="0.25">
      <c r="A72" s="3" t="s">
        <v>44</v>
      </c>
      <c r="B72" s="11">
        <v>400612</v>
      </c>
      <c r="D72" s="3" t="s">
        <v>45</v>
      </c>
      <c r="E72" s="11">
        <v>-3987</v>
      </c>
    </row>
    <row r="73" spans="1:5" x14ac:dyDescent="0.25">
      <c r="A73" s="3" t="s">
        <v>50</v>
      </c>
      <c r="B73" s="11">
        <v>43768</v>
      </c>
      <c r="D73" s="3" t="s">
        <v>46</v>
      </c>
      <c r="E73" s="11">
        <v>-10413</v>
      </c>
    </row>
    <row r="77" spans="1:5" x14ac:dyDescent="0.25">
      <c r="A77" s="6"/>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D4FD6-58E1-4404-9EE3-4BC0034976CA}">
  <dimension ref="A1:E116"/>
  <sheetViews>
    <sheetView workbookViewId="0">
      <selection activeCell="B8" sqref="B8"/>
    </sheetView>
  </sheetViews>
  <sheetFormatPr defaultRowHeight="18.75" x14ac:dyDescent="0.3"/>
  <cols>
    <col min="1" max="1" width="24.28515625" style="29" bestFit="1" customWidth="1"/>
    <col min="2" max="2" width="30.28515625" style="29" bestFit="1" customWidth="1"/>
    <col min="3" max="3" width="9.28515625" style="29" bestFit="1" customWidth="1"/>
    <col min="4" max="4" width="16.140625" style="29" bestFit="1" customWidth="1"/>
    <col min="5" max="16384" width="9.140625" style="29"/>
  </cols>
  <sheetData>
    <row r="1" spans="1:2" x14ac:dyDescent="0.3">
      <c r="A1" s="9" t="s">
        <v>146</v>
      </c>
    </row>
    <row r="2" spans="1:2" x14ac:dyDescent="0.3">
      <c r="A2" s="30" t="s">
        <v>143</v>
      </c>
      <c r="B2" s="29" t="s" vm="1">
        <v>144</v>
      </c>
    </row>
    <row r="4" spans="1:2" x14ac:dyDescent="0.3">
      <c r="A4" s="29" t="s">
        <v>68</v>
      </c>
    </row>
    <row r="5" spans="1:2" x14ac:dyDescent="0.3">
      <c r="A5" s="29">
        <v>85</v>
      </c>
    </row>
    <row r="7" spans="1:2" x14ac:dyDescent="0.3">
      <c r="A7" s="9" t="s">
        <v>92</v>
      </c>
    </row>
    <row r="8" spans="1:2" x14ac:dyDescent="0.3">
      <c r="A8" s="30" t="s">
        <v>5</v>
      </c>
      <c r="B8" s="29" t="s">
        <v>68</v>
      </c>
    </row>
    <row r="9" spans="1:2" x14ac:dyDescent="0.3">
      <c r="A9" s="31" t="s">
        <v>74</v>
      </c>
      <c r="B9" s="29">
        <v>17</v>
      </c>
    </row>
    <row r="10" spans="1:2" x14ac:dyDescent="0.3">
      <c r="A10" s="31" t="s">
        <v>77</v>
      </c>
      <c r="B10" s="29">
        <v>12</v>
      </c>
    </row>
    <row r="11" spans="1:2" x14ac:dyDescent="0.3">
      <c r="A11" s="31" t="s">
        <v>73</v>
      </c>
      <c r="B11" s="29">
        <v>12</v>
      </c>
    </row>
    <row r="12" spans="1:2" x14ac:dyDescent="0.3">
      <c r="A12" s="31" t="s">
        <v>71</v>
      </c>
      <c r="B12" s="29">
        <v>8</v>
      </c>
    </row>
    <row r="13" spans="1:2" x14ac:dyDescent="0.3">
      <c r="A13" s="31" t="s">
        <v>72</v>
      </c>
      <c r="B13" s="29">
        <v>8</v>
      </c>
    </row>
    <row r="14" spans="1:2" x14ac:dyDescent="0.3">
      <c r="A14" s="31" t="s">
        <v>76</v>
      </c>
      <c r="B14" s="29">
        <v>7</v>
      </c>
    </row>
    <row r="15" spans="1:2" x14ac:dyDescent="0.3">
      <c r="A15" s="31" t="s">
        <v>70</v>
      </c>
      <c r="B15" s="29">
        <v>6</v>
      </c>
    </row>
    <row r="16" spans="1:2" x14ac:dyDescent="0.3">
      <c r="A16" s="31" t="s">
        <v>78</v>
      </c>
      <c r="B16" s="29">
        <v>6</v>
      </c>
    </row>
    <row r="17" spans="1:5" x14ac:dyDescent="0.3">
      <c r="A17" s="31" t="s">
        <v>75</v>
      </c>
      <c r="B17" s="29">
        <v>5</v>
      </c>
    </row>
    <row r="18" spans="1:5" x14ac:dyDescent="0.3">
      <c r="A18" s="31" t="s">
        <v>69</v>
      </c>
      <c r="B18" s="29">
        <v>4</v>
      </c>
    </row>
    <row r="19" spans="1:5" x14ac:dyDescent="0.3">
      <c r="A19"/>
      <c r="B19"/>
    </row>
    <row r="23" spans="1:5" x14ac:dyDescent="0.3">
      <c r="A23" s="4" t="s">
        <v>147</v>
      </c>
    </row>
    <row r="26" spans="1:5" x14ac:dyDescent="0.3">
      <c r="A26" s="30" t="s">
        <v>5</v>
      </c>
      <c r="B26" s="29" t="s">
        <v>68</v>
      </c>
    </row>
    <row r="27" spans="1:5" x14ac:dyDescent="0.3">
      <c r="A27" s="31" t="s">
        <v>107</v>
      </c>
      <c r="B27" s="29">
        <v>71</v>
      </c>
    </row>
    <row r="28" spans="1:5" x14ac:dyDescent="0.3">
      <c r="A28" s="31" t="s">
        <v>101</v>
      </c>
      <c r="B28" s="29">
        <v>1</v>
      </c>
      <c r="D28" s="29" t="str">
        <f>A27</f>
        <v>United States</v>
      </c>
      <c r="E28" s="29">
        <f>GETPIVOTDATA("[Measures].[Distinct Count of account]",$A$26,"[Query1  3].[location]","[Query1  3].[location].&amp;[United States]")</f>
        <v>71</v>
      </c>
    </row>
    <row r="29" spans="1:5" x14ac:dyDescent="0.3">
      <c r="A29" s="31" t="s">
        <v>105</v>
      </c>
      <c r="B29" s="29">
        <v>1</v>
      </c>
      <c r="D29" s="29" t="s">
        <v>111</v>
      </c>
      <c r="E29" s="29">
        <f>GETPIVOTDATA("[Measures].[Distinct Count of account]",$A$26)-E28</f>
        <v>14</v>
      </c>
    </row>
    <row r="30" spans="1:5" x14ac:dyDescent="0.3">
      <c r="A30" s="31" t="s">
        <v>103</v>
      </c>
      <c r="B30" s="29">
        <v>1</v>
      </c>
    </row>
    <row r="31" spans="1:5" x14ac:dyDescent="0.3">
      <c r="A31" s="31" t="s">
        <v>95</v>
      </c>
      <c r="B31" s="29">
        <v>1</v>
      </c>
    </row>
    <row r="32" spans="1:5" x14ac:dyDescent="0.3">
      <c r="A32" s="31" t="s">
        <v>93</v>
      </c>
      <c r="B32" s="29">
        <v>1</v>
      </c>
    </row>
    <row r="33" spans="1:2" x14ac:dyDescent="0.3">
      <c r="A33" s="31" t="s">
        <v>96</v>
      </c>
      <c r="B33" s="29">
        <v>1</v>
      </c>
    </row>
    <row r="34" spans="1:2" x14ac:dyDescent="0.3">
      <c r="A34" s="31" t="s">
        <v>102</v>
      </c>
      <c r="B34" s="29">
        <v>1</v>
      </c>
    </row>
    <row r="35" spans="1:2" x14ac:dyDescent="0.3">
      <c r="A35" s="31" t="s">
        <v>97</v>
      </c>
      <c r="B35" s="29">
        <v>1</v>
      </c>
    </row>
    <row r="36" spans="1:2" x14ac:dyDescent="0.3">
      <c r="A36" s="31" t="s">
        <v>104</v>
      </c>
      <c r="B36" s="29">
        <v>1</v>
      </c>
    </row>
    <row r="37" spans="1:2" x14ac:dyDescent="0.3">
      <c r="A37" s="31" t="s">
        <v>98</v>
      </c>
      <c r="B37" s="29">
        <v>1</v>
      </c>
    </row>
    <row r="38" spans="1:2" x14ac:dyDescent="0.3">
      <c r="A38" s="31" t="s">
        <v>94</v>
      </c>
      <c r="B38" s="29">
        <v>1</v>
      </c>
    </row>
    <row r="39" spans="1:2" x14ac:dyDescent="0.3">
      <c r="A39" s="31" t="s">
        <v>106</v>
      </c>
      <c r="B39" s="29">
        <v>1</v>
      </c>
    </row>
    <row r="40" spans="1:2" x14ac:dyDescent="0.3">
      <c r="A40" s="31" t="s">
        <v>99</v>
      </c>
      <c r="B40" s="29">
        <v>1</v>
      </c>
    </row>
    <row r="41" spans="1:2" x14ac:dyDescent="0.3">
      <c r="A41" s="31" t="s">
        <v>100</v>
      </c>
      <c r="B41" s="29">
        <v>1</v>
      </c>
    </row>
    <row r="42" spans="1:2" x14ac:dyDescent="0.3">
      <c r="A42" s="31" t="s">
        <v>6</v>
      </c>
      <c r="B42" s="29">
        <v>85</v>
      </c>
    </row>
    <row r="43" spans="1:2" x14ac:dyDescent="0.3">
      <c r="A43" s="31"/>
    </row>
    <row r="44" spans="1:2" x14ac:dyDescent="0.3">
      <c r="A44" s="31"/>
    </row>
    <row r="46" spans="1:2" x14ac:dyDescent="0.3">
      <c r="A46" s="9" t="s">
        <v>108</v>
      </c>
    </row>
    <row r="47" spans="1:2" x14ac:dyDescent="0.3">
      <c r="A47" s="30" t="s">
        <v>60</v>
      </c>
      <c r="B47" s="29" t="s" vm="2">
        <v>0</v>
      </c>
    </row>
    <row r="49" spans="1:3" x14ac:dyDescent="0.3">
      <c r="A49" s="30" t="s">
        <v>5</v>
      </c>
      <c r="B49" s="29" t="s">
        <v>117</v>
      </c>
      <c r="C49" s="29" t="s">
        <v>120</v>
      </c>
    </row>
    <row r="50" spans="1:3" x14ac:dyDescent="0.3">
      <c r="A50" s="31" t="s">
        <v>88</v>
      </c>
      <c r="B50" s="32">
        <v>341455</v>
      </c>
      <c r="C50" s="29">
        <v>-3003</v>
      </c>
    </row>
    <row r="51" spans="1:3" x14ac:dyDescent="0.3">
      <c r="A51" s="31" t="s">
        <v>90</v>
      </c>
      <c r="B51" s="32">
        <v>269245</v>
      </c>
      <c r="C51" s="29">
        <v>1871</v>
      </c>
    </row>
    <row r="52" spans="1:3" x14ac:dyDescent="0.3">
      <c r="A52" s="31" t="s">
        <v>85</v>
      </c>
      <c r="B52" s="32">
        <v>206410</v>
      </c>
      <c r="C52" s="29">
        <v>1006</v>
      </c>
    </row>
    <row r="53" spans="1:3" x14ac:dyDescent="0.3">
      <c r="A53" s="31" t="s">
        <v>80</v>
      </c>
      <c r="B53" s="32">
        <v>198020</v>
      </c>
      <c r="C53" s="29">
        <v>2380</v>
      </c>
    </row>
    <row r="54" spans="1:3" x14ac:dyDescent="0.3">
      <c r="A54" s="31" t="s">
        <v>89</v>
      </c>
      <c r="B54" s="32">
        <v>194957</v>
      </c>
      <c r="C54" s="29">
        <v>-1067</v>
      </c>
    </row>
    <row r="55" spans="1:3" x14ac:dyDescent="0.3">
      <c r="A55" s="31" t="s">
        <v>84</v>
      </c>
      <c r="B55" s="32">
        <v>182522</v>
      </c>
      <c r="C55" s="29">
        <v>2076</v>
      </c>
    </row>
    <row r="56" spans="1:3" x14ac:dyDescent="0.3">
      <c r="A56" s="31" t="s">
        <v>91</v>
      </c>
      <c r="B56" s="32">
        <v>176751</v>
      </c>
      <c r="C56" s="29">
        <v>5581</v>
      </c>
    </row>
    <row r="57" spans="1:3" x14ac:dyDescent="0.3">
      <c r="A57" s="31" t="s">
        <v>87</v>
      </c>
      <c r="B57" s="32">
        <v>170046</v>
      </c>
      <c r="C57" s="29">
        <v>86</v>
      </c>
    </row>
    <row r="58" spans="1:3" x14ac:dyDescent="0.3">
      <c r="A58" s="31" t="s">
        <v>83</v>
      </c>
      <c r="B58" s="32">
        <v>169357</v>
      </c>
      <c r="C58" s="29">
        <v>-1479</v>
      </c>
    </row>
    <row r="59" spans="1:3" x14ac:dyDescent="0.3">
      <c r="A59" s="31" t="s">
        <v>86</v>
      </c>
      <c r="B59" s="32">
        <v>164683</v>
      </c>
      <c r="C59" s="29">
        <v>-825</v>
      </c>
    </row>
    <row r="60" spans="1:3" x14ac:dyDescent="0.3">
      <c r="A60" s="31" t="s">
        <v>6</v>
      </c>
      <c r="B60" s="32">
        <v>2073446</v>
      </c>
      <c r="C60" s="29">
        <v>6626</v>
      </c>
    </row>
    <row r="63" spans="1:3" x14ac:dyDescent="0.3">
      <c r="A63" s="9" t="s">
        <v>109</v>
      </c>
    </row>
    <row r="64" spans="1:3" x14ac:dyDescent="0.3">
      <c r="A64" s="30" t="s">
        <v>60</v>
      </c>
      <c r="B64" s="29" t="s" vm="2">
        <v>0</v>
      </c>
    </row>
    <row r="66" spans="1:2" x14ac:dyDescent="0.3">
      <c r="A66" s="30" t="s">
        <v>5</v>
      </c>
      <c r="B66" s="29" t="s">
        <v>145</v>
      </c>
    </row>
    <row r="67" spans="1:2" x14ac:dyDescent="0.3">
      <c r="A67" s="31" t="s">
        <v>83</v>
      </c>
      <c r="B67" s="32">
        <v>3528.2708333333335</v>
      </c>
    </row>
    <row r="68" spans="1:2" x14ac:dyDescent="0.3">
      <c r="A68" s="31" t="s">
        <v>80</v>
      </c>
      <c r="B68" s="32">
        <v>3474.0350877192982</v>
      </c>
    </row>
    <row r="69" spans="1:2" x14ac:dyDescent="0.3">
      <c r="A69" s="31" t="s">
        <v>82</v>
      </c>
      <c r="B69" s="32">
        <v>3280.3823529411766</v>
      </c>
    </row>
    <row r="70" spans="1:2" x14ac:dyDescent="0.3">
      <c r="A70" s="31" t="s">
        <v>79</v>
      </c>
      <c r="B70" s="32">
        <v>3238.1764705882351</v>
      </c>
    </row>
    <row r="71" spans="1:2" x14ac:dyDescent="0.3">
      <c r="A71" s="31" t="s">
        <v>81</v>
      </c>
      <c r="B71" s="32">
        <v>3181.2708333333335</v>
      </c>
    </row>
    <row r="72" spans="1:2" x14ac:dyDescent="0.3">
      <c r="A72" s="31" t="s">
        <v>6</v>
      </c>
      <c r="B72" s="32">
        <v>3356.1493212669684</v>
      </c>
    </row>
    <row r="73" spans="1:2" x14ac:dyDescent="0.3">
      <c r="A73"/>
      <c r="B73"/>
    </row>
    <row r="74" spans="1:2" x14ac:dyDescent="0.3">
      <c r="A74"/>
      <c r="B74"/>
    </row>
    <row r="75" spans="1:2" x14ac:dyDescent="0.3">
      <c r="A75"/>
      <c r="B75"/>
    </row>
    <row r="76" spans="1:2" x14ac:dyDescent="0.3">
      <c r="A76"/>
      <c r="B76"/>
    </row>
    <row r="77" spans="1:2" x14ac:dyDescent="0.3">
      <c r="A77"/>
      <c r="B77"/>
    </row>
    <row r="80" spans="1:2" x14ac:dyDescent="0.3">
      <c r="A80" s="8" t="s">
        <v>110</v>
      </c>
    </row>
    <row r="81" spans="1:3" x14ac:dyDescent="0.3">
      <c r="A81" s="30" t="s">
        <v>60</v>
      </c>
      <c r="B81" s="29" t="s" vm="2">
        <v>0</v>
      </c>
    </row>
    <row r="83" spans="1:3" x14ac:dyDescent="0.3">
      <c r="A83" s="30" t="s">
        <v>5</v>
      </c>
      <c r="B83" s="29" t="s">
        <v>117</v>
      </c>
      <c r="C83" s="29" t="s">
        <v>120</v>
      </c>
    </row>
    <row r="84" spans="1:3" x14ac:dyDescent="0.3">
      <c r="A84" s="31" t="s">
        <v>74</v>
      </c>
      <c r="B84" s="32">
        <v>1867528</v>
      </c>
      <c r="C84" s="29">
        <v>-9203</v>
      </c>
    </row>
    <row r="85" spans="1:3" x14ac:dyDescent="0.3">
      <c r="A85" s="31" t="s">
        <v>77</v>
      </c>
      <c r="B85" s="32">
        <v>1515487</v>
      </c>
      <c r="C85" s="29">
        <v>5921</v>
      </c>
    </row>
    <row r="86" spans="1:3" x14ac:dyDescent="0.3">
      <c r="A86" s="31" t="s">
        <v>73</v>
      </c>
      <c r="B86" s="32">
        <v>1359595</v>
      </c>
      <c r="C86" s="29">
        <v>-5867</v>
      </c>
    </row>
    <row r="87" spans="1:3" x14ac:dyDescent="0.3">
      <c r="A87" s="31" t="s">
        <v>76</v>
      </c>
      <c r="B87" s="32">
        <v>1077934</v>
      </c>
      <c r="C87" s="29">
        <v>-6284</v>
      </c>
    </row>
    <row r="88" spans="1:3" x14ac:dyDescent="0.3">
      <c r="A88" s="31" t="s">
        <v>71</v>
      </c>
      <c r="B88" s="32">
        <v>950908</v>
      </c>
      <c r="C88" s="29">
        <v>2041</v>
      </c>
    </row>
    <row r="89" spans="1:3" x14ac:dyDescent="0.3">
      <c r="A89" s="31" t="s">
        <v>72</v>
      </c>
      <c r="B89" s="32">
        <v>922321</v>
      </c>
      <c r="C89" s="29">
        <v>2316</v>
      </c>
    </row>
    <row r="90" spans="1:3" x14ac:dyDescent="0.3">
      <c r="A90" s="31" t="s">
        <v>70</v>
      </c>
      <c r="B90" s="32">
        <v>689007</v>
      </c>
      <c r="C90" s="29">
        <v>1553</v>
      </c>
    </row>
    <row r="91" spans="1:3" x14ac:dyDescent="0.3">
      <c r="A91" s="31" t="s">
        <v>78</v>
      </c>
      <c r="B91" s="32">
        <v>653574</v>
      </c>
      <c r="C91" s="29">
        <v>-6956</v>
      </c>
    </row>
    <row r="92" spans="1:3" x14ac:dyDescent="0.3">
      <c r="A92" s="31" t="s">
        <v>75</v>
      </c>
      <c r="B92" s="32">
        <v>533006</v>
      </c>
      <c r="C92" s="29">
        <v>757</v>
      </c>
    </row>
    <row r="93" spans="1:3" x14ac:dyDescent="0.3">
      <c r="A93" s="31" t="s">
        <v>69</v>
      </c>
      <c r="B93" s="32">
        <v>436174</v>
      </c>
      <c r="C93" s="29">
        <v>-2226</v>
      </c>
    </row>
    <row r="94" spans="1:3" x14ac:dyDescent="0.3">
      <c r="A94" s="31" t="s">
        <v>6</v>
      </c>
      <c r="B94" s="32">
        <v>10005534</v>
      </c>
      <c r="C94" s="29">
        <v>-17948</v>
      </c>
    </row>
    <row r="97" spans="1:3" x14ac:dyDescent="0.3">
      <c r="A97" s="8" t="s">
        <v>148</v>
      </c>
    </row>
    <row r="98" spans="1:3" x14ac:dyDescent="0.3">
      <c r="A98" s="30" t="s">
        <v>60</v>
      </c>
      <c r="B98" s="29" t="s" vm="2">
        <v>0</v>
      </c>
    </row>
    <row r="100" spans="1:3" x14ac:dyDescent="0.3">
      <c r="A100" s="30" t="s">
        <v>5</v>
      </c>
      <c r="B100" s="29" t="s">
        <v>117</v>
      </c>
      <c r="C100" s="29" t="s">
        <v>120</v>
      </c>
    </row>
    <row r="101" spans="1:3" x14ac:dyDescent="0.3">
      <c r="A101" s="31" t="s">
        <v>107</v>
      </c>
      <c r="B101" s="32">
        <v>8426955</v>
      </c>
      <c r="C101" s="29">
        <v>-1351</v>
      </c>
    </row>
    <row r="102" spans="1:3" x14ac:dyDescent="0.3">
      <c r="A102" s="31" t="s">
        <v>101</v>
      </c>
      <c r="B102" s="32">
        <v>194957</v>
      </c>
      <c r="C102" s="29">
        <v>-1067</v>
      </c>
    </row>
    <row r="103" spans="1:3" x14ac:dyDescent="0.3">
      <c r="A103" s="31" t="s">
        <v>99</v>
      </c>
      <c r="B103" s="32">
        <v>163339</v>
      </c>
      <c r="C103" s="29">
        <v>-4479</v>
      </c>
    </row>
    <row r="104" spans="1:3" x14ac:dyDescent="0.3">
      <c r="A104" s="31" t="s">
        <v>103</v>
      </c>
      <c r="B104" s="32">
        <v>151777</v>
      </c>
      <c r="C104" s="29">
        <v>357</v>
      </c>
    </row>
    <row r="105" spans="1:3" x14ac:dyDescent="0.3">
      <c r="A105" s="31" t="s">
        <v>98</v>
      </c>
      <c r="B105" s="32">
        <v>123506</v>
      </c>
      <c r="C105" s="29">
        <v>-1330</v>
      </c>
    </row>
    <row r="106" spans="1:3" x14ac:dyDescent="0.3">
      <c r="A106" s="31" t="s">
        <v>93</v>
      </c>
      <c r="B106" s="32">
        <v>117463</v>
      </c>
      <c r="C106" s="29">
        <v>-3285</v>
      </c>
    </row>
    <row r="107" spans="1:3" x14ac:dyDescent="0.3">
      <c r="A107" s="31" t="s">
        <v>102</v>
      </c>
      <c r="B107" s="32">
        <v>115712</v>
      </c>
      <c r="C107" s="29">
        <v>-1709</v>
      </c>
    </row>
    <row r="108" spans="1:3" x14ac:dyDescent="0.3">
      <c r="A108" s="31" t="s">
        <v>97</v>
      </c>
      <c r="B108" s="32">
        <v>114352</v>
      </c>
      <c r="C108" s="29">
        <v>-4011</v>
      </c>
    </row>
    <row r="109" spans="1:3" x14ac:dyDescent="0.3">
      <c r="A109" s="31" t="s">
        <v>100</v>
      </c>
      <c r="B109" s="32">
        <v>107408</v>
      </c>
      <c r="C109" s="29">
        <v>-982</v>
      </c>
    </row>
    <row r="110" spans="1:3" x14ac:dyDescent="0.3">
      <c r="A110" s="31" t="s">
        <v>105</v>
      </c>
      <c r="B110" s="32">
        <v>106754</v>
      </c>
      <c r="C110" s="29">
        <v>-2156</v>
      </c>
    </row>
    <row r="111" spans="1:3" x14ac:dyDescent="0.3">
      <c r="A111" s="31" t="s">
        <v>104</v>
      </c>
      <c r="B111" s="32">
        <v>90991</v>
      </c>
      <c r="C111" s="29">
        <v>884</v>
      </c>
    </row>
    <row r="112" spans="1:3" x14ac:dyDescent="0.3">
      <c r="A112" s="31" t="s">
        <v>95</v>
      </c>
      <c r="B112" s="32">
        <v>86690</v>
      </c>
      <c r="C112" s="29">
        <v>1253</v>
      </c>
    </row>
    <row r="113" spans="1:3" x14ac:dyDescent="0.3">
      <c r="A113" s="31" t="s">
        <v>96</v>
      </c>
      <c r="B113" s="32">
        <v>82622</v>
      </c>
      <c r="C113" s="29">
        <v>-1262</v>
      </c>
    </row>
    <row r="114" spans="1:3" x14ac:dyDescent="0.3">
      <c r="A114" s="31" t="s">
        <v>94</v>
      </c>
      <c r="B114" s="32">
        <v>63103</v>
      </c>
      <c r="C114" s="29">
        <v>2873</v>
      </c>
    </row>
    <row r="115" spans="1:3" x14ac:dyDescent="0.3">
      <c r="A115" s="31" t="s">
        <v>106</v>
      </c>
      <c r="B115" s="32">
        <v>59905</v>
      </c>
      <c r="C115" s="29">
        <v>-1683</v>
      </c>
    </row>
    <row r="116" spans="1:3" x14ac:dyDescent="0.3">
      <c r="A116" s="31" t="s">
        <v>6</v>
      </c>
      <c r="B116" s="32">
        <v>10005534</v>
      </c>
      <c r="C116" s="29">
        <v>-17948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7630A77-7803-4064-A88A-CC9A29F8988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sp_dashboard</vt:lpstr>
      <vt:lpstr>st_dashboard</vt:lpstr>
      <vt:lpstr>product_dashboard</vt:lpstr>
      <vt:lpstr>acct_dashboard</vt:lpstr>
      <vt:lpstr>KPI</vt:lpstr>
      <vt:lpstr>sp_analysis</vt:lpstr>
      <vt:lpstr>sales_team_analysis</vt:lpstr>
      <vt:lpstr>product_analysis</vt:lpstr>
      <vt:lpstr>account_analysis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Ato Bondzie</dc:creator>
  <cp:lastModifiedBy>Ato K.  Bondzie</cp:lastModifiedBy>
  <dcterms:created xsi:type="dcterms:W3CDTF">2024-06-06T14:30:17Z</dcterms:created>
  <dcterms:modified xsi:type="dcterms:W3CDTF">2024-06-12T03:26:30Z</dcterms:modified>
</cp:coreProperties>
</file>