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gramming\Matura\"/>
    </mc:Choice>
  </mc:AlternateContent>
  <xr:revisionPtr revIDLastSave="0" documentId="10_ncr:0_{C1DEEEFB-61D3-47FF-8686-0BB66EC5BEA2}" xr6:coauthVersionLast="31" xr6:coauthVersionMax="31" xr10:uidLastSave="{00000000-0000-0000-0000-000000000000}"/>
  <bookViews>
    <workbookView xWindow="0" yWindow="0" windowWidth="28800" windowHeight="12375" activeTab="3" xr2:uid="{0BEC0899-75A6-4FF8-82FD-FB1F02D1191B}"/>
  </bookViews>
  <sheets>
    <sheet name="Arkusz3" sheetId="3" r:id="rId1"/>
    <sheet name="Arkusz4" sheetId="4" r:id="rId2"/>
    <sheet name="Arkusz5" sheetId="5" r:id="rId3"/>
    <sheet name="Arkusz2" sheetId="2" r:id="rId4"/>
    <sheet name="Arkusz1" sheetId="1" r:id="rId5"/>
  </sheets>
  <definedNames>
    <definedName name="_xlcn.WorksheetConnection_Zeszyt1punkty_rekrutacyjne" hidden="1">punkty_rekrutacyjne[]</definedName>
    <definedName name="DaneZewnętrzne_1" localSheetId="3" hidden="1">Arkusz2!$A$1:$M$515</definedName>
  </definedNames>
  <calcPr calcId="179017"/>
  <pivotCaches>
    <pivotCache cacheId="45" r:id="rId6"/>
    <pivotCache cacheId="43" r:id="rId7"/>
    <pivotCache cacheId="60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unkty_rekrutacyjne" name="punkty_rekrutacyjne" connection="WorksheetConnection_Zeszyt1!punkty_rekrutacyjne"/>
        </x15:modelTables>
      </x15:dataModel>
    </ext>
  </extLst>
</workbook>
</file>

<file path=xl/calcChain.xml><?xml version="1.0" encoding="utf-8"?>
<calcChain xmlns="http://schemas.openxmlformats.org/spreadsheetml/2006/main">
  <c r="N3" i="3" l="1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2" i="3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Q2" i="2"/>
  <c r="Q3" i="2"/>
  <c r="Q4" i="2"/>
  <c r="S4" i="2" s="1"/>
  <c r="Q5" i="2"/>
  <c r="S5" i="2" s="1"/>
  <c r="Q6" i="2"/>
  <c r="Q7" i="2"/>
  <c r="S7" i="2" s="1"/>
  <c r="Q8" i="2"/>
  <c r="S8" i="2" s="1"/>
  <c r="Q9" i="2"/>
  <c r="S9" i="2" s="1"/>
  <c r="Q10" i="2"/>
  <c r="Q11" i="2"/>
  <c r="Q12" i="2"/>
  <c r="Q13" i="2"/>
  <c r="Q14" i="2"/>
  <c r="Q15" i="2"/>
  <c r="Q16" i="2"/>
  <c r="Q17" i="2"/>
  <c r="Q18" i="2"/>
  <c r="Q19" i="2"/>
  <c r="Q20" i="2"/>
  <c r="S20" i="2" s="1"/>
  <c r="Q21" i="2"/>
  <c r="S21" i="2" s="1"/>
  <c r="Q22" i="2"/>
  <c r="S22" i="2" s="1"/>
  <c r="Q23" i="2"/>
  <c r="S23" i="2" s="1"/>
  <c r="Q24" i="2"/>
  <c r="S24" i="2" s="1"/>
  <c r="Q25" i="2"/>
  <c r="S25" i="2" s="1"/>
  <c r="Q26" i="2"/>
  <c r="Q27" i="2"/>
  <c r="Q28" i="2"/>
  <c r="Q29" i="2"/>
  <c r="Q30" i="2"/>
  <c r="Q31" i="2"/>
  <c r="Q32" i="2"/>
  <c r="Q33" i="2"/>
  <c r="Q34" i="2"/>
  <c r="Q35" i="2"/>
  <c r="Q36" i="2"/>
  <c r="S36" i="2" s="1"/>
  <c r="Q37" i="2"/>
  <c r="S37" i="2" s="1"/>
  <c r="Q38" i="2"/>
  <c r="S38" i="2" s="1"/>
  <c r="Q39" i="2"/>
  <c r="S39" i="2" s="1"/>
  <c r="Q40" i="2"/>
  <c r="S40" i="2" s="1"/>
  <c r="Q41" i="2"/>
  <c r="S41" i="2" s="1"/>
  <c r="Q42" i="2"/>
  <c r="Q43" i="2"/>
  <c r="Q44" i="2"/>
  <c r="Q45" i="2"/>
  <c r="Q46" i="2"/>
  <c r="Q47" i="2"/>
  <c r="Q48" i="2"/>
  <c r="Q49" i="2"/>
  <c r="Q50" i="2"/>
  <c r="Q51" i="2"/>
  <c r="Q52" i="2"/>
  <c r="S52" i="2" s="1"/>
  <c r="Q53" i="2"/>
  <c r="S53" i="2" s="1"/>
  <c r="Q54" i="2"/>
  <c r="S54" i="2" s="1"/>
  <c r="Q55" i="2"/>
  <c r="S55" i="2" s="1"/>
  <c r="Q56" i="2"/>
  <c r="S56" i="2" s="1"/>
  <c r="Q57" i="2"/>
  <c r="S57" i="2" s="1"/>
  <c r="Q58" i="2"/>
  <c r="Q59" i="2"/>
  <c r="Q60" i="2"/>
  <c r="Q61" i="2"/>
  <c r="Q62" i="2"/>
  <c r="Q63" i="2"/>
  <c r="Q64" i="2"/>
  <c r="Q65" i="2"/>
  <c r="Q66" i="2"/>
  <c r="Q67" i="2"/>
  <c r="Q68" i="2"/>
  <c r="S68" i="2" s="1"/>
  <c r="Q69" i="2"/>
  <c r="S69" i="2" s="1"/>
  <c r="Q70" i="2"/>
  <c r="S70" i="2" s="1"/>
  <c r="Q71" i="2"/>
  <c r="S71" i="2" s="1"/>
  <c r="Q72" i="2"/>
  <c r="S72" i="2" s="1"/>
  <c r="Q73" i="2"/>
  <c r="S73" i="2" s="1"/>
  <c r="Q74" i="2"/>
  <c r="Q75" i="2"/>
  <c r="Q76" i="2"/>
  <c r="Q77" i="2"/>
  <c r="Q78" i="2"/>
  <c r="Q79" i="2"/>
  <c r="Q80" i="2"/>
  <c r="Q81" i="2"/>
  <c r="Q82" i="2"/>
  <c r="Q83" i="2"/>
  <c r="Q84" i="2"/>
  <c r="S84" i="2" s="1"/>
  <c r="Q85" i="2"/>
  <c r="S85" i="2" s="1"/>
  <c r="Q86" i="2"/>
  <c r="S86" i="2" s="1"/>
  <c r="Q87" i="2"/>
  <c r="S87" i="2" s="1"/>
  <c r="Q88" i="2"/>
  <c r="S88" i="2" s="1"/>
  <c r="Q89" i="2"/>
  <c r="S89" i="2" s="1"/>
  <c r="Q90" i="2"/>
  <c r="Q91" i="2"/>
  <c r="Q92" i="2"/>
  <c r="Q93" i="2"/>
  <c r="Q94" i="2"/>
  <c r="Q95" i="2"/>
  <c r="Q96" i="2"/>
  <c r="Q97" i="2"/>
  <c r="Q98" i="2"/>
  <c r="Q99" i="2"/>
  <c r="Q100" i="2"/>
  <c r="S100" i="2" s="1"/>
  <c r="Q101" i="2"/>
  <c r="S101" i="2" s="1"/>
  <c r="Q102" i="2"/>
  <c r="S102" i="2" s="1"/>
  <c r="Q103" i="2"/>
  <c r="S103" i="2" s="1"/>
  <c r="Q104" i="2"/>
  <c r="S104" i="2" s="1"/>
  <c r="Q105" i="2"/>
  <c r="S105" i="2" s="1"/>
  <c r="Q106" i="2"/>
  <c r="Q107" i="2"/>
  <c r="Q108" i="2"/>
  <c r="Q109" i="2"/>
  <c r="Q110" i="2"/>
  <c r="Q111" i="2"/>
  <c r="Q112" i="2"/>
  <c r="Q113" i="2"/>
  <c r="Q114" i="2"/>
  <c r="Q115" i="2"/>
  <c r="Q116" i="2"/>
  <c r="S116" i="2" s="1"/>
  <c r="Q117" i="2"/>
  <c r="S117" i="2" s="1"/>
  <c r="Q118" i="2"/>
  <c r="S118" i="2" s="1"/>
  <c r="Q119" i="2"/>
  <c r="S119" i="2" s="1"/>
  <c r="Q120" i="2"/>
  <c r="S120" i="2" s="1"/>
  <c r="Q121" i="2"/>
  <c r="S121" i="2" s="1"/>
  <c r="Q122" i="2"/>
  <c r="Q123" i="2"/>
  <c r="Q124" i="2"/>
  <c r="Q125" i="2"/>
  <c r="Q126" i="2"/>
  <c r="Q127" i="2"/>
  <c r="Q128" i="2"/>
  <c r="Q129" i="2"/>
  <c r="Q130" i="2"/>
  <c r="Q131" i="2"/>
  <c r="Q132" i="2"/>
  <c r="S132" i="2" s="1"/>
  <c r="Q133" i="2"/>
  <c r="S133" i="2" s="1"/>
  <c r="Q134" i="2"/>
  <c r="S134" i="2" s="1"/>
  <c r="Q135" i="2"/>
  <c r="S135" i="2" s="1"/>
  <c r="Q136" i="2"/>
  <c r="S136" i="2" s="1"/>
  <c r="Q137" i="2"/>
  <c r="S137" i="2" s="1"/>
  <c r="Q138" i="2"/>
  <c r="Q139" i="2"/>
  <c r="Q140" i="2"/>
  <c r="Q141" i="2"/>
  <c r="Q142" i="2"/>
  <c r="Q143" i="2"/>
  <c r="Q144" i="2"/>
  <c r="Q145" i="2"/>
  <c r="Q146" i="2"/>
  <c r="Q147" i="2"/>
  <c r="Q148" i="2"/>
  <c r="S148" i="2" s="1"/>
  <c r="Q149" i="2"/>
  <c r="S149" i="2" s="1"/>
  <c r="Q150" i="2"/>
  <c r="S150" i="2" s="1"/>
  <c r="Q151" i="2"/>
  <c r="S151" i="2" s="1"/>
  <c r="Q152" i="2"/>
  <c r="S152" i="2" s="1"/>
  <c r="Q153" i="2"/>
  <c r="S153" i="2" s="1"/>
  <c r="Q154" i="2"/>
  <c r="Q155" i="2"/>
  <c r="Q156" i="2"/>
  <c r="Q157" i="2"/>
  <c r="Q158" i="2"/>
  <c r="Q159" i="2"/>
  <c r="Q160" i="2"/>
  <c r="Q161" i="2"/>
  <c r="Q162" i="2"/>
  <c r="Q163" i="2"/>
  <c r="Q164" i="2"/>
  <c r="S164" i="2" s="1"/>
  <c r="Q165" i="2"/>
  <c r="S165" i="2" s="1"/>
  <c r="Q166" i="2"/>
  <c r="S166" i="2" s="1"/>
  <c r="Q167" i="2"/>
  <c r="S167" i="2" s="1"/>
  <c r="Q168" i="2"/>
  <c r="S168" i="2" s="1"/>
  <c r="Q169" i="2"/>
  <c r="S169" i="2" s="1"/>
  <c r="Q170" i="2"/>
  <c r="Q171" i="2"/>
  <c r="Q172" i="2"/>
  <c r="Q173" i="2"/>
  <c r="Q174" i="2"/>
  <c r="Q175" i="2"/>
  <c r="Q176" i="2"/>
  <c r="Q177" i="2"/>
  <c r="Q178" i="2"/>
  <c r="Q179" i="2"/>
  <c r="Q180" i="2"/>
  <c r="S180" i="2" s="1"/>
  <c r="Q181" i="2"/>
  <c r="S181" i="2" s="1"/>
  <c r="Q182" i="2"/>
  <c r="S182" i="2" s="1"/>
  <c r="Q183" i="2"/>
  <c r="S183" i="2" s="1"/>
  <c r="Q184" i="2"/>
  <c r="S184" i="2" s="1"/>
  <c r="Q185" i="2"/>
  <c r="S185" i="2" s="1"/>
  <c r="Q186" i="2"/>
  <c r="Q187" i="2"/>
  <c r="Q188" i="2"/>
  <c r="Q189" i="2"/>
  <c r="Q190" i="2"/>
  <c r="Q191" i="2"/>
  <c r="Q192" i="2"/>
  <c r="Q193" i="2"/>
  <c r="Q194" i="2"/>
  <c r="Q195" i="2"/>
  <c r="Q196" i="2"/>
  <c r="S196" i="2" s="1"/>
  <c r="Q197" i="2"/>
  <c r="S197" i="2" s="1"/>
  <c r="Q198" i="2"/>
  <c r="S198" i="2" s="1"/>
  <c r="Q199" i="2"/>
  <c r="S199" i="2" s="1"/>
  <c r="Q200" i="2"/>
  <c r="S200" i="2" s="1"/>
  <c r="Q201" i="2"/>
  <c r="S201" i="2" s="1"/>
  <c r="Q202" i="2"/>
  <c r="Q203" i="2"/>
  <c r="Q204" i="2"/>
  <c r="Q205" i="2"/>
  <c r="Q206" i="2"/>
  <c r="Q207" i="2"/>
  <c r="Q208" i="2"/>
  <c r="Q209" i="2"/>
  <c r="Q210" i="2"/>
  <c r="Q211" i="2"/>
  <c r="Q212" i="2"/>
  <c r="S212" i="2" s="1"/>
  <c r="Q213" i="2"/>
  <c r="S213" i="2" s="1"/>
  <c r="Q214" i="2"/>
  <c r="S214" i="2" s="1"/>
  <c r="Q215" i="2"/>
  <c r="S215" i="2" s="1"/>
  <c r="Q216" i="2"/>
  <c r="S216" i="2" s="1"/>
  <c r="Q217" i="2"/>
  <c r="S217" i="2" s="1"/>
  <c r="Q218" i="2"/>
  <c r="Q219" i="2"/>
  <c r="Q220" i="2"/>
  <c r="Q221" i="2"/>
  <c r="Q222" i="2"/>
  <c r="Q223" i="2"/>
  <c r="Q224" i="2"/>
  <c r="Q225" i="2"/>
  <c r="Q226" i="2"/>
  <c r="Q227" i="2"/>
  <c r="Q228" i="2"/>
  <c r="S228" i="2" s="1"/>
  <c r="Q229" i="2"/>
  <c r="S229" i="2" s="1"/>
  <c r="Q230" i="2"/>
  <c r="S230" i="2" s="1"/>
  <c r="Q231" i="2"/>
  <c r="S231" i="2" s="1"/>
  <c r="Q232" i="2"/>
  <c r="S232" i="2" s="1"/>
  <c r="Q233" i="2"/>
  <c r="S233" i="2" s="1"/>
  <c r="Q234" i="2"/>
  <c r="Q235" i="2"/>
  <c r="Q236" i="2"/>
  <c r="Q237" i="2"/>
  <c r="Q238" i="2"/>
  <c r="Q239" i="2"/>
  <c r="Q240" i="2"/>
  <c r="Q241" i="2"/>
  <c r="Q242" i="2"/>
  <c r="Q243" i="2"/>
  <c r="Q244" i="2"/>
  <c r="S244" i="2" s="1"/>
  <c r="Q245" i="2"/>
  <c r="S245" i="2" s="1"/>
  <c r="Q246" i="2"/>
  <c r="S246" i="2" s="1"/>
  <c r="Q247" i="2"/>
  <c r="S247" i="2" s="1"/>
  <c r="Q248" i="2"/>
  <c r="S248" i="2" s="1"/>
  <c r="Q249" i="2"/>
  <c r="S249" i="2" s="1"/>
  <c r="Q250" i="2"/>
  <c r="Q251" i="2"/>
  <c r="Q252" i="2"/>
  <c r="Q253" i="2"/>
  <c r="Q254" i="2"/>
  <c r="Q255" i="2"/>
  <c r="Q256" i="2"/>
  <c r="Q257" i="2"/>
  <c r="Q258" i="2"/>
  <c r="Q259" i="2"/>
  <c r="Q260" i="2"/>
  <c r="S260" i="2" s="1"/>
  <c r="Q261" i="2"/>
  <c r="S261" i="2" s="1"/>
  <c r="Q262" i="2"/>
  <c r="S262" i="2" s="1"/>
  <c r="Q263" i="2"/>
  <c r="S263" i="2" s="1"/>
  <c r="Q264" i="2"/>
  <c r="S264" i="2" s="1"/>
  <c r="Q265" i="2"/>
  <c r="S265" i="2" s="1"/>
  <c r="Q266" i="2"/>
  <c r="Q267" i="2"/>
  <c r="Q268" i="2"/>
  <c r="Q269" i="2"/>
  <c r="Q270" i="2"/>
  <c r="Q271" i="2"/>
  <c r="Q272" i="2"/>
  <c r="Q273" i="2"/>
  <c r="Q274" i="2"/>
  <c r="Q275" i="2"/>
  <c r="Q276" i="2"/>
  <c r="S276" i="2" s="1"/>
  <c r="Q277" i="2"/>
  <c r="S277" i="2" s="1"/>
  <c r="Q278" i="2"/>
  <c r="S278" i="2" s="1"/>
  <c r="Q279" i="2"/>
  <c r="S279" i="2" s="1"/>
  <c r="Q280" i="2"/>
  <c r="S280" i="2" s="1"/>
  <c r="Q281" i="2"/>
  <c r="S281" i="2" s="1"/>
  <c r="Q282" i="2"/>
  <c r="Q283" i="2"/>
  <c r="Q284" i="2"/>
  <c r="Q285" i="2"/>
  <c r="Q286" i="2"/>
  <c r="Q287" i="2"/>
  <c r="Q288" i="2"/>
  <c r="Q289" i="2"/>
  <c r="Q290" i="2"/>
  <c r="Q291" i="2"/>
  <c r="Q292" i="2"/>
  <c r="S292" i="2" s="1"/>
  <c r="Q293" i="2"/>
  <c r="S293" i="2" s="1"/>
  <c r="Q294" i="2"/>
  <c r="S294" i="2" s="1"/>
  <c r="Q295" i="2"/>
  <c r="S295" i="2" s="1"/>
  <c r="Q296" i="2"/>
  <c r="S296" i="2" s="1"/>
  <c r="Q297" i="2"/>
  <c r="S297" i="2" s="1"/>
  <c r="Q298" i="2"/>
  <c r="Q299" i="2"/>
  <c r="Q300" i="2"/>
  <c r="Q301" i="2"/>
  <c r="Q302" i="2"/>
  <c r="Q303" i="2"/>
  <c r="Q304" i="2"/>
  <c r="Q305" i="2"/>
  <c r="Q306" i="2"/>
  <c r="Q307" i="2"/>
  <c r="Q308" i="2"/>
  <c r="S308" i="2" s="1"/>
  <c r="Q309" i="2"/>
  <c r="S309" i="2" s="1"/>
  <c r="Q310" i="2"/>
  <c r="S310" i="2" s="1"/>
  <c r="Q311" i="2"/>
  <c r="S311" i="2" s="1"/>
  <c r="Q312" i="2"/>
  <c r="S312" i="2" s="1"/>
  <c r="Q313" i="2"/>
  <c r="S313" i="2" s="1"/>
  <c r="Q314" i="2"/>
  <c r="Q315" i="2"/>
  <c r="Q316" i="2"/>
  <c r="Q317" i="2"/>
  <c r="Q318" i="2"/>
  <c r="Q319" i="2"/>
  <c r="Q320" i="2"/>
  <c r="Q321" i="2"/>
  <c r="Q322" i="2"/>
  <c r="Q323" i="2"/>
  <c r="Q324" i="2"/>
  <c r="S324" i="2" s="1"/>
  <c r="Q325" i="2"/>
  <c r="S325" i="2" s="1"/>
  <c r="Q326" i="2"/>
  <c r="S326" i="2" s="1"/>
  <c r="Q327" i="2"/>
  <c r="S327" i="2" s="1"/>
  <c r="Q328" i="2"/>
  <c r="S328" i="2" s="1"/>
  <c r="Q329" i="2"/>
  <c r="S329" i="2" s="1"/>
  <c r="Q330" i="2"/>
  <c r="Q331" i="2"/>
  <c r="Q332" i="2"/>
  <c r="Q333" i="2"/>
  <c r="Q334" i="2"/>
  <c r="Q335" i="2"/>
  <c r="Q336" i="2"/>
  <c r="Q337" i="2"/>
  <c r="Q338" i="2"/>
  <c r="Q339" i="2"/>
  <c r="Q340" i="2"/>
  <c r="S340" i="2" s="1"/>
  <c r="Q341" i="2"/>
  <c r="S341" i="2" s="1"/>
  <c r="Q342" i="2"/>
  <c r="S342" i="2" s="1"/>
  <c r="Q343" i="2"/>
  <c r="S343" i="2" s="1"/>
  <c r="Q344" i="2"/>
  <c r="S344" i="2" s="1"/>
  <c r="Q345" i="2"/>
  <c r="S345" i="2" s="1"/>
  <c r="Q346" i="2"/>
  <c r="Q347" i="2"/>
  <c r="Q348" i="2"/>
  <c r="Q349" i="2"/>
  <c r="Q350" i="2"/>
  <c r="Q351" i="2"/>
  <c r="Q352" i="2"/>
  <c r="Q353" i="2"/>
  <c r="Q354" i="2"/>
  <c r="Q355" i="2"/>
  <c r="Q356" i="2"/>
  <c r="S356" i="2" s="1"/>
  <c r="Q357" i="2"/>
  <c r="S357" i="2" s="1"/>
  <c r="Q358" i="2"/>
  <c r="S358" i="2" s="1"/>
  <c r="Q359" i="2"/>
  <c r="S359" i="2" s="1"/>
  <c r="Q360" i="2"/>
  <c r="S360" i="2" s="1"/>
  <c r="Q361" i="2"/>
  <c r="S361" i="2" s="1"/>
  <c r="Q362" i="2"/>
  <c r="Q363" i="2"/>
  <c r="Q364" i="2"/>
  <c r="Q365" i="2"/>
  <c r="Q366" i="2"/>
  <c r="Q367" i="2"/>
  <c r="Q368" i="2"/>
  <c r="Q369" i="2"/>
  <c r="Q370" i="2"/>
  <c r="Q371" i="2"/>
  <c r="Q372" i="2"/>
  <c r="S372" i="2" s="1"/>
  <c r="Q373" i="2"/>
  <c r="S373" i="2" s="1"/>
  <c r="Q374" i="2"/>
  <c r="S374" i="2" s="1"/>
  <c r="Q375" i="2"/>
  <c r="S375" i="2" s="1"/>
  <c r="Q376" i="2"/>
  <c r="S376" i="2" s="1"/>
  <c r="Q377" i="2"/>
  <c r="S377" i="2" s="1"/>
  <c r="Q378" i="2"/>
  <c r="Q379" i="2"/>
  <c r="Q380" i="2"/>
  <c r="Q381" i="2"/>
  <c r="Q382" i="2"/>
  <c r="Q383" i="2"/>
  <c r="Q384" i="2"/>
  <c r="Q385" i="2"/>
  <c r="Q386" i="2"/>
  <c r="Q387" i="2"/>
  <c r="Q388" i="2"/>
  <c r="S388" i="2" s="1"/>
  <c r="Q389" i="2"/>
  <c r="S389" i="2" s="1"/>
  <c r="Q390" i="2"/>
  <c r="S390" i="2" s="1"/>
  <c r="Q391" i="2"/>
  <c r="S391" i="2" s="1"/>
  <c r="Q392" i="2"/>
  <c r="S392" i="2" s="1"/>
  <c r="Q393" i="2"/>
  <c r="S393" i="2" s="1"/>
  <c r="Q394" i="2"/>
  <c r="Q395" i="2"/>
  <c r="Q396" i="2"/>
  <c r="Q397" i="2"/>
  <c r="Q398" i="2"/>
  <c r="Q399" i="2"/>
  <c r="Q400" i="2"/>
  <c r="Q401" i="2"/>
  <c r="Q402" i="2"/>
  <c r="Q403" i="2"/>
  <c r="Q404" i="2"/>
  <c r="S404" i="2" s="1"/>
  <c r="Q405" i="2"/>
  <c r="S405" i="2" s="1"/>
  <c r="Q406" i="2"/>
  <c r="S406" i="2" s="1"/>
  <c r="Q407" i="2"/>
  <c r="S407" i="2" s="1"/>
  <c r="Q408" i="2"/>
  <c r="S408" i="2" s="1"/>
  <c r="Q409" i="2"/>
  <c r="S409" i="2" s="1"/>
  <c r="Q410" i="2"/>
  <c r="Q411" i="2"/>
  <c r="Q412" i="2"/>
  <c r="Q413" i="2"/>
  <c r="Q414" i="2"/>
  <c r="Q415" i="2"/>
  <c r="Q416" i="2"/>
  <c r="Q417" i="2"/>
  <c r="Q418" i="2"/>
  <c r="Q419" i="2"/>
  <c r="Q420" i="2"/>
  <c r="S420" i="2" s="1"/>
  <c r="Q421" i="2"/>
  <c r="S421" i="2" s="1"/>
  <c r="Q422" i="2"/>
  <c r="S422" i="2" s="1"/>
  <c r="Q423" i="2"/>
  <c r="S423" i="2" s="1"/>
  <c r="Q424" i="2"/>
  <c r="S424" i="2" s="1"/>
  <c r="Q425" i="2"/>
  <c r="S425" i="2" s="1"/>
  <c r="Q426" i="2"/>
  <c r="Q427" i="2"/>
  <c r="Q428" i="2"/>
  <c r="Q429" i="2"/>
  <c r="Q430" i="2"/>
  <c r="Q431" i="2"/>
  <c r="Q432" i="2"/>
  <c r="Q433" i="2"/>
  <c r="Q434" i="2"/>
  <c r="Q435" i="2"/>
  <c r="Q436" i="2"/>
  <c r="S436" i="2" s="1"/>
  <c r="Q437" i="2"/>
  <c r="S437" i="2" s="1"/>
  <c r="Q438" i="2"/>
  <c r="S438" i="2" s="1"/>
  <c r="Q439" i="2"/>
  <c r="S439" i="2" s="1"/>
  <c r="Q440" i="2"/>
  <c r="S440" i="2" s="1"/>
  <c r="Q441" i="2"/>
  <c r="S441" i="2" s="1"/>
  <c r="Q442" i="2"/>
  <c r="Q443" i="2"/>
  <c r="Q444" i="2"/>
  <c r="Q445" i="2"/>
  <c r="Q446" i="2"/>
  <c r="Q447" i="2"/>
  <c r="Q448" i="2"/>
  <c r="Q449" i="2"/>
  <c r="Q450" i="2"/>
  <c r="Q451" i="2"/>
  <c r="Q452" i="2"/>
  <c r="S452" i="2" s="1"/>
  <c r="Q453" i="2"/>
  <c r="S453" i="2" s="1"/>
  <c r="Q454" i="2"/>
  <c r="S454" i="2" s="1"/>
  <c r="Q455" i="2"/>
  <c r="S455" i="2" s="1"/>
  <c r="Q456" i="2"/>
  <c r="S456" i="2" s="1"/>
  <c r="Q457" i="2"/>
  <c r="S457" i="2" s="1"/>
  <c r="Q458" i="2"/>
  <c r="Q459" i="2"/>
  <c r="Q460" i="2"/>
  <c r="Q461" i="2"/>
  <c r="Q462" i="2"/>
  <c r="Q463" i="2"/>
  <c r="Q464" i="2"/>
  <c r="Q465" i="2"/>
  <c r="Q466" i="2"/>
  <c r="Q467" i="2"/>
  <c r="Q468" i="2"/>
  <c r="S468" i="2" s="1"/>
  <c r="Q469" i="2"/>
  <c r="S469" i="2" s="1"/>
  <c r="Q470" i="2"/>
  <c r="S470" i="2" s="1"/>
  <c r="Q471" i="2"/>
  <c r="S471" i="2" s="1"/>
  <c r="Q472" i="2"/>
  <c r="S472" i="2" s="1"/>
  <c r="Q473" i="2"/>
  <c r="S473" i="2" s="1"/>
  <c r="Q474" i="2"/>
  <c r="Q475" i="2"/>
  <c r="Q476" i="2"/>
  <c r="Q477" i="2"/>
  <c r="Q478" i="2"/>
  <c r="Q479" i="2"/>
  <c r="Q480" i="2"/>
  <c r="Q481" i="2"/>
  <c r="Q482" i="2"/>
  <c r="Q483" i="2"/>
  <c r="Q484" i="2"/>
  <c r="S484" i="2" s="1"/>
  <c r="Q485" i="2"/>
  <c r="S485" i="2" s="1"/>
  <c r="Q486" i="2"/>
  <c r="S486" i="2" s="1"/>
  <c r="Q487" i="2"/>
  <c r="S487" i="2" s="1"/>
  <c r="Q488" i="2"/>
  <c r="S488" i="2" s="1"/>
  <c r="Q489" i="2"/>
  <c r="S489" i="2" s="1"/>
  <c r="Q490" i="2"/>
  <c r="Q491" i="2"/>
  <c r="Q492" i="2"/>
  <c r="Q493" i="2"/>
  <c r="Q494" i="2"/>
  <c r="Q495" i="2"/>
  <c r="Q496" i="2"/>
  <c r="Q497" i="2"/>
  <c r="Q498" i="2"/>
  <c r="Q499" i="2"/>
  <c r="Q500" i="2"/>
  <c r="S500" i="2" s="1"/>
  <c r="Q501" i="2"/>
  <c r="S501" i="2" s="1"/>
  <c r="Q502" i="2"/>
  <c r="S502" i="2" s="1"/>
  <c r="Q503" i="2"/>
  <c r="S503" i="2" s="1"/>
  <c r="Q504" i="2"/>
  <c r="S504" i="2" s="1"/>
  <c r="Q505" i="2"/>
  <c r="S505" i="2" s="1"/>
  <c r="Q506" i="2"/>
  <c r="Q507" i="2"/>
  <c r="Q508" i="2"/>
  <c r="Q509" i="2"/>
  <c r="Q510" i="2"/>
  <c r="Q511" i="2"/>
  <c r="Q512" i="2"/>
  <c r="Q513" i="2"/>
  <c r="Q514" i="2"/>
  <c r="Q515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N2" i="2"/>
  <c r="P2" i="2" s="1"/>
  <c r="N3" i="2"/>
  <c r="N4" i="2"/>
  <c r="P4" i="2" s="1"/>
  <c r="N5" i="2"/>
  <c r="P5" i="2" s="1"/>
  <c r="N6" i="2"/>
  <c r="N7" i="2"/>
  <c r="P7" i="2" s="1"/>
  <c r="N8" i="2"/>
  <c r="P8" i="2" s="1"/>
  <c r="N9" i="2"/>
  <c r="P9" i="2" s="1"/>
  <c r="N10" i="2"/>
  <c r="P10" i="2" s="1"/>
  <c r="N11" i="2"/>
  <c r="N12" i="2"/>
  <c r="N13" i="2"/>
  <c r="N14" i="2"/>
  <c r="N15" i="2"/>
  <c r="N16" i="2"/>
  <c r="N17" i="2"/>
  <c r="P17" i="2" s="1"/>
  <c r="N18" i="2"/>
  <c r="P18" i="2" s="1"/>
  <c r="N19" i="2"/>
  <c r="N20" i="2"/>
  <c r="P20" i="2" s="1"/>
  <c r="N21" i="2"/>
  <c r="P21" i="2" s="1"/>
  <c r="N22" i="2"/>
  <c r="N23" i="2"/>
  <c r="P23" i="2" s="1"/>
  <c r="N24" i="2"/>
  <c r="P24" i="2" s="1"/>
  <c r="N25" i="2"/>
  <c r="P25" i="2" s="1"/>
  <c r="N26" i="2"/>
  <c r="P26" i="2" s="1"/>
  <c r="N27" i="2"/>
  <c r="N28" i="2"/>
  <c r="N29" i="2"/>
  <c r="N30" i="2"/>
  <c r="N31" i="2"/>
  <c r="N32" i="2"/>
  <c r="N33" i="2"/>
  <c r="P33" i="2" s="1"/>
  <c r="N34" i="2"/>
  <c r="P34" i="2" s="1"/>
  <c r="N35" i="2"/>
  <c r="N36" i="2"/>
  <c r="P36" i="2" s="1"/>
  <c r="N37" i="2"/>
  <c r="P37" i="2" s="1"/>
  <c r="N38" i="2"/>
  <c r="N39" i="2"/>
  <c r="P39" i="2" s="1"/>
  <c r="N40" i="2"/>
  <c r="P40" i="2" s="1"/>
  <c r="N41" i="2"/>
  <c r="P41" i="2" s="1"/>
  <c r="N42" i="2"/>
  <c r="P42" i="2" s="1"/>
  <c r="N43" i="2"/>
  <c r="N44" i="2"/>
  <c r="N45" i="2"/>
  <c r="N46" i="2"/>
  <c r="N47" i="2"/>
  <c r="N48" i="2"/>
  <c r="N49" i="2"/>
  <c r="P49" i="2" s="1"/>
  <c r="N50" i="2"/>
  <c r="P50" i="2" s="1"/>
  <c r="N51" i="2"/>
  <c r="N52" i="2"/>
  <c r="P52" i="2" s="1"/>
  <c r="N53" i="2"/>
  <c r="P53" i="2" s="1"/>
  <c r="N54" i="2"/>
  <c r="N55" i="2"/>
  <c r="P55" i="2" s="1"/>
  <c r="N56" i="2"/>
  <c r="P56" i="2" s="1"/>
  <c r="N57" i="2"/>
  <c r="P57" i="2" s="1"/>
  <c r="N58" i="2"/>
  <c r="P58" i="2" s="1"/>
  <c r="N59" i="2"/>
  <c r="N60" i="2"/>
  <c r="N61" i="2"/>
  <c r="N62" i="2"/>
  <c r="N63" i="2"/>
  <c r="N64" i="2"/>
  <c r="N65" i="2"/>
  <c r="P65" i="2" s="1"/>
  <c r="N66" i="2"/>
  <c r="P66" i="2" s="1"/>
  <c r="N67" i="2"/>
  <c r="N68" i="2"/>
  <c r="P68" i="2" s="1"/>
  <c r="N69" i="2"/>
  <c r="P69" i="2" s="1"/>
  <c r="N70" i="2"/>
  <c r="N71" i="2"/>
  <c r="P71" i="2" s="1"/>
  <c r="N72" i="2"/>
  <c r="P72" i="2" s="1"/>
  <c r="N73" i="2"/>
  <c r="P73" i="2" s="1"/>
  <c r="N74" i="2"/>
  <c r="P74" i="2" s="1"/>
  <c r="N75" i="2"/>
  <c r="N76" i="2"/>
  <c r="N77" i="2"/>
  <c r="N78" i="2"/>
  <c r="N79" i="2"/>
  <c r="N80" i="2"/>
  <c r="N81" i="2"/>
  <c r="P81" i="2" s="1"/>
  <c r="N82" i="2"/>
  <c r="P82" i="2" s="1"/>
  <c r="N83" i="2"/>
  <c r="N84" i="2"/>
  <c r="P84" i="2" s="1"/>
  <c r="N85" i="2"/>
  <c r="P85" i="2" s="1"/>
  <c r="N86" i="2"/>
  <c r="P86" i="2" s="1"/>
  <c r="N87" i="2"/>
  <c r="P87" i="2" s="1"/>
  <c r="N88" i="2"/>
  <c r="P88" i="2" s="1"/>
  <c r="N89" i="2"/>
  <c r="P89" i="2" s="1"/>
  <c r="N90" i="2"/>
  <c r="P90" i="2" s="1"/>
  <c r="N91" i="2"/>
  <c r="N92" i="2"/>
  <c r="N93" i="2"/>
  <c r="N94" i="2"/>
  <c r="N95" i="2"/>
  <c r="N96" i="2"/>
  <c r="N97" i="2"/>
  <c r="P97" i="2" s="1"/>
  <c r="N98" i="2"/>
  <c r="P98" i="2" s="1"/>
  <c r="N99" i="2"/>
  <c r="N100" i="2"/>
  <c r="P100" i="2" s="1"/>
  <c r="N101" i="2"/>
  <c r="P101" i="2" s="1"/>
  <c r="N102" i="2"/>
  <c r="P102" i="2" s="1"/>
  <c r="N103" i="2"/>
  <c r="P103" i="2" s="1"/>
  <c r="N104" i="2"/>
  <c r="P104" i="2" s="1"/>
  <c r="N105" i="2"/>
  <c r="P105" i="2" s="1"/>
  <c r="N106" i="2"/>
  <c r="P106" i="2" s="1"/>
  <c r="N107" i="2"/>
  <c r="N108" i="2"/>
  <c r="N109" i="2"/>
  <c r="N110" i="2"/>
  <c r="N111" i="2"/>
  <c r="N112" i="2"/>
  <c r="N113" i="2"/>
  <c r="P113" i="2" s="1"/>
  <c r="N114" i="2"/>
  <c r="P114" i="2" s="1"/>
  <c r="N115" i="2"/>
  <c r="N116" i="2"/>
  <c r="P116" i="2" s="1"/>
  <c r="N117" i="2"/>
  <c r="P117" i="2" s="1"/>
  <c r="N118" i="2"/>
  <c r="P118" i="2" s="1"/>
  <c r="N119" i="2"/>
  <c r="P119" i="2" s="1"/>
  <c r="N120" i="2"/>
  <c r="P120" i="2" s="1"/>
  <c r="N121" i="2"/>
  <c r="P121" i="2" s="1"/>
  <c r="N122" i="2"/>
  <c r="P122" i="2" s="1"/>
  <c r="N123" i="2"/>
  <c r="N124" i="2"/>
  <c r="N125" i="2"/>
  <c r="N126" i="2"/>
  <c r="N127" i="2"/>
  <c r="N128" i="2"/>
  <c r="N129" i="2"/>
  <c r="P129" i="2" s="1"/>
  <c r="N130" i="2"/>
  <c r="P130" i="2" s="1"/>
  <c r="N131" i="2"/>
  <c r="N132" i="2"/>
  <c r="P132" i="2" s="1"/>
  <c r="N133" i="2"/>
  <c r="P133" i="2" s="1"/>
  <c r="N134" i="2"/>
  <c r="P134" i="2" s="1"/>
  <c r="N135" i="2"/>
  <c r="P135" i="2" s="1"/>
  <c r="N136" i="2"/>
  <c r="P136" i="2" s="1"/>
  <c r="N137" i="2"/>
  <c r="P137" i="2" s="1"/>
  <c r="N138" i="2"/>
  <c r="P138" i="2" s="1"/>
  <c r="N139" i="2"/>
  <c r="N140" i="2"/>
  <c r="N141" i="2"/>
  <c r="N142" i="2"/>
  <c r="N143" i="2"/>
  <c r="N144" i="2"/>
  <c r="P144" i="2" s="1"/>
  <c r="N145" i="2"/>
  <c r="P145" i="2" s="1"/>
  <c r="N146" i="2"/>
  <c r="P146" i="2" s="1"/>
  <c r="N147" i="2"/>
  <c r="N148" i="2"/>
  <c r="P148" i="2" s="1"/>
  <c r="N149" i="2"/>
  <c r="P149" i="2" s="1"/>
  <c r="N150" i="2"/>
  <c r="P150" i="2" s="1"/>
  <c r="N151" i="2"/>
  <c r="P151" i="2" s="1"/>
  <c r="N152" i="2"/>
  <c r="P152" i="2" s="1"/>
  <c r="N153" i="2"/>
  <c r="P153" i="2" s="1"/>
  <c r="N154" i="2"/>
  <c r="P154" i="2" s="1"/>
  <c r="N155" i="2"/>
  <c r="N156" i="2"/>
  <c r="N157" i="2"/>
  <c r="N158" i="2"/>
  <c r="N159" i="2"/>
  <c r="N160" i="2"/>
  <c r="P160" i="2" s="1"/>
  <c r="N161" i="2"/>
  <c r="P161" i="2" s="1"/>
  <c r="N162" i="2"/>
  <c r="P162" i="2" s="1"/>
  <c r="N163" i="2"/>
  <c r="N164" i="2"/>
  <c r="P164" i="2" s="1"/>
  <c r="N165" i="2"/>
  <c r="P165" i="2" s="1"/>
  <c r="N166" i="2"/>
  <c r="P166" i="2" s="1"/>
  <c r="N167" i="2"/>
  <c r="P167" i="2" s="1"/>
  <c r="N168" i="2"/>
  <c r="P168" i="2" s="1"/>
  <c r="N169" i="2"/>
  <c r="P169" i="2" s="1"/>
  <c r="N170" i="2"/>
  <c r="P170" i="2" s="1"/>
  <c r="N171" i="2"/>
  <c r="N172" i="2"/>
  <c r="N173" i="2"/>
  <c r="N174" i="2"/>
  <c r="N175" i="2"/>
  <c r="N176" i="2"/>
  <c r="P176" i="2" s="1"/>
  <c r="N177" i="2"/>
  <c r="P177" i="2" s="1"/>
  <c r="N178" i="2"/>
  <c r="P178" i="2" s="1"/>
  <c r="N179" i="2"/>
  <c r="N180" i="2"/>
  <c r="P180" i="2" s="1"/>
  <c r="N181" i="2"/>
  <c r="P181" i="2" s="1"/>
  <c r="N182" i="2"/>
  <c r="P182" i="2" s="1"/>
  <c r="N183" i="2"/>
  <c r="P183" i="2" s="1"/>
  <c r="N184" i="2"/>
  <c r="P184" i="2" s="1"/>
  <c r="N185" i="2"/>
  <c r="P185" i="2" s="1"/>
  <c r="N186" i="2"/>
  <c r="P186" i="2" s="1"/>
  <c r="N187" i="2"/>
  <c r="N188" i="2"/>
  <c r="N189" i="2"/>
  <c r="N190" i="2"/>
  <c r="N191" i="2"/>
  <c r="N192" i="2"/>
  <c r="P192" i="2" s="1"/>
  <c r="N193" i="2"/>
  <c r="P193" i="2" s="1"/>
  <c r="N194" i="2"/>
  <c r="P194" i="2" s="1"/>
  <c r="N195" i="2"/>
  <c r="N196" i="2"/>
  <c r="P196" i="2" s="1"/>
  <c r="N197" i="2"/>
  <c r="P197" i="2" s="1"/>
  <c r="N198" i="2"/>
  <c r="P198" i="2" s="1"/>
  <c r="N199" i="2"/>
  <c r="P199" i="2" s="1"/>
  <c r="N200" i="2"/>
  <c r="P200" i="2" s="1"/>
  <c r="N201" i="2"/>
  <c r="P201" i="2" s="1"/>
  <c r="N202" i="2"/>
  <c r="P202" i="2" s="1"/>
  <c r="N203" i="2"/>
  <c r="N204" i="2"/>
  <c r="N205" i="2"/>
  <c r="N206" i="2"/>
  <c r="N207" i="2"/>
  <c r="N208" i="2"/>
  <c r="P208" i="2" s="1"/>
  <c r="N209" i="2"/>
  <c r="P209" i="2" s="1"/>
  <c r="N210" i="2"/>
  <c r="P210" i="2" s="1"/>
  <c r="N211" i="2"/>
  <c r="N212" i="2"/>
  <c r="P212" i="2" s="1"/>
  <c r="N213" i="2"/>
  <c r="P213" i="2" s="1"/>
  <c r="N214" i="2"/>
  <c r="P214" i="2" s="1"/>
  <c r="N215" i="2"/>
  <c r="P215" i="2" s="1"/>
  <c r="N216" i="2"/>
  <c r="P216" i="2" s="1"/>
  <c r="N217" i="2"/>
  <c r="P217" i="2" s="1"/>
  <c r="N218" i="2"/>
  <c r="P218" i="2" s="1"/>
  <c r="N219" i="2"/>
  <c r="N220" i="2"/>
  <c r="N221" i="2"/>
  <c r="N222" i="2"/>
  <c r="N223" i="2"/>
  <c r="N224" i="2"/>
  <c r="P224" i="2" s="1"/>
  <c r="N225" i="2"/>
  <c r="N226" i="2"/>
  <c r="P226" i="2" s="1"/>
  <c r="N227" i="2"/>
  <c r="N228" i="2"/>
  <c r="P228" i="2" s="1"/>
  <c r="N229" i="2"/>
  <c r="P229" i="2" s="1"/>
  <c r="N230" i="2"/>
  <c r="P230" i="2" s="1"/>
  <c r="N231" i="2"/>
  <c r="P231" i="2" s="1"/>
  <c r="N232" i="2"/>
  <c r="P232" i="2" s="1"/>
  <c r="N233" i="2"/>
  <c r="P233" i="2" s="1"/>
  <c r="N234" i="2"/>
  <c r="P234" i="2" s="1"/>
  <c r="N235" i="2"/>
  <c r="N236" i="2"/>
  <c r="N237" i="2"/>
  <c r="N238" i="2"/>
  <c r="N239" i="2"/>
  <c r="N240" i="2"/>
  <c r="P240" i="2" s="1"/>
  <c r="N241" i="2"/>
  <c r="P241" i="2" s="1"/>
  <c r="N242" i="2"/>
  <c r="P242" i="2" s="1"/>
  <c r="N243" i="2"/>
  <c r="N244" i="2"/>
  <c r="P244" i="2" s="1"/>
  <c r="N245" i="2"/>
  <c r="P245" i="2" s="1"/>
  <c r="N246" i="2"/>
  <c r="P246" i="2" s="1"/>
  <c r="N247" i="2"/>
  <c r="P247" i="2" s="1"/>
  <c r="N248" i="2"/>
  <c r="P248" i="2" s="1"/>
  <c r="N249" i="2"/>
  <c r="P249" i="2" s="1"/>
  <c r="N250" i="2"/>
  <c r="P250" i="2" s="1"/>
  <c r="N251" i="2"/>
  <c r="N252" i="2"/>
  <c r="N253" i="2"/>
  <c r="N254" i="2"/>
  <c r="N255" i="2"/>
  <c r="N256" i="2"/>
  <c r="P256" i="2" s="1"/>
  <c r="N257" i="2"/>
  <c r="N258" i="2"/>
  <c r="P258" i="2" s="1"/>
  <c r="N259" i="2"/>
  <c r="N260" i="2"/>
  <c r="P260" i="2" s="1"/>
  <c r="N261" i="2"/>
  <c r="P261" i="2" s="1"/>
  <c r="N262" i="2"/>
  <c r="P262" i="2" s="1"/>
  <c r="N263" i="2"/>
  <c r="P263" i="2" s="1"/>
  <c r="N264" i="2"/>
  <c r="P264" i="2" s="1"/>
  <c r="N265" i="2"/>
  <c r="P265" i="2" s="1"/>
  <c r="N266" i="2"/>
  <c r="P266" i="2" s="1"/>
  <c r="N267" i="2"/>
  <c r="N268" i="2"/>
  <c r="N269" i="2"/>
  <c r="N270" i="2"/>
  <c r="N271" i="2"/>
  <c r="N272" i="2"/>
  <c r="P272" i="2" s="1"/>
  <c r="N273" i="2"/>
  <c r="P273" i="2" s="1"/>
  <c r="N274" i="2"/>
  <c r="P274" i="2" s="1"/>
  <c r="N275" i="2"/>
  <c r="N276" i="2"/>
  <c r="P276" i="2" s="1"/>
  <c r="N277" i="2"/>
  <c r="P277" i="2" s="1"/>
  <c r="N278" i="2"/>
  <c r="P278" i="2" s="1"/>
  <c r="N279" i="2"/>
  <c r="P279" i="2" s="1"/>
  <c r="N280" i="2"/>
  <c r="P280" i="2" s="1"/>
  <c r="N281" i="2"/>
  <c r="P281" i="2" s="1"/>
  <c r="N282" i="2"/>
  <c r="P282" i="2" s="1"/>
  <c r="N283" i="2"/>
  <c r="N284" i="2"/>
  <c r="N285" i="2"/>
  <c r="N286" i="2"/>
  <c r="N287" i="2"/>
  <c r="N288" i="2"/>
  <c r="P288" i="2" s="1"/>
  <c r="N289" i="2"/>
  <c r="P289" i="2" s="1"/>
  <c r="N290" i="2"/>
  <c r="P290" i="2" s="1"/>
  <c r="N291" i="2"/>
  <c r="N292" i="2"/>
  <c r="P292" i="2" s="1"/>
  <c r="N293" i="2"/>
  <c r="P293" i="2" s="1"/>
  <c r="N294" i="2"/>
  <c r="P294" i="2" s="1"/>
  <c r="N295" i="2"/>
  <c r="P295" i="2" s="1"/>
  <c r="N296" i="2"/>
  <c r="P296" i="2" s="1"/>
  <c r="N297" i="2"/>
  <c r="P297" i="2" s="1"/>
  <c r="N298" i="2"/>
  <c r="P298" i="2" s="1"/>
  <c r="N299" i="2"/>
  <c r="N300" i="2"/>
  <c r="N301" i="2"/>
  <c r="N302" i="2"/>
  <c r="N303" i="2"/>
  <c r="N304" i="2"/>
  <c r="P304" i="2" s="1"/>
  <c r="N305" i="2"/>
  <c r="P305" i="2" s="1"/>
  <c r="N306" i="2"/>
  <c r="P306" i="2" s="1"/>
  <c r="N307" i="2"/>
  <c r="N308" i="2"/>
  <c r="P308" i="2" s="1"/>
  <c r="N309" i="2"/>
  <c r="P309" i="2" s="1"/>
  <c r="N310" i="2"/>
  <c r="P310" i="2" s="1"/>
  <c r="N311" i="2"/>
  <c r="P311" i="2" s="1"/>
  <c r="N312" i="2"/>
  <c r="P312" i="2" s="1"/>
  <c r="N313" i="2"/>
  <c r="P313" i="2" s="1"/>
  <c r="N314" i="2"/>
  <c r="P314" i="2" s="1"/>
  <c r="N315" i="2"/>
  <c r="N316" i="2"/>
  <c r="N317" i="2"/>
  <c r="N318" i="2"/>
  <c r="N319" i="2"/>
  <c r="N320" i="2"/>
  <c r="P320" i="2" s="1"/>
  <c r="N321" i="2"/>
  <c r="P321" i="2" s="1"/>
  <c r="N322" i="2"/>
  <c r="P322" i="2" s="1"/>
  <c r="N323" i="2"/>
  <c r="N324" i="2"/>
  <c r="P324" i="2" s="1"/>
  <c r="N325" i="2"/>
  <c r="P325" i="2" s="1"/>
  <c r="N326" i="2"/>
  <c r="P326" i="2" s="1"/>
  <c r="N327" i="2"/>
  <c r="P327" i="2" s="1"/>
  <c r="N328" i="2"/>
  <c r="P328" i="2" s="1"/>
  <c r="N329" i="2"/>
  <c r="P329" i="2" s="1"/>
  <c r="N330" i="2"/>
  <c r="P330" i="2" s="1"/>
  <c r="N331" i="2"/>
  <c r="N332" i="2"/>
  <c r="N333" i="2"/>
  <c r="N334" i="2"/>
  <c r="N335" i="2"/>
  <c r="N336" i="2"/>
  <c r="P336" i="2" s="1"/>
  <c r="N337" i="2"/>
  <c r="P337" i="2" s="1"/>
  <c r="N338" i="2"/>
  <c r="P338" i="2" s="1"/>
  <c r="N339" i="2"/>
  <c r="N340" i="2"/>
  <c r="P340" i="2" s="1"/>
  <c r="N341" i="2"/>
  <c r="P341" i="2" s="1"/>
  <c r="N342" i="2"/>
  <c r="P342" i="2" s="1"/>
  <c r="N343" i="2"/>
  <c r="P343" i="2" s="1"/>
  <c r="N344" i="2"/>
  <c r="P344" i="2" s="1"/>
  <c r="N345" i="2"/>
  <c r="P345" i="2" s="1"/>
  <c r="N346" i="2"/>
  <c r="P346" i="2" s="1"/>
  <c r="N347" i="2"/>
  <c r="N348" i="2"/>
  <c r="N349" i="2"/>
  <c r="N350" i="2"/>
  <c r="N351" i="2"/>
  <c r="N352" i="2"/>
  <c r="P352" i="2" s="1"/>
  <c r="N353" i="2"/>
  <c r="P353" i="2" s="1"/>
  <c r="N354" i="2"/>
  <c r="P354" i="2" s="1"/>
  <c r="N355" i="2"/>
  <c r="N356" i="2"/>
  <c r="P356" i="2" s="1"/>
  <c r="N357" i="2"/>
  <c r="P357" i="2" s="1"/>
  <c r="N358" i="2"/>
  <c r="P358" i="2" s="1"/>
  <c r="N359" i="2"/>
  <c r="P359" i="2" s="1"/>
  <c r="N360" i="2"/>
  <c r="P360" i="2" s="1"/>
  <c r="N361" i="2"/>
  <c r="P361" i="2" s="1"/>
  <c r="N362" i="2"/>
  <c r="P362" i="2" s="1"/>
  <c r="N363" i="2"/>
  <c r="N364" i="2"/>
  <c r="N365" i="2"/>
  <c r="N366" i="2"/>
  <c r="N367" i="2"/>
  <c r="N368" i="2"/>
  <c r="P368" i="2" s="1"/>
  <c r="N369" i="2"/>
  <c r="P369" i="2" s="1"/>
  <c r="N370" i="2"/>
  <c r="P370" i="2" s="1"/>
  <c r="N371" i="2"/>
  <c r="N372" i="2"/>
  <c r="P372" i="2" s="1"/>
  <c r="N373" i="2"/>
  <c r="P373" i="2" s="1"/>
  <c r="N374" i="2"/>
  <c r="P374" i="2" s="1"/>
  <c r="N375" i="2"/>
  <c r="P375" i="2" s="1"/>
  <c r="N376" i="2"/>
  <c r="P376" i="2" s="1"/>
  <c r="N377" i="2"/>
  <c r="P377" i="2" s="1"/>
  <c r="N378" i="2"/>
  <c r="P378" i="2" s="1"/>
  <c r="N379" i="2"/>
  <c r="N380" i="2"/>
  <c r="N381" i="2"/>
  <c r="N382" i="2"/>
  <c r="N383" i="2"/>
  <c r="N384" i="2"/>
  <c r="P384" i="2" s="1"/>
  <c r="N385" i="2"/>
  <c r="P385" i="2" s="1"/>
  <c r="N386" i="2"/>
  <c r="P386" i="2" s="1"/>
  <c r="N387" i="2"/>
  <c r="N388" i="2"/>
  <c r="P388" i="2" s="1"/>
  <c r="N389" i="2"/>
  <c r="P389" i="2" s="1"/>
  <c r="N390" i="2"/>
  <c r="P390" i="2" s="1"/>
  <c r="N391" i="2"/>
  <c r="P391" i="2" s="1"/>
  <c r="N392" i="2"/>
  <c r="P392" i="2" s="1"/>
  <c r="N393" i="2"/>
  <c r="P393" i="2" s="1"/>
  <c r="N394" i="2"/>
  <c r="P394" i="2" s="1"/>
  <c r="N395" i="2"/>
  <c r="N396" i="2"/>
  <c r="N397" i="2"/>
  <c r="N398" i="2"/>
  <c r="N399" i="2"/>
  <c r="N400" i="2"/>
  <c r="P400" i="2" s="1"/>
  <c r="N401" i="2"/>
  <c r="P401" i="2" s="1"/>
  <c r="N402" i="2"/>
  <c r="P402" i="2" s="1"/>
  <c r="N403" i="2"/>
  <c r="P403" i="2" s="1"/>
  <c r="N404" i="2"/>
  <c r="P404" i="2" s="1"/>
  <c r="N405" i="2"/>
  <c r="P405" i="2" s="1"/>
  <c r="N406" i="2"/>
  <c r="P406" i="2" s="1"/>
  <c r="N407" i="2"/>
  <c r="P407" i="2" s="1"/>
  <c r="N408" i="2"/>
  <c r="P408" i="2" s="1"/>
  <c r="N409" i="2"/>
  <c r="P409" i="2" s="1"/>
  <c r="N410" i="2"/>
  <c r="P410" i="2" s="1"/>
  <c r="N411" i="2"/>
  <c r="N412" i="2"/>
  <c r="N413" i="2"/>
  <c r="N414" i="2"/>
  <c r="N415" i="2"/>
  <c r="N416" i="2"/>
  <c r="P416" i="2" s="1"/>
  <c r="N417" i="2"/>
  <c r="P417" i="2" s="1"/>
  <c r="N418" i="2"/>
  <c r="P418" i="2" s="1"/>
  <c r="N419" i="2"/>
  <c r="P419" i="2" s="1"/>
  <c r="N420" i="2"/>
  <c r="P420" i="2" s="1"/>
  <c r="N421" i="2"/>
  <c r="P421" i="2" s="1"/>
  <c r="N422" i="2"/>
  <c r="P422" i="2" s="1"/>
  <c r="N423" i="2"/>
  <c r="P423" i="2" s="1"/>
  <c r="N424" i="2"/>
  <c r="P424" i="2" s="1"/>
  <c r="N425" i="2"/>
  <c r="P425" i="2" s="1"/>
  <c r="N426" i="2"/>
  <c r="P426" i="2" s="1"/>
  <c r="N427" i="2"/>
  <c r="N428" i="2"/>
  <c r="N429" i="2"/>
  <c r="N430" i="2"/>
  <c r="N431" i="2"/>
  <c r="N432" i="2"/>
  <c r="P432" i="2" s="1"/>
  <c r="N433" i="2"/>
  <c r="P433" i="2" s="1"/>
  <c r="N434" i="2"/>
  <c r="P434" i="2" s="1"/>
  <c r="N435" i="2"/>
  <c r="P435" i="2" s="1"/>
  <c r="N436" i="2"/>
  <c r="P436" i="2" s="1"/>
  <c r="N437" i="2"/>
  <c r="P437" i="2" s="1"/>
  <c r="N438" i="2"/>
  <c r="P438" i="2" s="1"/>
  <c r="N439" i="2"/>
  <c r="P439" i="2" s="1"/>
  <c r="N440" i="2"/>
  <c r="P440" i="2" s="1"/>
  <c r="N441" i="2"/>
  <c r="P441" i="2" s="1"/>
  <c r="N442" i="2"/>
  <c r="P442" i="2" s="1"/>
  <c r="N443" i="2"/>
  <c r="N444" i="2"/>
  <c r="N445" i="2"/>
  <c r="N446" i="2"/>
  <c r="N447" i="2"/>
  <c r="N448" i="2"/>
  <c r="P448" i="2" s="1"/>
  <c r="N449" i="2"/>
  <c r="P449" i="2" s="1"/>
  <c r="N450" i="2"/>
  <c r="P450" i="2" s="1"/>
  <c r="N451" i="2"/>
  <c r="P451" i="2" s="1"/>
  <c r="N452" i="2"/>
  <c r="P452" i="2" s="1"/>
  <c r="N453" i="2"/>
  <c r="P453" i="2" s="1"/>
  <c r="N454" i="2"/>
  <c r="P454" i="2" s="1"/>
  <c r="N455" i="2"/>
  <c r="P455" i="2" s="1"/>
  <c r="N456" i="2"/>
  <c r="P456" i="2" s="1"/>
  <c r="N457" i="2"/>
  <c r="P457" i="2" s="1"/>
  <c r="N458" i="2"/>
  <c r="P458" i="2" s="1"/>
  <c r="N459" i="2"/>
  <c r="N460" i="2"/>
  <c r="N461" i="2"/>
  <c r="N462" i="2"/>
  <c r="N463" i="2"/>
  <c r="N464" i="2"/>
  <c r="P464" i="2" s="1"/>
  <c r="N465" i="2"/>
  <c r="P465" i="2" s="1"/>
  <c r="N466" i="2"/>
  <c r="P466" i="2" s="1"/>
  <c r="N467" i="2"/>
  <c r="P467" i="2" s="1"/>
  <c r="N468" i="2"/>
  <c r="P468" i="2" s="1"/>
  <c r="N469" i="2"/>
  <c r="P469" i="2" s="1"/>
  <c r="N470" i="2"/>
  <c r="P470" i="2" s="1"/>
  <c r="N471" i="2"/>
  <c r="P471" i="2" s="1"/>
  <c r="N472" i="2"/>
  <c r="P472" i="2" s="1"/>
  <c r="N473" i="2"/>
  <c r="P473" i="2" s="1"/>
  <c r="N474" i="2"/>
  <c r="P474" i="2" s="1"/>
  <c r="N475" i="2"/>
  <c r="N476" i="2"/>
  <c r="N477" i="2"/>
  <c r="N478" i="2"/>
  <c r="P478" i="2" s="1"/>
  <c r="N479" i="2"/>
  <c r="N480" i="2"/>
  <c r="P480" i="2" s="1"/>
  <c r="N481" i="2"/>
  <c r="N482" i="2"/>
  <c r="P482" i="2" s="1"/>
  <c r="N483" i="2"/>
  <c r="P483" i="2" s="1"/>
  <c r="N484" i="2"/>
  <c r="P484" i="2" s="1"/>
  <c r="N485" i="2"/>
  <c r="P485" i="2" s="1"/>
  <c r="N486" i="2"/>
  <c r="P486" i="2" s="1"/>
  <c r="N487" i="2"/>
  <c r="P487" i="2" s="1"/>
  <c r="N488" i="2"/>
  <c r="P488" i="2" s="1"/>
  <c r="N489" i="2"/>
  <c r="P489" i="2" s="1"/>
  <c r="N490" i="2"/>
  <c r="P490" i="2" s="1"/>
  <c r="N491" i="2"/>
  <c r="N492" i="2"/>
  <c r="N493" i="2"/>
  <c r="N494" i="2"/>
  <c r="P494" i="2" s="1"/>
  <c r="N495" i="2"/>
  <c r="N496" i="2"/>
  <c r="P496" i="2" s="1"/>
  <c r="N497" i="2"/>
  <c r="P497" i="2" s="1"/>
  <c r="N498" i="2"/>
  <c r="P498" i="2" s="1"/>
  <c r="N499" i="2"/>
  <c r="P499" i="2" s="1"/>
  <c r="N500" i="2"/>
  <c r="P500" i="2" s="1"/>
  <c r="N501" i="2"/>
  <c r="P501" i="2" s="1"/>
  <c r="N502" i="2"/>
  <c r="P502" i="2" s="1"/>
  <c r="N503" i="2"/>
  <c r="P503" i="2" s="1"/>
  <c r="N504" i="2"/>
  <c r="P504" i="2" s="1"/>
  <c r="N505" i="2"/>
  <c r="P505" i="2" s="1"/>
  <c r="N506" i="2"/>
  <c r="P506" i="2" s="1"/>
  <c r="N507" i="2"/>
  <c r="N508" i="2"/>
  <c r="N509" i="2"/>
  <c r="N510" i="2"/>
  <c r="P510" i="2" s="1"/>
  <c r="N511" i="2"/>
  <c r="N512" i="2"/>
  <c r="P512" i="2" s="1"/>
  <c r="N513" i="2"/>
  <c r="N514" i="2"/>
  <c r="P514" i="2" s="1"/>
  <c r="N515" i="2"/>
  <c r="P515" i="2" s="1"/>
  <c r="O2" i="3" l="1"/>
  <c r="P70" i="2"/>
  <c r="P54" i="2"/>
  <c r="P38" i="2"/>
  <c r="P22" i="2"/>
  <c r="P6" i="2"/>
  <c r="S6" i="2"/>
  <c r="P509" i="2"/>
  <c r="P493" i="2"/>
  <c r="P461" i="2"/>
  <c r="P445" i="2"/>
  <c r="P429" i="2"/>
  <c r="P413" i="2"/>
  <c r="P397" i="2"/>
  <c r="P381" i="2"/>
  <c r="P365" i="2"/>
  <c r="P349" i="2"/>
  <c r="P333" i="2"/>
  <c r="P317" i="2"/>
  <c r="P301" i="2"/>
  <c r="P285" i="2"/>
  <c r="P269" i="2"/>
  <c r="P253" i="2"/>
  <c r="P237" i="2"/>
  <c r="P221" i="2"/>
  <c r="P205" i="2"/>
  <c r="P189" i="2"/>
  <c r="P173" i="2"/>
  <c r="P157" i="2"/>
  <c r="P141" i="2"/>
  <c r="P125" i="2"/>
  <c r="P109" i="2"/>
  <c r="P93" i="2"/>
  <c r="P77" i="2"/>
  <c r="P61" i="2"/>
  <c r="P45" i="2"/>
  <c r="S513" i="2"/>
  <c r="S497" i="2"/>
  <c r="S481" i="2"/>
  <c r="S465" i="2"/>
  <c r="S449" i="2"/>
  <c r="S433" i="2"/>
  <c r="S417" i="2"/>
  <c r="S401" i="2"/>
  <c r="S385" i="2"/>
  <c r="S369" i="2"/>
  <c r="S353" i="2"/>
  <c r="S337" i="2"/>
  <c r="S321" i="2"/>
  <c r="S305" i="2"/>
  <c r="S289" i="2"/>
  <c r="S273" i="2"/>
  <c r="S257" i="2"/>
  <c r="S241" i="2"/>
  <c r="S225" i="2"/>
  <c r="S209" i="2"/>
  <c r="S193" i="2"/>
  <c r="S177" i="2"/>
  <c r="S161" i="2"/>
  <c r="S145" i="2"/>
  <c r="S129" i="2"/>
  <c r="S113" i="2"/>
  <c r="S97" i="2"/>
  <c r="S81" i="2"/>
  <c r="S65" i="2"/>
  <c r="S49" i="2"/>
  <c r="S33" i="2"/>
  <c r="S17" i="2"/>
  <c r="P477" i="2"/>
  <c r="P508" i="2"/>
  <c r="P492" i="2"/>
  <c r="P476" i="2"/>
  <c r="P460" i="2"/>
  <c r="P444" i="2"/>
  <c r="P428" i="2"/>
  <c r="P412" i="2"/>
  <c r="P396" i="2"/>
  <c r="P380" i="2"/>
  <c r="P364" i="2"/>
  <c r="P348" i="2"/>
  <c r="P332" i="2"/>
  <c r="P316" i="2"/>
  <c r="P300" i="2"/>
  <c r="P284" i="2"/>
  <c r="P268" i="2"/>
  <c r="S512" i="2"/>
  <c r="S496" i="2"/>
  <c r="S480" i="2"/>
  <c r="S464" i="2"/>
  <c r="S448" i="2"/>
  <c r="S432" i="2"/>
  <c r="S416" i="2"/>
  <c r="S400" i="2"/>
  <c r="S384" i="2"/>
  <c r="S368" i="2"/>
  <c r="S352" i="2"/>
  <c r="S336" i="2"/>
  <c r="S320" i="2"/>
  <c r="S304" i="2"/>
  <c r="S288" i="2"/>
  <c r="S272" i="2"/>
  <c r="S256" i="2"/>
  <c r="S240" i="2"/>
  <c r="S224" i="2"/>
  <c r="S208" i="2"/>
  <c r="S192" i="2"/>
  <c r="S176" i="2"/>
  <c r="S160" i="2"/>
  <c r="S144" i="2"/>
  <c r="S128" i="2"/>
  <c r="S112" i="2"/>
  <c r="S96" i="2"/>
  <c r="S80" i="2"/>
  <c r="S64" i="2"/>
  <c r="S48" i="2"/>
  <c r="S32" i="2"/>
  <c r="S16" i="2"/>
  <c r="S511" i="2"/>
  <c r="S495" i="2"/>
  <c r="S479" i="2"/>
  <c r="S463" i="2"/>
  <c r="S447" i="2"/>
  <c r="S431" i="2"/>
  <c r="S415" i="2"/>
  <c r="S399" i="2"/>
  <c r="S383" i="2"/>
  <c r="S367" i="2"/>
  <c r="S351" i="2"/>
  <c r="S335" i="2"/>
  <c r="S319" i="2"/>
  <c r="S303" i="2"/>
  <c r="S287" i="2"/>
  <c r="S271" i="2"/>
  <c r="S255" i="2"/>
  <c r="S239" i="2"/>
  <c r="S223" i="2"/>
  <c r="S207" i="2"/>
  <c r="S191" i="2"/>
  <c r="S175" i="2"/>
  <c r="S159" i="2"/>
  <c r="S143" i="2"/>
  <c r="S127" i="2"/>
  <c r="S111" i="2"/>
  <c r="S95" i="2"/>
  <c r="S79" i="2"/>
  <c r="S63" i="2"/>
  <c r="S47" i="2"/>
  <c r="S31" i="2"/>
  <c r="S15" i="2"/>
  <c r="S510" i="2"/>
  <c r="S494" i="2"/>
  <c r="S478" i="2"/>
  <c r="S462" i="2"/>
  <c r="S446" i="2"/>
  <c r="S430" i="2"/>
  <c r="S414" i="2"/>
  <c r="S398" i="2"/>
  <c r="S382" i="2"/>
  <c r="S366" i="2"/>
  <c r="S350" i="2"/>
  <c r="S334" i="2"/>
  <c r="S318" i="2"/>
  <c r="S302" i="2"/>
  <c r="S286" i="2"/>
  <c r="S270" i="2"/>
  <c r="S254" i="2"/>
  <c r="S238" i="2"/>
  <c r="S222" i="2"/>
  <c r="S206" i="2"/>
  <c r="S190" i="2"/>
  <c r="S174" i="2"/>
  <c r="S158" i="2"/>
  <c r="S142" i="2"/>
  <c r="S126" i="2"/>
  <c r="S110" i="2"/>
  <c r="S94" i="2"/>
  <c r="S78" i="2"/>
  <c r="S62" i="2"/>
  <c r="S46" i="2"/>
  <c r="S30" i="2"/>
  <c r="S14" i="2"/>
  <c r="S509" i="2"/>
  <c r="S493" i="2"/>
  <c r="S477" i="2"/>
  <c r="S461" i="2"/>
  <c r="S445" i="2"/>
  <c r="S429" i="2"/>
  <c r="S413" i="2"/>
  <c r="S397" i="2"/>
  <c r="S381" i="2"/>
  <c r="S365" i="2"/>
  <c r="S349" i="2"/>
  <c r="S333" i="2"/>
  <c r="S317" i="2"/>
  <c r="S301" i="2"/>
  <c r="S285" i="2"/>
  <c r="S269" i="2"/>
  <c r="S253" i="2"/>
  <c r="S237" i="2"/>
  <c r="S221" i="2"/>
  <c r="S205" i="2"/>
  <c r="S189" i="2"/>
  <c r="S173" i="2"/>
  <c r="S157" i="2"/>
  <c r="S141" i="2"/>
  <c r="S125" i="2"/>
  <c r="S109" i="2"/>
  <c r="S93" i="2"/>
  <c r="S77" i="2"/>
  <c r="S61" i="2"/>
  <c r="S45" i="2"/>
  <c r="S29" i="2"/>
  <c r="S13" i="2"/>
  <c r="S508" i="2"/>
  <c r="S492" i="2"/>
  <c r="S476" i="2"/>
  <c r="S460" i="2"/>
  <c r="S444" i="2"/>
  <c r="S428" i="2"/>
  <c r="S412" i="2"/>
  <c r="S396" i="2"/>
  <c r="S380" i="2"/>
  <c r="S364" i="2"/>
  <c r="S348" i="2"/>
  <c r="S332" i="2"/>
  <c r="S316" i="2"/>
  <c r="S300" i="2"/>
  <c r="S284" i="2"/>
  <c r="S268" i="2"/>
  <c r="S252" i="2"/>
  <c r="S236" i="2"/>
  <c r="S220" i="2"/>
  <c r="S204" i="2"/>
  <c r="S188" i="2"/>
  <c r="S172" i="2"/>
  <c r="S156" i="2"/>
  <c r="S140" i="2"/>
  <c r="S124" i="2"/>
  <c r="S108" i="2"/>
  <c r="S92" i="2"/>
  <c r="S76" i="2"/>
  <c r="S60" i="2"/>
  <c r="S44" i="2"/>
  <c r="S28" i="2"/>
  <c r="S12" i="2"/>
  <c r="S507" i="2"/>
  <c r="S491" i="2"/>
  <c r="S475" i="2"/>
  <c r="S459" i="2"/>
  <c r="S443" i="2"/>
  <c r="S427" i="2"/>
  <c r="S411" i="2"/>
  <c r="S395" i="2"/>
  <c r="S379" i="2"/>
  <c r="S363" i="2"/>
  <c r="S347" i="2"/>
  <c r="S331" i="2"/>
  <c r="S315" i="2"/>
  <c r="S299" i="2"/>
  <c r="S283" i="2"/>
  <c r="S267" i="2"/>
  <c r="S251" i="2"/>
  <c r="S235" i="2"/>
  <c r="S219" i="2"/>
  <c r="S203" i="2"/>
  <c r="S187" i="2"/>
  <c r="S171" i="2"/>
  <c r="S155" i="2"/>
  <c r="S139" i="2"/>
  <c r="S123" i="2"/>
  <c r="S107" i="2"/>
  <c r="S91" i="2"/>
  <c r="S75" i="2"/>
  <c r="S59" i="2"/>
  <c r="S43" i="2"/>
  <c r="S27" i="2"/>
  <c r="S11" i="2"/>
  <c r="S506" i="2"/>
  <c r="S490" i="2"/>
  <c r="S474" i="2"/>
  <c r="S458" i="2"/>
  <c r="S442" i="2"/>
  <c r="S426" i="2"/>
  <c r="S410" i="2"/>
  <c r="S394" i="2"/>
  <c r="S378" i="2"/>
  <c r="S362" i="2"/>
  <c r="S346" i="2"/>
  <c r="S330" i="2"/>
  <c r="S314" i="2"/>
  <c r="S298" i="2"/>
  <c r="S282" i="2"/>
  <c r="S266" i="2"/>
  <c r="S250" i="2"/>
  <c r="S234" i="2"/>
  <c r="S218" i="2"/>
  <c r="S202" i="2"/>
  <c r="S186" i="2"/>
  <c r="S170" i="2"/>
  <c r="S154" i="2"/>
  <c r="S138" i="2"/>
  <c r="S122" i="2"/>
  <c r="S106" i="2"/>
  <c r="S90" i="2"/>
  <c r="S74" i="2"/>
  <c r="S58" i="2"/>
  <c r="S42" i="2"/>
  <c r="S26" i="2"/>
  <c r="S10" i="2"/>
  <c r="S515" i="2"/>
  <c r="S499" i="2"/>
  <c r="S483" i="2"/>
  <c r="S467" i="2"/>
  <c r="S451" i="2"/>
  <c r="S435" i="2"/>
  <c r="S419" i="2"/>
  <c r="S403" i="2"/>
  <c r="S387" i="2"/>
  <c r="S371" i="2"/>
  <c r="S355" i="2"/>
  <c r="S339" i="2"/>
  <c r="S323" i="2"/>
  <c r="S307" i="2"/>
  <c r="S291" i="2"/>
  <c r="S275" i="2"/>
  <c r="S259" i="2"/>
  <c r="S243" i="2"/>
  <c r="S227" i="2"/>
  <c r="S211" i="2"/>
  <c r="S195" i="2"/>
  <c r="S179" i="2"/>
  <c r="S163" i="2"/>
  <c r="S147" i="2"/>
  <c r="S131" i="2"/>
  <c r="S115" i="2"/>
  <c r="S99" i="2"/>
  <c r="S83" i="2"/>
  <c r="S67" i="2"/>
  <c r="S51" i="2"/>
  <c r="S35" i="2"/>
  <c r="S19" i="2"/>
  <c r="S3" i="2"/>
  <c r="S514" i="2"/>
  <c r="S498" i="2"/>
  <c r="S482" i="2"/>
  <c r="S466" i="2"/>
  <c r="S450" i="2"/>
  <c r="S434" i="2"/>
  <c r="S418" i="2"/>
  <c r="S402" i="2"/>
  <c r="S386" i="2"/>
  <c r="S370" i="2"/>
  <c r="S354" i="2"/>
  <c r="S338" i="2"/>
  <c r="S322" i="2"/>
  <c r="S306" i="2"/>
  <c r="S290" i="2"/>
  <c r="S274" i="2"/>
  <c r="S258" i="2"/>
  <c r="S242" i="2"/>
  <c r="S226" i="2"/>
  <c r="S210" i="2"/>
  <c r="S194" i="2"/>
  <c r="S178" i="2"/>
  <c r="S162" i="2"/>
  <c r="S146" i="2"/>
  <c r="S130" i="2"/>
  <c r="S114" i="2"/>
  <c r="S98" i="2"/>
  <c r="S82" i="2"/>
  <c r="S66" i="2"/>
  <c r="S50" i="2"/>
  <c r="S34" i="2"/>
  <c r="S18" i="2"/>
  <c r="S2" i="2"/>
  <c r="P29" i="2"/>
  <c r="P13" i="2"/>
  <c r="P507" i="2"/>
  <c r="P491" i="2"/>
  <c r="P475" i="2"/>
  <c r="P459" i="2"/>
  <c r="P443" i="2"/>
  <c r="P427" i="2"/>
  <c r="P411" i="2"/>
  <c r="P395" i="2"/>
  <c r="P379" i="2"/>
  <c r="P363" i="2"/>
  <c r="P347" i="2"/>
  <c r="P331" i="2"/>
  <c r="P315" i="2"/>
  <c r="P299" i="2"/>
  <c r="P283" i="2"/>
  <c r="P267" i="2"/>
  <c r="P251" i="2"/>
  <c r="P235" i="2"/>
  <c r="P219" i="2"/>
  <c r="P203" i="2"/>
  <c r="P187" i="2"/>
  <c r="P171" i="2"/>
  <c r="P155" i="2"/>
  <c r="P139" i="2"/>
  <c r="P123" i="2"/>
  <c r="P107" i="2"/>
  <c r="P91" i="2"/>
  <c r="P75" i="2"/>
  <c r="P387" i="2"/>
  <c r="P371" i="2"/>
  <c r="P355" i="2"/>
  <c r="P339" i="2"/>
  <c r="P323" i="2"/>
  <c r="P307" i="2"/>
  <c r="P291" i="2"/>
  <c r="P275" i="2"/>
  <c r="P259" i="2"/>
  <c r="P243" i="2"/>
  <c r="P227" i="2"/>
  <c r="P211" i="2"/>
  <c r="P195" i="2"/>
  <c r="P179" i="2"/>
  <c r="P163" i="2"/>
  <c r="P147" i="2"/>
  <c r="P131" i="2"/>
  <c r="P115" i="2"/>
  <c r="P99" i="2"/>
  <c r="P83" i="2"/>
  <c r="P67" i="2"/>
  <c r="P51" i="2"/>
  <c r="P35" i="2"/>
  <c r="P19" i="2"/>
  <c r="P3" i="2"/>
  <c r="P511" i="2"/>
  <c r="P495" i="2"/>
  <c r="P479" i="2"/>
  <c r="P463" i="2"/>
  <c r="P447" i="2"/>
  <c r="P431" i="2"/>
  <c r="P415" i="2"/>
  <c r="P399" i="2"/>
  <c r="P383" i="2"/>
  <c r="P367" i="2"/>
  <c r="P351" i="2"/>
  <c r="P335" i="2"/>
  <c r="P319" i="2"/>
  <c r="P303" i="2"/>
  <c r="P287" i="2"/>
  <c r="P271" i="2"/>
  <c r="P255" i="2"/>
  <c r="P239" i="2"/>
  <c r="P223" i="2"/>
  <c r="P207" i="2"/>
  <c r="P191" i="2"/>
  <c r="P175" i="2"/>
  <c r="P159" i="2"/>
  <c r="P143" i="2"/>
  <c r="P127" i="2"/>
  <c r="P111" i="2"/>
  <c r="P95" i="2"/>
  <c r="P79" i="2"/>
  <c r="P63" i="2"/>
  <c r="P47" i="2"/>
  <c r="P31" i="2"/>
  <c r="P15" i="2"/>
  <c r="P513" i="2"/>
  <c r="P481" i="2"/>
  <c r="P257" i="2"/>
  <c r="P225" i="2"/>
  <c r="P462" i="2"/>
  <c r="P446" i="2"/>
  <c r="P430" i="2"/>
  <c r="P414" i="2"/>
  <c r="P398" i="2"/>
  <c r="P382" i="2"/>
  <c r="P366" i="2"/>
  <c r="P350" i="2"/>
  <c r="P334" i="2"/>
  <c r="P318" i="2"/>
  <c r="P302" i="2"/>
  <c r="P286" i="2"/>
  <c r="P270" i="2"/>
  <c r="P254" i="2"/>
  <c r="P238" i="2"/>
  <c r="P222" i="2"/>
  <c r="P206" i="2"/>
  <c r="P190" i="2"/>
  <c r="P174" i="2"/>
  <c r="P158" i="2"/>
  <c r="P142" i="2"/>
  <c r="P126" i="2"/>
  <c r="P110" i="2"/>
  <c r="P94" i="2"/>
  <c r="P78" i="2"/>
  <c r="P62" i="2"/>
  <c r="P46" i="2"/>
  <c r="P30" i="2"/>
  <c r="P14" i="2"/>
  <c r="P252" i="2"/>
  <c r="P236" i="2"/>
  <c r="P220" i="2"/>
  <c r="P204" i="2"/>
  <c r="P188" i="2"/>
  <c r="P172" i="2"/>
  <c r="P156" i="2"/>
  <c r="P140" i="2"/>
  <c r="P124" i="2"/>
  <c r="P108" i="2"/>
  <c r="P92" i="2"/>
  <c r="P76" i="2"/>
  <c r="P60" i="2"/>
  <c r="P44" i="2"/>
  <c r="P28" i="2"/>
  <c r="P12" i="2"/>
  <c r="P59" i="2"/>
  <c r="P43" i="2"/>
  <c r="P27" i="2"/>
  <c r="P11" i="2"/>
  <c r="P128" i="2"/>
  <c r="P112" i="2"/>
  <c r="P96" i="2"/>
  <c r="P80" i="2"/>
  <c r="P64" i="2"/>
  <c r="P48" i="2"/>
  <c r="P32" i="2"/>
  <c r="P1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226990-C525-4A66-9DEC-E7FCDE4A3561}" keepAlive="1" name="ThisWorkbookDataModel" description="Model danych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2D12F52-3951-420B-BE5D-098661422E5D}" name="WorksheetConnection_Zeszyt1!punkty_rekrutacyjne" type="102" refreshedVersion="6" minRefreshableVersion="5">
    <extLst>
      <ext xmlns:x15="http://schemas.microsoft.com/office/spreadsheetml/2010/11/main" uri="{DE250136-89BD-433C-8126-D09CA5730AF9}">
        <x15:connection id="punkty_rekrutacyjne" autoDelete="1">
          <x15:rangePr sourceName="_xlcn.WorksheetConnection_Zeszyt1punkty_rekrutacyjne"/>
        </x15:connection>
      </ext>
    </extLst>
  </connection>
  <connection id="3" xr16:uid="{FD64AB3C-039B-42CB-A80D-CA0AB845A87F}" keepAlive="1" name="Zapytanie — punkty_rekrutacyjne" description="Połączenie z zapytaniem „punkty_rekrutacyjne” w skoroszycie." type="5" refreshedVersion="6" background="1" saveData="1">
    <dbPr connection="Provider=Microsoft.Mashup.OleDb.1;Data Source=$Workbook$;Location=punkty_rekrutacyjne;Extended Properties=&quot;&quot;" command="SELECT * FROM [punkty_rekrutacyjne]"/>
  </connection>
</connections>
</file>

<file path=xl/sharedStrings.xml><?xml version="1.0" encoding="utf-8"?>
<sst xmlns="http://schemas.openxmlformats.org/spreadsheetml/2006/main" count="3122" uniqueCount="692">
  <si>
    <t>Nazwisko</t>
  </si>
  <si>
    <t>Imie</t>
  </si>
  <si>
    <t>Osiagniecia</t>
  </si>
  <si>
    <t>Zachowanie</t>
  </si>
  <si>
    <t>JP</t>
  </si>
  <si>
    <t>Mat</t>
  </si>
  <si>
    <t>Biol</t>
  </si>
  <si>
    <t>Geog</t>
  </si>
  <si>
    <t>GHP</t>
  </si>
  <si>
    <t>GHH</t>
  </si>
  <si>
    <t>GMM</t>
  </si>
  <si>
    <t>GMP</t>
  </si>
  <si>
    <t>GJP</t>
  </si>
  <si>
    <t>Swistek</t>
  </si>
  <si>
    <t>Damian</t>
  </si>
  <si>
    <t>Kowalik</t>
  </si>
  <si>
    <t>Mateusz</t>
  </si>
  <si>
    <t>Hintzke</t>
  </si>
  <si>
    <t>Nikola</t>
  </si>
  <si>
    <t>Grzelecki</t>
  </si>
  <si>
    <t>Oliwier</t>
  </si>
  <si>
    <t>Hinz</t>
  </si>
  <si>
    <t>Wasiluk</t>
  </si>
  <si>
    <t>Bartlomiej</t>
  </si>
  <si>
    <t>Wasilewski</t>
  </si>
  <si>
    <t>Silakowski</t>
  </si>
  <si>
    <t>Henryk</t>
  </si>
  <si>
    <t>Kaftan</t>
  </si>
  <si>
    <t>Monika</t>
  </si>
  <si>
    <t>Pettka</t>
  </si>
  <si>
    <t>Jan</t>
  </si>
  <si>
    <t>Zygmunt</t>
  </si>
  <si>
    <t>Adam</t>
  </si>
  <si>
    <t>Lukasik</t>
  </si>
  <si>
    <t>Magdalena</t>
  </si>
  <si>
    <t>Hanczarek</t>
  </si>
  <si>
    <t>Olivier</t>
  </si>
  <si>
    <t>Samulczyk</t>
  </si>
  <si>
    <t>Julia</t>
  </si>
  <si>
    <t>Rutkiewicz</t>
  </si>
  <si>
    <t>Bialaszewski</t>
  </si>
  <si>
    <t>Piotr</t>
  </si>
  <si>
    <t>Berezniewicz</t>
  </si>
  <si>
    <t>Wiktor</t>
  </si>
  <si>
    <t>Sobol</t>
  </si>
  <si>
    <t>Filip</t>
  </si>
  <si>
    <t>Kowalczyk</t>
  </si>
  <si>
    <t>Senger</t>
  </si>
  <si>
    <t>Joanna</t>
  </si>
  <si>
    <t>Sadowska</t>
  </si>
  <si>
    <t>Wojcicki</t>
  </si>
  <si>
    <t>Aleks</t>
  </si>
  <si>
    <t>Szczepkowski</t>
  </si>
  <si>
    <t>Dorian</t>
  </si>
  <si>
    <t>Stanislawska</t>
  </si>
  <si>
    <t>Hanna</t>
  </si>
  <si>
    <t>Salanowska</t>
  </si>
  <si>
    <t>Skrzydlak</t>
  </si>
  <si>
    <t>Izabela</t>
  </si>
  <si>
    <t>Koszlaga</t>
  </si>
  <si>
    <t>Glowinska</t>
  </si>
  <si>
    <t>Patrycja</t>
  </si>
  <si>
    <t>Sautycz</t>
  </si>
  <si>
    <t>Kowalczuk</t>
  </si>
  <si>
    <t>Maria</t>
  </si>
  <si>
    <t>Sochacka</t>
  </si>
  <si>
    <t>Inka</t>
  </si>
  <si>
    <t>Filarska</t>
  </si>
  <si>
    <t>Sandra</t>
  </si>
  <si>
    <t>Przestrzelski</t>
  </si>
  <si>
    <t>Jakub</t>
  </si>
  <si>
    <t>Labuda</t>
  </si>
  <si>
    <t>Marcel</t>
  </si>
  <si>
    <t>Broukin</t>
  </si>
  <si>
    <t>Zofia</t>
  </si>
  <si>
    <t>Kozlowska</t>
  </si>
  <si>
    <t>Malgorzata</t>
  </si>
  <si>
    <t>Jakubowski</t>
  </si>
  <si>
    <t>Nikodem</t>
  </si>
  <si>
    <t>Sarnowski</t>
  </si>
  <si>
    <t>Ignacy</t>
  </si>
  <si>
    <t>Riegel</t>
  </si>
  <si>
    <t>Wierzbicki</t>
  </si>
  <si>
    <t>Antoni</t>
  </si>
  <si>
    <t>Sachse</t>
  </si>
  <si>
    <t>Jurewicz</t>
  </si>
  <si>
    <t>Nadia</t>
  </si>
  <si>
    <t>Steinborn</t>
  </si>
  <si>
    <t>Siminski</t>
  </si>
  <si>
    <t>Machalski</t>
  </si>
  <si>
    <t>Maciej</t>
  </si>
  <si>
    <t>Porydzaj</t>
  </si>
  <si>
    <t>Spanowski</t>
  </si>
  <si>
    <t>Zmurko</t>
  </si>
  <si>
    <t>Sibiga</t>
  </si>
  <si>
    <t>Makowska</t>
  </si>
  <si>
    <t>Luiza</t>
  </si>
  <si>
    <t>Machol</t>
  </si>
  <si>
    <t>Szmitko</t>
  </si>
  <si>
    <t>Dominik</t>
  </si>
  <si>
    <t>Leman</t>
  </si>
  <si>
    <t>Maja</t>
  </si>
  <si>
    <t>Rembisz</t>
  </si>
  <si>
    <t>Stankiewicz</t>
  </si>
  <si>
    <t>Zurek</t>
  </si>
  <si>
    <t>Reczmin</t>
  </si>
  <si>
    <t>Swierszcz</t>
  </si>
  <si>
    <t>Cyprian</t>
  </si>
  <si>
    <t>Wizniewski</t>
  </si>
  <si>
    <t xml:space="preserve">Perez </t>
  </si>
  <si>
    <t>Karolina</t>
  </si>
  <si>
    <t>Adamiak</t>
  </si>
  <si>
    <t>Zylinska</t>
  </si>
  <si>
    <t>Adelajda</t>
  </si>
  <si>
    <t>Kulkowska</t>
  </si>
  <si>
    <t>Dzierzak</t>
  </si>
  <si>
    <t>Engel</t>
  </si>
  <si>
    <t>Urszula</t>
  </si>
  <si>
    <t>Yuksek</t>
  </si>
  <si>
    <t>Adrian</t>
  </si>
  <si>
    <t>Zdrojewska</t>
  </si>
  <si>
    <t>Agata</t>
  </si>
  <si>
    <t>Zgadzaj</t>
  </si>
  <si>
    <t>Zawisza</t>
  </si>
  <si>
    <t>Duszota</t>
  </si>
  <si>
    <t>Nowak</t>
  </si>
  <si>
    <t>Kacper</t>
  </si>
  <si>
    <t>Lyszcz</t>
  </si>
  <si>
    <t>Strack</t>
  </si>
  <si>
    <t>Mazurkiewicz</t>
  </si>
  <si>
    <t>Lena</t>
  </si>
  <si>
    <t>Potocki</t>
  </si>
  <si>
    <t>Furmaniak</t>
  </si>
  <si>
    <t>Pawel</t>
  </si>
  <si>
    <t>Strupiechowski</t>
  </si>
  <si>
    <t>Reclaw</t>
  </si>
  <si>
    <t>Tomaszewski</t>
  </si>
  <si>
    <t>Bruno</t>
  </si>
  <si>
    <t>Szczepanska</t>
  </si>
  <si>
    <t>Emilia</t>
  </si>
  <si>
    <t>Spychala</t>
  </si>
  <si>
    <t>Szczucki</t>
  </si>
  <si>
    <t>Marzec</t>
  </si>
  <si>
    <t>Rembiewski</t>
  </si>
  <si>
    <t>Geszczynski</t>
  </si>
  <si>
    <t>Patryk</t>
  </si>
  <si>
    <t>Wamka</t>
  </si>
  <si>
    <t>Anastazja</t>
  </si>
  <si>
    <t>Bialkowska</t>
  </si>
  <si>
    <t>Kulakowski</t>
  </si>
  <si>
    <t>Marcjusz</t>
  </si>
  <si>
    <t>Przytula</t>
  </si>
  <si>
    <t>Bsk</t>
  </si>
  <si>
    <t>Arleta</t>
  </si>
  <si>
    <t>Derek</t>
  </si>
  <si>
    <t>Stanislaw</t>
  </si>
  <si>
    <t>Felisiak</t>
  </si>
  <si>
    <t>Sofie</t>
  </si>
  <si>
    <t>Lupa</t>
  </si>
  <si>
    <t>Maksymilian</t>
  </si>
  <si>
    <t>Wojciechowska</t>
  </si>
  <si>
    <t>Alicja</t>
  </si>
  <si>
    <t>Pieterson</t>
  </si>
  <si>
    <t>Hrywniak</t>
  </si>
  <si>
    <t>Olaf</t>
  </si>
  <si>
    <t>Ciosinski</t>
  </si>
  <si>
    <t>Jacek</t>
  </si>
  <si>
    <t>Helinska</t>
  </si>
  <si>
    <t>Frankowska</t>
  </si>
  <si>
    <t>Roksana</t>
  </si>
  <si>
    <t>Brydzinski</t>
  </si>
  <si>
    <t>Mariusz</t>
  </si>
  <si>
    <t>Mrozik</t>
  </si>
  <si>
    <t>Klein</t>
  </si>
  <si>
    <t>Michalina</t>
  </si>
  <si>
    <t>Strehlke</t>
  </si>
  <si>
    <t>Ciesielska</t>
  </si>
  <si>
    <t>Wiktoria</t>
  </si>
  <si>
    <t>Wydrzynski</t>
  </si>
  <si>
    <t>Beniuszys</t>
  </si>
  <si>
    <t>Mikolaj</t>
  </si>
  <si>
    <t>Witkowski</t>
  </si>
  <si>
    <t>Andrea</t>
  </si>
  <si>
    <t>Dsbrowski</t>
  </si>
  <si>
    <t>Procinska</t>
  </si>
  <si>
    <t>Julianna</t>
  </si>
  <si>
    <t>Radziszewski</t>
  </si>
  <si>
    <t>Kolodziejczyk</t>
  </si>
  <si>
    <t>Marta</t>
  </si>
  <si>
    <t>Radomski</t>
  </si>
  <si>
    <t>Lange</t>
  </si>
  <si>
    <t>Kornatowski</t>
  </si>
  <si>
    <t>Pistek</t>
  </si>
  <si>
    <t>Kamila</t>
  </si>
  <si>
    <t>Jurczyk</t>
  </si>
  <si>
    <t>Cieslik</t>
  </si>
  <si>
    <t>Trzebiatowska</t>
  </si>
  <si>
    <t>Anna</t>
  </si>
  <si>
    <t>Kluziak</t>
  </si>
  <si>
    <t>Matylda</t>
  </si>
  <si>
    <t>Mierzejewski</t>
  </si>
  <si>
    <t>Kornel</t>
  </si>
  <si>
    <t>Szreder</t>
  </si>
  <si>
    <t>Dawid</t>
  </si>
  <si>
    <t>Rybinski</t>
  </si>
  <si>
    <t>Igor</t>
  </si>
  <si>
    <t>Burza</t>
  </si>
  <si>
    <t>Wojcik</t>
  </si>
  <si>
    <t>Pawelec</t>
  </si>
  <si>
    <t>Micun</t>
  </si>
  <si>
    <t>Krzysztof</t>
  </si>
  <si>
    <t>Jablonski</t>
  </si>
  <si>
    <t>Kwidczynska</t>
  </si>
  <si>
    <t>Leoniuk</t>
  </si>
  <si>
    <t>Tomaszewska</t>
  </si>
  <si>
    <t>Kurasik</t>
  </si>
  <si>
    <t>Marcin</t>
  </si>
  <si>
    <t>Grzsdzielska</t>
  </si>
  <si>
    <t>Nina</t>
  </si>
  <si>
    <t>Krynicki</t>
  </si>
  <si>
    <t>Miszkin</t>
  </si>
  <si>
    <t>Wilk</t>
  </si>
  <si>
    <t>Amelia</t>
  </si>
  <si>
    <t>Gibas</t>
  </si>
  <si>
    <t>Nowakowska</t>
  </si>
  <si>
    <t>Kornelia</t>
  </si>
  <si>
    <t>Broszkow</t>
  </si>
  <si>
    <t>Jama</t>
  </si>
  <si>
    <t>Chojnacki</t>
  </si>
  <si>
    <t>Klebba</t>
  </si>
  <si>
    <t>Tomczyk</t>
  </si>
  <si>
    <t>Wojciechowski</t>
  </si>
  <si>
    <t>Aleksander</t>
  </si>
  <si>
    <t>Glac</t>
  </si>
  <si>
    <t>Lewita</t>
  </si>
  <si>
    <t>Kurowska</t>
  </si>
  <si>
    <t>Lutczyk</t>
  </si>
  <si>
    <t>Laskowski</t>
  </si>
  <si>
    <t>Adamczyk</t>
  </si>
  <si>
    <t>Zuzanna</t>
  </si>
  <si>
    <t>Wolski</t>
  </si>
  <si>
    <t>Dsbrowa</t>
  </si>
  <si>
    <t>Szymon</t>
  </si>
  <si>
    <t>Jackowska</t>
  </si>
  <si>
    <t>Natasza</t>
  </si>
  <si>
    <t>Korenkiewicz</t>
  </si>
  <si>
    <t>Marika</t>
  </si>
  <si>
    <t>Iwanowski</t>
  </si>
  <si>
    <t>Arendt</t>
  </si>
  <si>
    <t>Wojciech</t>
  </si>
  <si>
    <t>Tarkowska</t>
  </si>
  <si>
    <t>Antonina</t>
  </si>
  <si>
    <t>Murczynska</t>
  </si>
  <si>
    <t>Laura</t>
  </si>
  <si>
    <t>Kado</t>
  </si>
  <si>
    <t>Wieczerzak</t>
  </si>
  <si>
    <t>Jakudczyk</t>
  </si>
  <si>
    <t>Gryniewicz</t>
  </si>
  <si>
    <t>Kaliszuk</t>
  </si>
  <si>
    <t>Majtas</t>
  </si>
  <si>
    <t>Lucja</t>
  </si>
  <si>
    <t>Grzesiak</t>
  </si>
  <si>
    <t>Freda</t>
  </si>
  <si>
    <t>Janczynski</t>
  </si>
  <si>
    <t>Kossakowska</t>
  </si>
  <si>
    <t>Korda</t>
  </si>
  <si>
    <t>Klukowska</t>
  </si>
  <si>
    <t>Araucz</t>
  </si>
  <si>
    <t>Kuban</t>
  </si>
  <si>
    <t>Rutkowski</t>
  </si>
  <si>
    <t>MaŸNiewski</t>
  </si>
  <si>
    <t>Pawlak</t>
  </si>
  <si>
    <t>Zasowska</t>
  </si>
  <si>
    <t>Agnieszka</t>
  </si>
  <si>
    <t>Korkosz</t>
  </si>
  <si>
    <t>Olczak</t>
  </si>
  <si>
    <t>Kaminski</t>
  </si>
  <si>
    <t>Wlodarczyk</t>
  </si>
  <si>
    <t>Grubba</t>
  </si>
  <si>
    <t>Oskar</t>
  </si>
  <si>
    <t>Ligman</t>
  </si>
  <si>
    <t>Filbrandt</t>
  </si>
  <si>
    <t>Formela</t>
  </si>
  <si>
    <t>D¾browski</t>
  </si>
  <si>
    <t>Rowinski</t>
  </si>
  <si>
    <t>Szymanska</t>
  </si>
  <si>
    <t>Ariuna</t>
  </si>
  <si>
    <t>Gozdalik</t>
  </si>
  <si>
    <t>Oliwia</t>
  </si>
  <si>
    <t>Pinker</t>
  </si>
  <si>
    <t>Jaglowski</t>
  </si>
  <si>
    <t>Wendt</t>
  </si>
  <si>
    <t>Obarowska</t>
  </si>
  <si>
    <t>Baranowska</t>
  </si>
  <si>
    <t>Bonislawska</t>
  </si>
  <si>
    <t>JoŸWiak</t>
  </si>
  <si>
    <t>Wejner</t>
  </si>
  <si>
    <t>Wojcicka</t>
  </si>
  <si>
    <t>Koprowski</t>
  </si>
  <si>
    <t>Maurycy</t>
  </si>
  <si>
    <t>Cicherski</t>
  </si>
  <si>
    <t>Olitkowska</t>
  </si>
  <si>
    <t>Klaudia</t>
  </si>
  <si>
    <t>Majewski</t>
  </si>
  <si>
    <t>Podbereski</t>
  </si>
  <si>
    <t>Wójcik</t>
  </si>
  <si>
    <t>Alan</t>
  </si>
  <si>
    <t>Latika</t>
  </si>
  <si>
    <t>Piotrowski</t>
  </si>
  <si>
    <t>Bialek</t>
  </si>
  <si>
    <t>Galla</t>
  </si>
  <si>
    <t>Paulina</t>
  </si>
  <si>
    <t>Glasmann</t>
  </si>
  <si>
    <t>Paula</t>
  </si>
  <si>
    <t>Aniol</t>
  </si>
  <si>
    <t>Cuper</t>
  </si>
  <si>
    <t>Olga</t>
  </si>
  <si>
    <t>Becla</t>
  </si>
  <si>
    <t>Grodzki</t>
  </si>
  <si>
    <t>Ulwan</t>
  </si>
  <si>
    <t>Goszczynski</t>
  </si>
  <si>
    <t>Bigos</t>
  </si>
  <si>
    <t>Zosia</t>
  </si>
  <si>
    <t>Waclawski</t>
  </si>
  <si>
    <t>Bartosz</t>
  </si>
  <si>
    <t>Wludyka</t>
  </si>
  <si>
    <t>Alexander</t>
  </si>
  <si>
    <t>Andrzej</t>
  </si>
  <si>
    <t>Florek</t>
  </si>
  <si>
    <t>Korbus</t>
  </si>
  <si>
    <t>Piechalski</t>
  </si>
  <si>
    <t>Depczynski</t>
  </si>
  <si>
    <t>Erbel</t>
  </si>
  <si>
    <t>Kutnik</t>
  </si>
  <si>
    <t>Dabrowski</t>
  </si>
  <si>
    <t>Ciupa</t>
  </si>
  <si>
    <t>Michalak</t>
  </si>
  <si>
    <t>Mieczkowski</t>
  </si>
  <si>
    <t>Krystian</t>
  </si>
  <si>
    <t>Jaglowska</t>
  </si>
  <si>
    <t>Natalia</t>
  </si>
  <si>
    <t>Czechowska</t>
  </si>
  <si>
    <t>Domanski</t>
  </si>
  <si>
    <t>Sebastian</t>
  </si>
  <si>
    <t>Kotowska</t>
  </si>
  <si>
    <t>Marianna</t>
  </si>
  <si>
    <t>Nieradko</t>
  </si>
  <si>
    <t>Kajetan</t>
  </si>
  <si>
    <t>Mendrek</t>
  </si>
  <si>
    <t>Trawicki</t>
  </si>
  <si>
    <t>Borys</t>
  </si>
  <si>
    <t>Sobon</t>
  </si>
  <si>
    <t>Cejnog</t>
  </si>
  <si>
    <t>Jazkowiec</t>
  </si>
  <si>
    <t>Jarosiewicz</t>
  </si>
  <si>
    <t>Milosz</t>
  </si>
  <si>
    <t>Kmiecik</t>
  </si>
  <si>
    <t>Martyna</t>
  </si>
  <si>
    <t>Kilanowska</t>
  </si>
  <si>
    <t>Markowiak</t>
  </si>
  <si>
    <t>Leon</t>
  </si>
  <si>
    <t>Sikora</t>
  </si>
  <si>
    <t>Hubert</t>
  </si>
  <si>
    <t>Szczuplinska</t>
  </si>
  <si>
    <t>Szubarczyk</t>
  </si>
  <si>
    <t>Krefta</t>
  </si>
  <si>
    <t>Malinowski</t>
  </si>
  <si>
    <t>Lukasz</t>
  </si>
  <si>
    <t>Czerlonek</t>
  </si>
  <si>
    <t>Weronika</t>
  </si>
  <si>
    <t>Szostakowska</t>
  </si>
  <si>
    <t>Dominika</t>
  </si>
  <si>
    <t>Kaleta</t>
  </si>
  <si>
    <t>Kocur</t>
  </si>
  <si>
    <t>Wit</t>
  </si>
  <si>
    <t>Rybienik</t>
  </si>
  <si>
    <t>Puzlecka</t>
  </si>
  <si>
    <t>Juralewicz</t>
  </si>
  <si>
    <t>Piwowarek</t>
  </si>
  <si>
    <t>Jurczak</t>
  </si>
  <si>
    <t>Ogrodowczyk</t>
  </si>
  <si>
    <t>Konstancja</t>
  </si>
  <si>
    <t>Strojek</t>
  </si>
  <si>
    <t>Zaremba</t>
  </si>
  <si>
    <t>Aleksandra</t>
  </si>
  <si>
    <t>Gorska</t>
  </si>
  <si>
    <t>Garus</t>
  </si>
  <si>
    <t>Siemistkowska</t>
  </si>
  <si>
    <t>Jagoda</t>
  </si>
  <si>
    <t>Ulewicz</t>
  </si>
  <si>
    <t>Tokarska</t>
  </si>
  <si>
    <t>Antonia</t>
  </si>
  <si>
    <t>Krupa</t>
  </si>
  <si>
    <t>Swirk</t>
  </si>
  <si>
    <t>Kizielewicz</t>
  </si>
  <si>
    <t>Michal</t>
  </si>
  <si>
    <t>Kecler</t>
  </si>
  <si>
    <t>Milena</t>
  </si>
  <si>
    <t>Zochowska</t>
  </si>
  <si>
    <t>Adriana</t>
  </si>
  <si>
    <t>Lewandowska</t>
  </si>
  <si>
    <t>Górlikowski</t>
  </si>
  <si>
    <t>Patrick</t>
  </si>
  <si>
    <t>Kowalska</t>
  </si>
  <si>
    <t>Katende</t>
  </si>
  <si>
    <t>Tokarz</t>
  </si>
  <si>
    <t>Radosz</t>
  </si>
  <si>
    <t>Komorowska</t>
  </si>
  <si>
    <t>Zakrzewska</t>
  </si>
  <si>
    <t>Ewa</t>
  </si>
  <si>
    <t>Rohde</t>
  </si>
  <si>
    <t>Smoliniec</t>
  </si>
  <si>
    <t>Franciszek</t>
  </si>
  <si>
    <t>Paluchowski</t>
  </si>
  <si>
    <t>Julian</t>
  </si>
  <si>
    <t>Bielawski</t>
  </si>
  <si>
    <t>Tymoteusz</t>
  </si>
  <si>
    <t>Pawlun</t>
  </si>
  <si>
    <t>Zielinski</t>
  </si>
  <si>
    <t>Majchrzak</t>
  </si>
  <si>
    <t>Koczakowska</t>
  </si>
  <si>
    <t>Brzozowski</t>
  </si>
  <si>
    <t>Jakubczyk</t>
  </si>
  <si>
    <t>Krol</t>
  </si>
  <si>
    <t>Bialy</t>
  </si>
  <si>
    <t>Viktor</t>
  </si>
  <si>
    <t>Drozd</t>
  </si>
  <si>
    <t>Radoslaw</t>
  </si>
  <si>
    <t>Srokowska</t>
  </si>
  <si>
    <t>Helena</t>
  </si>
  <si>
    <t>Iga</t>
  </si>
  <si>
    <t>Cejman</t>
  </si>
  <si>
    <t>Stambuldzys</t>
  </si>
  <si>
    <t>Adryan</t>
  </si>
  <si>
    <t>Xawery</t>
  </si>
  <si>
    <t>Kwidzinski</t>
  </si>
  <si>
    <t>Marceli</t>
  </si>
  <si>
    <t>Ostrowska</t>
  </si>
  <si>
    <t>Kelly</t>
  </si>
  <si>
    <t>Karmasz</t>
  </si>
  <si>
    <t>Smiecinska</t>
  </si>
  <si>
    <t>Czecholinska</t>
  </si>
  <si>
    <t>PodraZka</t>
  </si>
  <si>
    <t>Kmita</t>
  </si>
  <si>
    <t>Gachewicz</t>
  </si>
  <si>
    <t>Pola</t>
  </si>
  <si>
    <t>Pilewski</t>
  </si>
  <si>
    <t>Paliniewicz</t>
  </si>
  <si>
    <t>Katarzyna</t>
  </si>
  <si>
    <t>Lubinska</t>
  </si>
  <si>
    <t>Konstanski</t>
  </si>
  <si>
    <t>Warda</t>
  </si>
  <si>
    <t>Stefan</t>
  </si>
  <si>
    <t>Mrozek</t>
  </si>
  <si>
    <t>Drapinska</t>
  </si>
  <si>
    <t>Dawidowska</t>
  </si>
  <si>
    <t>Lesiak</t>
  </si>
  <si>
    <t>Szarmach</t>
  </si>
  <si>
    <t>Burghard</t>
  </si>
  <si>
    <t>Michalska</t>
  </si>
  <si>
    <t>Mezynska</t>
  </si>
  <si>
    <t>Kaminska</t>
  </si>
  <si>
    <t>Edel</t>
  </si>
  <si>
    <t>Vanessa</t>
  </si>
  <si>
    <t>Gadomska</t>
  </si>
  <si>
    <t>Bieniasz</t>
  </si>
  <si>
    <t>Kozlowski</t>
  </si>
  <si>
    <t>Karewicz</t>
  </si>
  <si>
    <t>Hinca</t>
  </si>
  <si>
    <t>Mielcarz</t>
  </si>
  <si>
    <t>Zebrowski</t>
  </si>
  <si>
    <t>Janik</t>
  </si>
  <si>
    <t>Radziun</t>
  </si>
  <si>
    <t>Stawirej</t>
  </si>
  <si>
    <t>Brankiewicz</t>
  </si>
  <si>
    <t>Wojniusz</t>
  </si>
  <si>
    <t>Borowiec</t>
  </si>
  <si>
    <t>Tymon</t>
  </si>
  <si>
    <t>Kuszner</t>
  </si>
  <si>
    <t>Pawlowski</t>
  </si>
  <si>
    <t>Boleski</t>
  </si>
  <si>
    <t>GnieŸDzinska</t>
  </si>
  <si>
    <t>Gazarkiewicz</t>
  </si>
  <si>
    <t>Gawinkowski</t>
  </si>
  <si>
    <t>Lendzion</t>
  </si>
  <si>
    <t>Skrzek</t>
  </si>
  <si>
    <t>Reda</t>
  </si>
  <si>
    <t>Krolikowska</t>
  </si>
  <si>
    <t>Szydlowski</t>
  </si>
  <si>
    <t>Daniel</t>
  </si>
  <si>
    <t>Sawicka</t>
  </si>
  <si>
    <t>Jakubiak</t>
  </si>
  <si>
    <t>Maciejewski</t>
  </si>
  <si>
    <t>Kachniarz</t>
  </si>
  <si>
    <t>Pluzinska</t>
  </si>
  <si>
    <t>Kaja</t>
  </si>
  <si>
    <t>Domachowska</t>
  </si>
  <si>
    <t>Skrodzki</t>
  </si>
  <si>
    <t>Gabriel</t>
  </si>
  <si>
    <t>Skoropinski</t>
  </si>
  <si>
    <t>Zak</t>
  </si>
  <si>
    <t>Hildebrandt</t>
  </si>
  <si>
    <t>Papciak</t>
  </si>
  <si>
    <t>Jaroslaw</t>
  </si>
  <si>
    <t>Malanowski</t>
  </si>
  <si>
    <t>Osojca</t>
  </si>
  <si>
    <t>Kinga</t>
  </si>
  <si>
    <t>Szulfer</t>
  </si>
  <si>
    <t>Daria</t>
  </si>
  <si>
    <t>Konieczka</t>
  </si>
  <si>
    <t>Komasinska</t>
  </si>
  <si>
    <t>Gajdecka</t>
  </si>
  <si>
    <t>Galikowska</t>
  </si>
  <si>
    <t>Schmidtke</t>
  </si>
  <si>
    <t>Romanowska</t>
  </si>
  <si>
    <t>Iwa</t>
  </si>
  <si>
    <t>Kukulski</t>
  </si>
  <si>
    <t>Wakuluk</t>
  </si>
  <si>
    <t>Angelika</t>
  </si>
  <si>
    <t>Wabiszewska</t>
  </si>
  <si>
    <t>Aniela</t>
  </si>
  <si>
    <t>Bialowss</t>
  </si>
  <si>
    <t>Gondek</t>
  </si>
  <si>
    <t>Górski</t>
  </si>
  <si>
    <t>Szlage</t>
  </si>
  <si>
    <t>Stiewa</t>
  </si>
  <si>
    <t>Gabriela</t>
  </si>
  <si>
    <t>Janiszewska</t>
  </si>
  <si>
    <t>Orlowski</t>
  </si>
  <si>
    <t>Kulik</t>
  </si>
  <si>
    <t>Marek</t>
  </si>
  <si>
    <t>Szymaniak</t>
  </si>
  <si>
    <t>Bianka</t>
  </si>
  <si>
    <t>Soja</t>
  </si>
  <si>
    <t>Macholla</t>
  </si>
  <si>
    <t>Duchcik</t>
  </si>
  <si>
    <t>Victoria</t>
  </si>
  <si>
    <t>Subocz</t>
  </si>
  <si>
    <t>Emma</t>
  </si>
  <si>
    <t>Matusiewicz</t>
  </si>
  <si>
    <t>Ksawery</t>
  </si>
  <si>
    <t>Czapkowski</t>
  </si>
  <si>
    <t>Cudzilo</t>
  </si>
  <si>
    <t>Frost</t>
  </si>
  <si>
    <t>Tylec</t>
  </si>
  <si>
    <t>Niewierowska</t>
  </si>
  <si>
    <t>Bankowski</t>
  </si>
  <si>
    <t>Stopinska</t>
  </si>
  <si>
    <t>Odya</t>
  </si>
  <si>
    <t>Jaroszek</t>
  </si>
  <si>
    <t>Deszcz</t>
  </si>
  <si>
    <t>Simon</t>
  </si>
  <si>
    <t>Bujalski</t>
  </si>
  <si>
    <t>Tobiasz</t>
  </si>
  <si>
    <t>Kowalina</t>
  </si>
  <si>
    <t>Broner</t>
  </si>
  <si>
    <t>Majsik</t>
  </si>
  <si>
    <t>Borkowski</t>
  </si>
  <si>
    <t>Tomasz</t>
  </si>
  <si>
    <t>Górecki</t>
  </si>
  <si>
    <t>Gerygk</t>
  </si>
  <si>
    <t>Gerono</t>
  </si>
  <si>
    <t>Dsbkowska</t>
  </si>
  <si>
    <t>Lang</t>
  </si>
  <si>
    <t>Glowacz</t>
  </si>
  <si>
    <t>Olstowska</t>
  </si>
  <si>
    <t>Kik</t>
  </si>
  <si>
    <t>Chajecki</t>
  </si>
  <si>
    <t>Karol</t>
  </si>
  <si>
    <t>Wizniewska</t>
  </si>
  <si>
    <t>Szewczyk</t>
  </si>
  <si>
    <t>Edyta</t>
  </si>
  <si>
    <t>Basek</t>
  </si>
  <si>
    <t>Stiburska</t>
  </si>
  <si>
    <t>Dreger</t>
  </si>
  <si>
    <t>Wanessa</t>
  </si>
  <si>
    <t>Sorr</t>
  </si>
  <si>
    <t>Marjanski</t>
  </si>
  <si>
    <t>Sokolnicka</t>
  </si>
  <si>
    <t>Inga</t>
  </si>
  <si>
    <t>Sciebur</t>
  </si>
  <si>
    <t>Polubinski</t>
  </si>
  <si>
    <t>Makarski</t>
  </si>
  <si>
    <t>Freitag</t>
  </si>
  <si>
    <t>Aftanas</t>
  </si>
  <si>
    <t>Polonska</t>
  </si>
  <si>
    <t>Justyna</t>
  </si>
  <si>
    <t>Piwowarska</t>
  </si>
  <si>
    <t>Pomierska</t>
  </si>
  <si>
    <t>Sulek</t>
  </si>
  <si>
    <t>Fabian</t>
  </si>
  <si>
    <t>Uszkiewicz</t>
  </si>
  <si>
    <t>Wentland</t>
  </si>
  <si>
    <t>Baniamin</t>
  </si>
  <si>
    <t>Zebala</t>
  </si>
  <si>
    <t>Chudzik</t>
  </si>
  <si>
    <t>Jedrzejewski</t>
  </si>
  <si>
    <t>Hajdamowicz</t>
  </si>
  <si>
    <t>Ropel</t>
  </si>
  <si>
    <t>Budzynski</t>
  </si>
  <si>
    <t>Tadeusz</t>
  </si>
  <si>
    <t>Zbieska</t>
  </si>
  <si>
    <t>Skrzynska</t>
  </si>
  <si>
    <t>Karmazyn</t>
  </si>
  <si>
    <t>Mira</t>
  </si>
  <si>
    <t>Bienkowska</t>
  </si>
  <si>
    <t>Chabowski</t>
  </si>
  <si>
    <t>Markiewicz</t>
  </si>
  <si>
    <t>Lila</t>
  </si>
  <si>
    <t>Dalek</t>
  </si>
  <si>
    <t>Klos</t>
  </si>
  <si>
    <t>Kedzierski</t>
  </si>
  <si>
    <t>Irek</t>
  </si>
  <si>
    <t>Smal</t>
  </si>
  <si>
    <t>Muczynski</t>
  </si>
  <si>
    <t>Kasjan</t>
  </si>
  <si>
    <t>Butajlo</t>
  </si>
  <si>
    <t>Kass</t>
  </si>
  <si>
    <t>Jenda</t>
  </si>
  <si>
    <t>Markowski</t>
  </si>
  <si>
    <t>Kuba</t>
  </si>
  <si>
    <t>M¾dry</t>
  </si>
  <si>
    <t>Ostwald</t>
  </si>
  <si>
    <t>Begdon</t>
  </si>
  <si>
    <t>Panfil</t>
  </si>
  <si>
    <t>Wnuczynska</t>
  </si>
  <si>
    <t>Rychter</t>
  </si>
  <si>
    <t>Gasinski</t>
  </si>
  <si>
    <t>Toczek</t>
  </si>
  <si>
    <t>Sokolowska</t>
  </si>
  <si>
    <t>Zawizlak</t>
  </si>
  <si>
    <t>Golunska</t>
  </si>
  <si>
    <t>Piskor</t>
  </si>
  <si>
    <t>Kalina</t>
  </si>
  <si>
    <t>Szumala</t>
  </si>
  <si>
    <t>Blanka</t>
  </si>
  <si>
    <t>Jakuszewska</t>
  </si>
  <si>
    <t>Jezierska</t>
  </si>
  <si>
    <t>Kisiela</t>
  </si>
  <si>
    <t>Macierzynska</t>
  </si>
  <si>
    <t>Sosnowski</t>
  </si>
  <si>
    <t>Winiarczyk</t>
  </si>
  <si>
    <t>Bialkowski</t>
  </si>
  <si>
    <t>Lehmann</t>
  </si>
  <si>
    <t>Gnacinski</t>
  </si>
  <si>
    <t>Marchewicz</t>
  </si>
  <si>
    <t>Lucjan</t>
  </si>
  <si>
    <t>Zurowski</t>
  </si>
  <si>
    <t>Morawski</t>
  </si>
  <si>
    <t>Klaudiusz</t>
  </si>
  <si>
    <t>Sitarska</t>
  </si>
  <si>
    <t>Izabella</t>
  </si>
  <si>
    <t>Bianga</t>
  </si>
  <si>
    <t>Jank</t>
  </si>
  <si>
    <t>Janukowicz</t>
  </si>
  <si>
    <t>Richter</t>
  </si>
  <si>
    <t>Zarzeczanski</t>
  </si>
  <si>
    <t>Jasik</t>
  </si>
  <si>
    <t>Krawiec</t>
  </si>
  <si>
    <t>Olszowka</t>
  </si>
  <si>
    <t>Klara</t>
  </si>
  <si>
    <t>Wieruszewski</t>
  </si>
  <si>
    <t>Jarosz</t>
  </si>
  <si>
    <t>Daczkowska</t>
  </si>
  <si>
    <t>Bastian</t>
  </si>
  <si>
    <t>Witold</t>
  </si>
  <si>
    <t>Lsczynska</t>
  </si>
  <si>
    <t>Szubiga</t>
  </si>
  <si>
    <t>Winiarski</t>
  </si>
  <si>
    <t>Mazurowski</t>
  </si>
  <si>
    <t>Olewnik</t>
  </si>
  <si>
    <t>Kruz</t>
  </si>
  <si>
    <t>Etykiety wierszy</t>
  </si>
  <si>
    <t>Suma końcowa</t>
  </si>
  <si>
    <t>(Wszystko)</t>
  </si>
  <si>
    <t>89.1</t>
  </si>
  <si>
    <t>Średnia</t>
  </si>
  <si>
    <t>osiągnięcia</t>
  </si>
  <si>
    <t>Suma z Średnia</t>
  </si>
  <si>
    <t>Suma z 89.1</t>
  </si>
  <si>
    <t>Suma</t>
  </si>
  <si>
    <t>Suma z osiągnięcia</t>
  </si>
  <si>
    <t>Wartości</t>
  </si>
  <si>
    <t>Suma Średnia</t>
  </si>
  <si>
    <t>Suma osiągnięcia</t>
  </si>
  <si>
    <t>Perez</t>
  </si>
  <si>
    <t>P z ocen</t>
  </si>
  <si>
    <t>p z g</t>
  </si>
  <si>
    <t>razem</t>
  </si>
  <si>
    <t>Punkty</t>
  </si>
  <si>
    <t>Suma z Punkty</t>
  </si>
  <si>
    <t>89.2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</si>
</sst>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2" xfId="0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2" borderId="0" xfId="0" applyFont="1" applyFill="1" applyBorder="1"/>
  </cellXfs>
  <cellStyles count="1">
    <cellStyle name="Normalny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 Bogoryja" refreshedDate="43215.156213541668" missingItemsLimit="0" createdVersion="6" refreshedVersion="6" minRefreshableVersion="3" recordCount="514" xr:uid="{CC618ADF-5508-4AC3-B92D-56BF49AF2DFF}">
  <cacheSource type="worksheet">
    <worksheetSource name="punkty_rekrutacyjne"/>
  </cacheSource>
  <cacheFields count="16">
    <cacheField name="Nazwisko" numFmtId="0">
      <sharedItems count="485">
        <s v="Swistek"/>
        <s v="Kowalik"/>
        <s v="Hintzke"/>
        <s v="Grzelecki"/>
        <s v="Hinz"/>
        <s v="Wasiluk"/>
        <s v="Wasilewski"/>
        <s v="Silakowski"/>
        <s v="Kaftan"/>
        <s v="Pettka"/>
        <s v="Zygmunt"/>
        <s v="Lukasik"/>
        <s v="Hanczarek"/>
        <s v="Samulczyk"/>
        <s v="Rutkiewicz"/>
        <s v="Bialaszewski"/>
        <s v="Berezniewicz"/>
        <s v="Sobol"/>
        <s v="Kowalczyk"/>
        <s v="Senger"/>
        <s v="Sadowska"/>
        <s v="Wojcicki"/>
        <s v="Szczepkowski"/>
        <s v="Stanislawska"/>
        <s v="Salanowska"/>
        <s v="Skrzydlak"/>
        <s v="Koszlaga"/>
        <s v="Glowinska"/>
        <s v="Sautycz"/>
        <s v="Kowalczuk"/>
        <s v="Sochacka"/>
        <s v="Filarska"/>
        <s v="Przestrzelski"/>
        <s v="Labuda"/>
        <s v="Broukin"/>
        <s v="Kozlowska"/>
        <s v="Jakubowski"/>
        <s v="Sarnowski"/>
        <s v="Riegel"/>
        <s v="Wierzbicki"/>
        <s v="Sachse"/>
        <s v="Jurewicz"/>
        <s v="Steinborn"/>
        <s v="Siminski"/>
        <s v="Machalski"/>
        <s v="Porydzaj"/>
        <s v="Spanowski"/>
        <s v="Zmurko"/>
        <s v="Sibiga"/>
        <s v="Makowska"/>
        <s v="Machol"/>
        <s v="Szmitko"/>
        <s v="Leman"/>
        <s v="Rembisz"/>
        <s v="Stankiewicz"/>
        <s v="Zurek"/>
        <s v="Reczmin"/>
        <s v="Swierszcz"/>
        <s v="Wizniewski"/>
        <s v="Perez "/>
        <s v="Adamiak"/>
        <s v="Zylinska"/>
        <s v="Kulkowska"/>
        <s v="Dzierzak"/>
        <s v="Engel"/>
        <s v="Yuksek"/>
        <s v="Zdrojewska"/>
        <s v="Zgadzaj"/>
        <s v="Zawisza"/>
        <s v="Duszota"/>
        <s v="Nowak"/>
        <s v="Lyszcz"/>
        <s v="Strack"/>
        <s v="Mazurkiewicz"/>
        <s v="Potocki"/>
        <s v="Furmaniak"/>
        <s v="Strupiechowski"/>
        <s v="Reclaw"/>
        <s v="Tomaszewski"/>
        <s v="Szczepanska"/>
        <s v="Spychala"/>
        <s v="Szczucki"/>
        <s v="Marzec"/>
        <s v="Rembiewski"/>
        <s v="Geszczynski"/>
        <s v="Wamka"/>
        <s v="Bialkowska"/>
        <s v="Kulakowski"/>
        <s v="Przytula"/>
        <s v="Bsk"/>
        <s v="Derek"/>
        <s v="Felisiak"/>
        <s v="Lupa"/>
        <s v="Wojciechowska"/>
        <s v="Pieterson"/>
        <s v="Hrywniak"/>
        <s v="Ciosinski"/>
        <s v="Helinska"/>
        <s v="Frankowska"/>
        <s v="Brydzinski"/>
        <s v="Mrozik"/>
        <s v="Klein"/>
        <s v="Strehlke"/>
        <s v="Ciesielska"/>
        <s v="Wydrzynski"/>
        <s v="Beniuszys"/>
        <s v="Witkowski"/>
        <s v="Dsbrowski"/>
        <s v="Procinska"/>
        <s v="Radziszewski"/>
        <s v="Kolodziejczyk"/>
        <s v="Radomski"/>
        <s v="Lange"/>
        <s v="Kornatowski"/>
        <s v="Pistek"/>
        <s v="Jurczyk"/>
        <s v="Cieslik"/>
        <s v="Trzebiatowska"/>
        <s v="Kluziak"/>
        <s v="Mierzejewski"/>
        <s v="Szreder"/>
        <s v="Rybinski"/>
        <s v="Burza"/>
        <s v="Wojcik"/>
        <s v="Pawelec"/>
        <s v="Micun"/>
        <s v="Jablonski"/>
        <s v="Kwidczynska"/>
        <s v="Leoniuk"/>
        <s v="Tomaszewska"/>
        <s v="Kurasik"/>
        <s v="Grzsdzielska"/>
        <s v="Krynicki"/>
        <s v="Miszkin"/>
        <s v="Wilk"/>
        <s v="Gibas"/>
        <s v="Nowakowska"/>
        <s v="Broszkow"/>
        <s v="Jama"/>
        <s v="Chojnacki"/>
        <s v="Klebba"/>
        <s v="Tomczyk"/>
        <s v="Wojciechowski"/>
        <s v="Glac"/>
        <s v="Lewita"/>
        <s v="Kurowska"/>
        <s v="Lutczyk"/>
        <s v="Laskowski"/>
        <s v="Adamczyk"/>
        <s v="Wolski"/>
        <s v="Dsbrowa"/>
        <s v="Jackowska"/>
        <s v="Korenkiewicz"/>
        <s v="Iwanowski"/>
        <s v="Arendt"/>
        <s v="Tarkowska"/>
        <s v="Murczynska"/>
        <s v="Kado"/>
        <s v="Wieczerzak"/>
        <s v="Jakudczyk"/>
        <s v="Gryniewicz"/>
        <s v="Kaliszuk"/>
        <s v="Majtas"/>
        <s v="Grzesiak"/>
        <s v="Freda"/>
        <s v="Janczynski"/>
        <s v="Kossakowska"/>
        <s v="Korda"/>
        <s v="Klukowska"/>
        <s v="Araucz"/>
        <s v="Kuban"/>
        <s v="Rutkowski"/>
        <s v="MaŸNiewski"/>
        <s v="Pawlak"/>
        <s v="Zasowska"/>
        <s v="Korkosz"/>
        <s v="Olczak"/>
        <s v="Kaminski"/>
        <s v="Wlodarczyk"/>
        <s v="Grubba"/>
        <s v="Ligman"/>
        <s v="Filbrandt"/>
        <s v="Formela"/>
        <s v="D¾browski"/>
        <s v="Rowinski"/>
        <s v="Szymanska"/>
        <s v="Gozdalik"/>
        <s v="Pinker"/>
        <s v="Jaglowski"/>
        <s v="Wendt"/>
        <s v="Obarowska"/>
        <s v="Baranowska"/>
        <s v="Bonislawska"/>
        <s v="JoŸWiak"/>
        <s v="Wejner"/>
        <s v="Wojcicka"/>
        <s v="Koprowski"/>
        <s v="Cicherski"/>
        <s v="Olitkowska"/>
        <s v="Majewski"/>
        <s v="Podbereski"/>
        <s v="Wójcik"/>
        <s v="Piotrowski"/>
        <s v="Bialek"/>
        <s v="Galla"/>
        <s v="Glasmann"/>
        <s v="Aniol"/>
        <s v="Cuper"/>
        <s v="Becla"/>
        <s v="Grodzki"/>
        <s v="Ulwan"/>
        <s v="Goszczynski"/>
        <s v="Bigos"/>
        <s v="Waclawski"/>
        <s v="Wludyka"/>
        <s v="Florek"/>
        <s v="Korbus"/>
        <s v="Piechalski"/>
        <s v="Depczynski"/>
        <s v="Erbel"/>
        <s v="Kutnik"/>
        <s v="Dabrowski"/>
        <s v="Ciupa"/>
        <s v="Michalak"/>
        <s v="Mieczkowski"/>
        <s v="Jaglowska"/>
        <s v="Czechowska"/>
        <s v="Domanski"/>
        <s v="Kotowska"/>
        <s v="Nieradko"/>
        <s v="Mendrek"/>
        <s v="Trawicki"/>
        <s v="Sobon"/>
        <s v="Cejnog"/>
        <s v="Jazkowiec"/>
        <s v="Jarosiewicz"/>
        <s v="Kmiecik"/>
        <s v="Kilanowska"/>
        <s v="Markowiak"/>
        <s v="Sikora"/>
        <s v="Szczuplinska"/>
        <s v="Szubarczyk"/>
        <s v="Krefta"/>
        <s v="Malinowski"/>
        <s v="Czerlonek"/>
        <s v="Szostakowska"/>
        <s v="Kaleta"/>
        <s v="Kocur"/>
        <s v="Wit"/>
        <s v="Rybienik"/>
        <s v="Puzlecka"/>
        <s v="Juralewicz"/>
        <s v="Piwowarek"/>
        <s v="Jurczak"/>
        <s v="Ogrodowczyk"/>
        <s v="Strojek"/>
        <s v="Zaremba"/>
        <s v="Gorska"/>
        <s v="Garus"/>
        <s v="Siemistkowska"/>
        <s v="Ulewicz"/>
        <s v="Tokarska"/>
        <s v="Krupa"/>
        <s v="Swirk"/>
        <s v="Kizielewicz"/>
        <s v="Kecler"/>
        <s v="Zochowska"/>
        <s v="Lewandowska"/>
        <s v="Górlikowski"/>
        <s v="Kowalska"/>
        <s v="Katende"/>
        <s v="Tokarz"/>
        <s v="Radosz"/>
        <s v="Komorowska"/>
        <s v="Zakrzewska"/>
        <s v="Rohde"/>
        <s v="Smoliniec"/>
        <s v="Paluchowski"/>
        <s v="Bielawski"/>
        <s v="Pawlun"/>
        <s v="Zielinski"/>
        <s v="Majchrzak"/>
        <s v="Koczakowska"/>
        <s v="Brzozowski"/>
        <s v="Jakubczyk"/>
        <s v="Krol"/>
        <s v="Bialy"/>
        <s v="Drozd"/>
        <s v="Srokowska"/>
        <s v="Cejman"/>
        <s v="Stambuldzys"/>
        <s v="Adryan"/>
        <s v="Kwidzinski"/>
        <s v="Ostrowska"/>
        <s v="Karmasz"/>
        <s v="Smiecinska"/>
        <s v="Czecholinska"/>
        <s v="PodraZka"/>
        <s v="Kmita"/>
        <s v="Gachewicz"/>
        <s v="Pilewski"/>
        <s v="Paliniewicz"/>
        <s v="Lubinska"/>
        <s v="Konstanski"/>
        <s v="Warda"/>
        <s v="Mrozek"/>
        <s v="Drapinska"/>
        <s v="Dawidowska"/>
        <s v="Lesiak"/>
        <s v="Szarmach"/>
        <s v="Burghard"/>
        <s v="Michalska"/>
        <s v="Mezynska"/>
        <s v="Kaminska"/>
        <s v="Edel"/>
        <s v="Gadomska"/>
        <s v="Bieniasz"/>
        <s v="Kozlowski"/>
        <s v="Karewicz"/>
        <s v="Hinca"/>
        <s v="Mielcarz"/>
        <s v="Zebrowski"/>
        <s v="Janik"/>
        <s v="Radziun"/>
        <s v="Stawirej"/>
        <s v="Brankiewicz"/>
        <s v="Wojniusz"/>
        <s v="Borowiec"/>
        <s v="Kuszner"/>
        <s v="Pawlowski"/>
        <s v="Boleski"/>
        <s v="GnieŸDzinska"/>
        <s v="Gazarkiewicz"/>
        <s v="Gawinkowski"/>
        <s v="Lendzion"/>
        <s v="Skrzek"/>
        <s v="Reda"/>
        <s v="Krolikowska"/>
        <s v="Szydlowski"/>
        <s v="Sawicka"/>
        <s v="Jakubiak"/>
        <s v="Maciejewski"/>
        <s v="Kachniarz"/>
        <s v="Pluzinska"/>
        <s v="Domachowska"/>
        <s v="Skrodzki"/>
        <s v="Skoropinski"/>
        <s v="Zak"/>
        <s v="Hildebrandt"/>
        <s v="Papciak"/>
        <s v="Malanowski"/>
        <s v="Osojca"/>
        <s v="Szulfer"/>
        <s v="Konieczka"/>
        <s v="Komasinska"/>
        <s v="Gajdecka"/>
        <s v="Galikowska"/>
        <s v="Schmidtke"/>
        <s v="Romanowska"/>
        <s v="Kukulski"/>
        <s v="Wakuluk"/>
        <s v="Wabiszewska"/>
        <s v="Bialowss"/>
        <s v="Gondek"/>
        <s v="Górski"/>
        <s v="Szlage"/>
        <s v="Stiewa"/>
        <s v="Janiszewska"/>
        <s v="Orlowski"/>
        <s v="Kulik"/>
        <s v="Szymaniak"/>
        <s v="Soja"/>
        <s v="Macholla"/>
        <s v="Duchcik"/>
        <s v="Subocz"/>
        <s v="Matusiewicz"/>
        <s v="Czapkowski"/>
        <s v="Cudzilo"/>
        <s v="Frost"/>
        <s v="Tylec"/>
        <s v="Niewierowska"/>
        <s v="Bankowski"/>
        <s v="Stopinska"/>
        <s v="Odya"/>
        <s v="Jaroszek"/>
        <s v="Deszcz"/>
        <s v="Bujalski"/>
        <s v="Kowalina"/>
        <s v="Broner"/>
        <s v="Majsik"/>
        <s v="Borkowski"/>
        <s v="Górecki"/>
        <s v="Gerygk"/>
        <s v="Gerono"/>
        <s v="Dsbkowska"/>
        <s v="Lang"/>
        <s v="Glowacz"/>
        <s v="Olstowska"/>
        <s v="Kik"/>
        <s v="Chajecki"/>
        <s v="Wizniewska"/>
        <s v="Szewczyk"/>
        <s v="Basek"/>
        <s v="Stiburska"/>
        <s v="Dreger"/>
        <s v="Sorr"/>
        <s v="Marjanski"/>
        <s v="Sokolnicka"/>
        <s v="Sciebur"/>
        <s v="Polubinski"/>
        <s v="Makarski"/>
        <s v="Freitag"/>
        <s v="Aftanas"/>
        <s v="Polonska"/>
        <s v="Piwowarska"/>
        <s v="Pomierska"/>
        <s v="Sulek"/>
        <s v="Uszkiewicz"/>
        <s v="Wentland"/>
        <s v="Zebala"/>
        <s v="Chudzik"/>
        <s v="Jedrzejewski"/>
        <s v="Hajdamowicz"/>
        <s v="Ropel"/>
        <s v="Budzynski"/>
        <s v="Zbieska"/>
        <s v="Skrzynska"/>
        <s v="Karmazyn"/>
        <s v="Bienkowska"/>
        <s v="Chabowski"/>
        <s v="Markiewicz"/>
        <s v="Dalek"/>
        <s v="Klos"/>
        <s v="Kedzierski"/>
        <s v="Irek"/>
        <s v="Smal"/>
        <s v="Muczynski"/>
        <s v="Butajlo"/>
        <s v="Kass"/>
        <s v="Jenda"/>
        <s v="Markowski"/>
        <s v="M¾dry"/>
        <s v="Ostwald"/>
        <s v="Begdon"/>
        <s v="Panfil"/>
        <s v="Wnuczynska"/>
        <s v="Rychter"/>
        <s v="Gasinski"/>
        <s v="Toczek"/>
        <s v="Sokolowska"/>
        <s v="Zawizlak"/>
        <s v="Golunska"/>
        <s v="Piskor"/>
        <s v="Szumala"/>
        <s v="Jakuszewska"/>
        <s v="Jezierska"/>
        <s v="Kisiela"/>
        <s v="Macierzynska"/>
        <s v="Sosnowski"/>
        <s v="Winiarczyk"/>
        <s v="Bialkowski"/>
        <s v="Lehmann"/>
        <s v="Gnacinski"/>
        <s v="Marchewicz"/>
        <s v="Zurowski"/>
        <s v="Morawski"/>
        <s v="Sitarska"/>
        <s v="Bianga"/>
        <s v="Jank"/>
        <s v="Janukowicz"/>
        <s v="Richter"/>
        <s v="Zarzeczanski"/>
        <s v="Jasik"/>
        <s v="Krawiec"/>
        <s v="Olszowka"/>
        <s v="Wieruszewski"/>
        <s v="Jarosz"/>
        <s v="Daczkowska"/>
        <s v="Bastian"/>
        <s v="Lsczynska"/>
        <s v="Szubiga"/>
        <s v="Winiarski"/>
        <s v="Mazurowski"/>
        <s v="Olewnik"/>
        <s v="Kruz"/>
      </sharedItems>
    </cacheField>
    <cacheField name="Imie" numFmtId="0">
      <sharedItems count="174">
        <s v="Damian"/>
        <s v="Mateusz"/>
        <s v="Nikola"/>
        <s v="Oliwier"/>
        <s v="Bartlomiej"/>
        <s v="Henryk"/>
        <s v="Monika"/>
        <s v="Jan"/>
        <s v="Adam"/>
        <s v="Magdalena"/>
        <s v="Olivier"/>
        <s v="Julia"/>
        <s v="Piotr"/>
        <s v="Wiktor"/>
        <s v="Filip"/>
        <s v="Joanna"/>
        <s v="Aleks"/>
        <s v="Dorian"/>
        <s v="Hanna"/>
        <s v="Izabela"/>
        <s v="Patrycja"/>
        <s v="Maria"/>
        <s v="Inka"/>
        <s v="Sandra"/>
        <s v="Jakub"/>
        <s v="Marcel"/>
        <s v="Zofia"/>
        <s v="Malgorzata"/>
        <s v="Nikodem"/>
        <s v="Ignacy"/>
        <s v="Antoni"/>
        <s v="Nadia"/>
        <s v="Maciej"/>
        <s v="Luiza"/>
        <s v="Dominik"/>
        <s v="Maja"/>
        <s v="Cyprian"/>
        <s v="Karolina"/>
        <s v="Adelajda"/>
        <s v="Urszula"/>
        <s v="Adrian"/>
        <s v="Agata"/>
        <s v="Kacper"/>
        <s v="Lena"/>
        <s v="Pawel"/>
        <s v="Bruno"/>
        <s v="Emilia"/>
        <s v="Patryk"/>
        <s v="Anastazja"/>
        <s v="Marcjusz"/>
        <s v="Arleta"/>
        <s v="Stanislaw"/>
        <s v="Sofie"/>
        <s v="Maksymilian"/>
        <s v="Alicja"/>
        <s v="Olaf"/>
        <s v="Jacek"/>
        <s v="Roksana"/>
        <s v="Mariusz"/>
        <s v="Michalina"/>
        <s v="Wiktoria"/>
        <s v="Mikolaj"/>
        <s v="Andrea"/>
        <s v="Julianna"/>
        <s v="Marta"/>
        <s v="Kamila"/>
        <s v="Anna"/>
        <s v="Matylda"/>
        <s v="Kornel"/>
        <s v="Dawid"/>
        <s v="Igor"/>
        <s v="Krzysztof"/>
        <s v="Marcin"/>
        <s v="Nina"/>
        <s v="Amelia"/>
        <s v="Kornelia"/>
        <s v="Aleksander"/>
        <s v="Zuzanna"/>
        <s v="Szymon"/>
        <s v="Natasza"/>
        <s v="Marika"/>
        <s v="Wojciech"/>
        <s v="Antonina"/>
        <s v="Laura"/>
        <s v="Lucja"/>
        <s v="Agnieszka"/>
        <s v="Oskar"/>
        <s v="Ariuna"/>
        <s v="Oliwia"/>
        <s v="Maurycy"/>
        <s v="Klaudia"/>
        <s v="Alan"/>
        <s v="Latika"/>
        <s v="Paulina"/>
        <s v="Paula"/>
        <s v="Olga"/>
        <s v="Zosia"/>
        <s v="Bartosz"/>
        <s v="Alexander"/>
        <s v="Andrzej"/>
        <s v="Krystian"/>
        <s v="Natalia"/>
        <s v="Sebastian"/>
        <s v="Marianna"/>
        <s v="Kajetan"/>
        <s v="Borys"/>
        <s v="Milosz"/>
        <s v="Martyna"/>
        <s v="Leon"/>
        <s v="Hubert"/>
        <s v="Lukasz"/>
        <s v="Weronika"/>
        <s v="Dominika"/>
        <s v="Konstancja"/>
        <s v="Aleksandra"/>
        <s v="Jagoda"/>
        <s v="Antonia"/>
        <s v="Michal"/>
        <s v="Milena"/>
        <s v="Adriana"/>
        <s v="Patrick"/>
        <s v="Ewa"/>
        <s v="Franciszek"/>
        <s v="Julian"/>
        <s v="Tymoteusz"/>
        <s v="Viktor"/>
        <s v="Radoslaw"/>
        <s v="Helena"/>
        <s v="Iga"/>
        <s v="Xawery"/>
        <s v="Marceli"/>
        <s v="Kelly"/>
        <s v="Pola"/>
        <s v="Katarzyna"/>
        <s v="Stefan"/>
        <s v="Vanessa"/>
        <s v="Tymon"/>
        <s v="Daniel"/>
        <s v="Kaja"/>
        <s v="Gabriel"/>
        <s v="Jaroslaw"/>
        <s v="Kinga"/>
        <s v="Daria"/>
        <s v="Iwa"/>
        <s v="Angelika"/>
        <s v="Aniela"/>
        <s v="Gabriela"/>
        <s v="Marek"/>
        <s v="Bianka"/>
        <s v="Victoria"/>
        <s v="Emma"/>
        <s v="Ksawery"/>
        <s v="Simon"/>
        <s v="Tobiasz"/>
        <s v="Tomasz"/>
        <s v="Karol"/>
        <s v="Edyta"/>
        <s v="Wanessa"/>
        <s v="Inga"/>
        <s v="Justyna"/>
        <s v="Fabian"/>
        <s v="Baniamin"/>
        <s v="Tadeusz"/>
        <s v="Mira"/>
        <s v="Lila"/>
        <s v="Kasjan"/>
        <s v="Kuba"/>
        <s v="Kalina"/>
        <s v="Blanka"/>
        <s v="Lucjan"/>
        <s v="Klaudiusz"/>
        <s v="Izabella"/>
        <s v="Klara"/>
        <s v="Witold"/>
      </sharedItems>
    </cacheField>
    <cacheField name="Osiagniecia" numFmtId="0">
      <sharedItems containsSemiMixedTypes="0" containsString="0" containsNumber="1" containsInteger="1" minValue="0" maxValue="8"/>
    </cacheField>
    <cacheField name="Zachowanie" numFmtId="0">
      <sharedItems containsSemiMixedTypes="0" containsString="0" containsNumber="1" containsInteger="1" minValue="2" maxValue="6"/>
    </cacheField>
    <cacheField name="JP" numFmtId="0">
      <sharedItems containsSemiMixedTypes="0" containsString="0" containsNumber="1" containsInteger="1" minValue="2" maxValue="6"/>
    </cacheField>
    <cacheField name="Mat" numFmtId="0">
      <sharedItems containsSemiMixedTypes="0" containsString="0" containsNumber="1" containsInteger="1" minValue="2" maxValue="6"/>
    </cacheField>
    <cacheField name="Biol" numFmtId="0">
      <sharedItems containsSemiMixedTypes="0" containsString="0" containsNumber="1" containsInteger="1" minValue="2" maxValue="6"/>
    </cacheField>
    <cacheField name="Geog" numFmtId="0">
      <sharedItems containsSemiMixedTypes="0" containsString="0" containsNumber="1" containsInteger="1" minValue="2" maxValue="6"/>
    </cacheField>
    <cacheField name="GHP" numFmtId="0">
      <sharedItems containsSemiMixedTypes="0" containsString="0" containsNumber="1" containsInteger="1" minValue="1" maxValue="100"/>
    </cacheField>
    <cacheField name="GHH" numFmtId="0">
      <sharedItems containsSemiMixedTypes="0" containsString="0" containsNumber="1" containsInteger="1" minValue="1" maxValue="100"/>
    </cacheField>
    <cacheField name="GMM" numFmtId="0">
      <sharedItems containsSemiMixedTypes="0" containsString="0" containsNumber="1" containsInteger="1" minValue="1" maxValue="100"/>
    </cacheField>
    <cacheField name="GMP" numFmtId="0">
      <sharedItems containsSemiMixedTypes="0" containsString="0" containsNumber="1" containsInteger="1" minValue="1" maxValue="100"/>
    </cacheField>
    <cacheField name="GJP" numFmtId="0">
      <sharedItems containsSemiMixedTypes="0" containsString="0" containsNumber="1" containsInteger="1" minValue="1" maxValue="100"/>
    </cacheField>
    <cacheField name="osiągnięcia" numFmtId="0">
      <sharedItems containsSemiMixedTypes="0" containsString="0" containsNumber="1" containsInteger="1" minValue="0" maxValue="1"/>
    </cacheField>
    <cacheField name="Średnia" numFmtId="0">
      <sharedItems containsSemiMixedTypes="0" containsString="0" containsNumber="1" minValue="2" maxValue="6" count="17">
        <n v="5.25"/>
        <n v="4.25"/>
        <n v="4"/>
        <n v="3.75"/>
        <n v="2.25"/>
        <n v="4.5"/>
        <n v="4.75"/>
        <n v="5"/>
        <n v="3.5"/>
        <n v="2.5"/>
        <n v="3.25"/>
        <n v="3"/>
        <n v="5.5"/>
        <n v="5.75"/>
        <n v="2"/>
        <n v="2.75"/>
        <n v="6"/>
      </sharedItems>
    </cacheField>
    <cacheField name="89.1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an Bogoryja" refreshedDate="43215.168156134256" backgroundQuery="1" createdVersion="6" refreshedVersion="6" minRefreshableVersion="3" recordCount="0" supportSubquery="1" supportAdvancedDrill="1" xr:uid="{DD94ED56-4835-4F47-A4E6-83D4E504B7ED}">
  <cacheSource type="external" connectionId="1"/>
  <cacheFields count="3">
    <cacheField name="[Measures].[Suma Średnia]" caption="Suma Średnia" numFmtId="0" hierarchy="21" level="32767"/>
    <cacheField name="[Measures].[Suma osiągnięcia]" caption="Suma osiągnięcia" numFmtId="0" hierarchy="22" level="32767"/>
    <cacheField name="[punkty_rekrutacyjne].[Nazwisko].[Nazwisko]" caption="Nazwisko" numFmtId="0" level="1">
      <sharedItems count="485">
        <s v="Adamczyk"/>
        <s v="Adamiak"/>
        <s v="Adryan"/>
        <s v="Aftanas"/>
        <s v="Aniol"/>
        <s v="Araucz"/>
        <s v="Arendt"/>
        <s v="Bankowski"/>
        <s v="Baranowska"/>
        <s v="Basek"/>
        <s v="Bastian"/>
        <s v="Becla"/>
        <s v="Begdon"/>
        <s v="Beniuszys"/>
        <s v="Berezniewicz"/>
        <s v="Bialaszewski"/>
        <s v="Bialek"/>
        <s v="Bialkowska"/>
        <s v="Bialkowski"/>
        <s v="Bialowss"/>
        <s v="Bialy"/>
        <s v="Bianga"/>
        <s v="Bielawski"/>
        <s v="Bieniasz"/>
        <s v="Bienkowska"/>
        <s v="Bigos"/>
        <s v="Boleski"/>
        <s v="Bonislawska"/>
        <s v="Borkowski"/>
        <s v="Borowiec"/>
        <s v="Brankiewicz"/>
        <s v="Broner"/>
        <s v="Broszkow"/>
        <s v="Broukin"/>
        <s v="Brydzinski"/>
        <s v="Brzozowski"/>
        <s v="Bsk"/>
        <s v="Budzynski"/>
        <s v="Bujalski"/>
        <s v="Burghard"/>
        <s v="Burza"/>
        <s v="Butajlo"/>
        <s v="Cejman"/>
        <s v="Cejnog"/>
        <s v="Chabowski"/>
        <s v="Chajecki"/>
        <s v="Chojnacki"/>
        <s v="Chudzik"/>
        <s v="Cicherski"/>
        <s v="Ciesielska"/>
        <s v="Cieslik"/>
        <s v="Ciosinski"/>
        <s v="Ciupa"/>
        <s v="Cudzilo"/>
        <s v="Cuper"/>
        <s v="Czapkowski"/>
        <s v="Czecholinska"/>
        <s v="Czechowska"/>
        <s v="Czerlonek"/>
        <s v="D¾browski"/>
        <s v="Dabrowski"/>
        <s v="Daczkowska"/>
        <s v="Dalek"/>
        <s v="Dawidowska"/>
        <s v="Depczynski"/>
        <s v="Derek"/>
        <s v="Deszcz"/>
        <s v="Domachowska"/>
        <s v="Domanski"/>
        <s v="Drapinska"/>
        <s v="Dreger"/>
        <s v="Drozd"/>
        <s v="Dsbkowska"/>
        <s v="Dsbrowa"/>
        <s v="Dsbrowski"/>
        <s v="Duchcik"/>
        <s v="Duszota"/>
        <s v="Dzierzak"/>
        <s v="Edel"/>
        <s v="Engel"/>
        <s v="Erbel"/>
        <s v="Felisiak"/>
        <s v="Filarska"/>
        <s v="Filbrandt"/>
        <s v="Florek"/>
        <s v="Formela"/>
        <s v="Frankowska"/>
        <s v="Freda"/>
        <s v="Freitag"/>
        <s v="Frost"/>
        <s v="Furmaniak"/>
        <s v="Gachewicz"/>
        <s v="Gadomska"/>
        <s v="Gajdecka"/>
        <s v="Galikowska"/>
        <s v="Galla"/>
        <s v="Garus"/>
        <s v="Gasinski"/>
        <s v="Gawinkowski"/>
        <s v="Gazarkiewicz"/>
        <s v="Gerono"/>
        <s v="Gerygk"/>
        <s v="Geszczynski"/>
        <s v="Gibas"/>
        <s v="Glac"/>
        <s v="Glasmann"/>
        <s v="Glowacz"/>
        <s v="Glowinska"/>
        <s v="Gnacinski"/>
        <s v="GnieŸDzinska"/>
        <s v="Golunska"/>
        <s v="Gondek"/>
        <s v="Górecki"/>
        <s v="Górlikowski"/>
        <s v="Gorska"/>
        <s v="Górski"/>
        <s v="Goszczynski"/>
        <s v="Gozdalik"/>
        <s v="Grodzki"/>
        <s v="Grubba"/>
        <s v="Gryniewicz"/>
        <s v="Grzelecki"/>
        <s v="Grzesiak"/>
        <s v="Grzsdzielska"/>
        <s v="Hajdamowicz"/>
        <s v="Hanczarek"/>
        <s v="Helinska"/>
        <s v="Hildebrandt"/>
        <s v="Hinca"/>
        <s v="Hintzke"/>
        <s v="Hinz"/>
        <s v="Hrywniak"/>
        <s v="Irek"/>
        <s v="Iwanowski"/>
        <s v="Jablonski"/>
        <s v="Jackowska"/>
        <s v="Jaglowska"/>
        <s v="Jaglowski"/>
        <s v="Jakubczyk"/>
        <s v="Jakubiak"/>
        <s v="Jakubowski"/>
        <s v="Jakudczyk"/>
        <s v="Jakuszewska"/>
        <s v="Jama"/>
        <s v="Janczynski"/>
        <s v="Janik"/>
        <s v="Janiszewska"/>
        <s v="Jank"/>
        <s v="Janukowicz"/>
        <s v="Jarosiewicz"/>
        <s v="Jarosz"/>
        <s v="Jaroszek"/>
        <s v="Jasik"/>
        <s v="Jazkowiec"/>
        <s v="Jedrzejewski"/>
        <s v="Jenda"/>
        <s v="Jezierska"/>
        <s v="JoŸWiak"/>
        <s v="Juralewicz"/>
        <s v="Jurczak"/>
        <s v="Jurczyk"/>
        <s v="Jurewicz"/>
        <s v="Kachniarz"/>
        <s v="Kado"/>
        <s v="Kaftan"/>
        <s v="Kaleta"/>
        <s v="Kaliszuk"/>
        <s v="Kaminska"/>
        <s v="Kaminski"/>
        <s v="Karewicz"/>
        <s v="Karmasz"/>
        <s v="Karmazyn"/>
        <s v="Kass"/>
        <s v="Katende"/>
        <s v="Kecler"/>
        <s v="Kedzierski"/>
        <s v="Kik"/>
        <s v="Kilanowska"/>
        <s v="Kisiela"/>
        <s v="Kizielewicz"/>
        <s v="Klebba"/>
        <s v="Klein"/>
        <s v="Klos"/>
        <s v="Klukowska"/>
        <s v="Kluziak"/>
        <s v="Kmiecik"/>
        <s v="Kmita"/>
        <s v="Kocur"/>
        <s v="Koczakowska"/>
        <s v="Kolodziejczyk"/>
        <s v="Komasinska"/>
        <s v="Komorowska"/>
        <s v="Konieczka"/>
        <s v="Konstanski"/>
        <s v="Koprowski"/>
        <s v="Korbus"/>
        <s v="Korda"/>
        <s v="Korenkiewicz"/>
        <s v="Korkosz"/>
        <s v="Kornatowski"/>
        <s v="Kossakowska"/>
        <s v="Koszlaga"/>
        <s v="Kotowska"/>
        <s v="Kowalczuk"/>
        <s v="Kowalczyk"/>
        <s v="Kowalik"/>
        <s v="Kowalina"/>
        <s v="Kowalska"/>
        <s v="Kozlowska"/>
        <s v="Kozlowski"/>
        <s v="Krawiec"/>
        <s v="Krefta"/>
        <s v="Krol"/>
        <s v="Krolikowska"/>
        <s v="Krupa"/>
        <s v="Kruz"/>
        <s v="Krynicki"/>
        <s v="Kuban"/>
        <s v="Kukulski"/>
        <s v="Kulakowski"/>
        <s v="Kulik"/>
        <s v="Kulkowska"/>
        <s v="Kurasik"/>
        <s v="Kurowska"/>
        <s v="Kuszner"/>
        <s v="Kutnik"/>
        <s v="Kwidczynska"/>
        <s v="Kwidzinski"/>
        <s v="Labuda"/>
        <s v="Lang"/>
        <s v="Lange"/>
        <s v="Laskowski"/>
        <s v="Lehmann"/>
        <s v="Leman"/>
        <s v="Lendzion"/>
        <s v="Leoniuk"/>
        <s v="Lesiak"/>
        <s v="Lewandowska"/>
        <s v="Lewita"/>
        <s v="Ligman"/>
        <s v="Lsczynska"/>
        <s v="Lubinska"/>
        <s v="Lukasik"/>
        <s v="Lupa"/>
        <s v="Lutczyk"/>
        <s v="Lyszcz"/>
        <s v="M¾dry"/>
        <s v="Machalski"/>
        <s v="Machol"/>
        <s v="Macholla"/>
        <s v="Maciejewski"/>
        <s v="Macierzynska"/>
        <s v="Majchrzak"/>
        <s v="Majewski"/>
        <s v="Majsik"/>
        <s v="Majtas"/>
        <s v="Makarski"/>
        <s v="Makowska"/>
        <s v="Malanowski"/>
        <s v="Malinowski"/>
        <s v="Marchewicz"/>
        <s v="Marjanski"/>
        <s v="Markiewicz"/>
        <s v="Markowiak"/>
        <s v="Markowski"/>
        <s v="Marzec"/>
        <s v="Matusiewicz"/>
        <s v="MaŸNiewski"/>
        <s v="Mazurkiewicz"/>
        <s v="Mazurowski"/>
        <s v="Mendrek"/>
        <s v="Mezynska"/>
        <s v="Michalak"/>
        <s v="Michalska"/>
        <s v="Micun"/>
        <s v="Mieczkowski"/>
        <s v="Mielcarz"/>
        <s v="Mierzejewski"/>
        <s v="Miszkin"/>
        <s v="Morawski"/>
        <s v="Mrozek"/>
        <s v="Mrozik"/>
        <s v="Muczynski"/>
        <s v="Murczynska"/>
        <s v="Nieradko"/>
        <s v="Niewierowska"/>
        <s v="Nowak"/>
        <s v="Nowakowska"/>
        <s v="Obarowska"/>
        <s v="Odya"/>
        <s v="Ogrodowczyk"/>
        <s v="Olczak"/>
        <s v="Olewnik"/>
        <s v="Olitkowska"/>
        <s v="Olstowska"/>
        <s v="Olszowka"/>
        <s v="Orlowski"/>
        <s v="Osojca"/>
        <s v="Ostrowska"/>
        <s v="Ostwald"/>
        <s v="Paliniewicz"/>
        <s v="Paluchowski"/>
        <s v="Panfil"/>
        <s v="Papciak"/>
        <s v="Pawelec"/>
        <s v="Pawlak"/>
        <s v="Pawlowski"/>
        <s v="Pawlun"/>
        <s v="Perez"/>
        <s v="Pettka"/>
        <s v="Piechalski"/>
        <s v="Pieterson"/>
        <s v="Pilewski"/>
        <s v="Pinker"/>
        <s v="Piotrowski"/>
        <s v="Piskor"/>
        <s v="Pistek"/>
        <s v="Piwowarek"/>
        <s v="Piwowarska"/>
        <s v="Pluzinska"/>
        <s v="Podbereski"/>
        <s v="PodraZka"/>
        <s v="Polonska"/>
        <s v="Polubinski"/>
        <s v="Pomierska"/>
        <s v="Porydzaj"/>
        <s v="Potocki"/>
        <s v="Procinska"/>
        <s v="Przestrzelski"/>
        <s v="Przytula"/>
        <s v="Puzlecka"/>
        <s v="Radomski"/>
        <s v="Radosz"/>
        <s v="Radziszewski"/>
        <s v="Radziun"/>
        <s v="Reclaw"/>
        <s v="Reczmin"/>
        <s v="Reda"/>
        <s v="Rembiewski"/>
        <s v="Rembisz"/>
        <s v="Richter"/>
        <s v="Riegel"/>
        <s v="Rohde"/>
        <s v="Romanowska"/>
        <s v="Ropel"/>
        <s v="Rowinski"/>
        <s v="Rutkiewicz"/>
        <s v="Rutkowski"/>
        <s v="Rybienik"/>
        <s v="Rybinski"/>
        <s v="Rychter"/>
        <s v="Sachse"/>
        <s v="Sadowska"/>
        <s v="Salanowska"/>
        <s v="Samulczyk"/>
        <s v="Sarnowski"/>
        <s v="Sautycz"/>
        <s v="Sawicka"/>
        <s v="Schmidtke"/>
        <s v="Sciebur"/>
        <s v="Senger"/>
        <s v="Sibiga"/>
        <s v="Siemistkowska"/>
        <s v="Sikora"/>
        <s v="Silakowski"/>
        <s v="Siminski"/>
        <s v="Sitarska"/>
        <s v="Skoropinski"/>
        <s v="Skrodzki"/>
        <s v="Skrzek"/>
        <s v="Skrzydlak"/>
        <s v="Skrzynska"/>
        <s v="Smal"/>
        <s v="Smiecinska"/>
        <s v="Smoliniec"/>
        <s v="Sobol"/>
        <s v="Sobon"/>
        <s v="Sochacka"/>
        <s v="Soja"/>
        <s v="Sokolnicka"/>
        <s v="Sokolowska"/>
        <s v="Sorr"/>
        <s v="Sosnowski"/>
        <s v="Spanowski"/>
        <s v="Spychala"/>
        <s v="Srokowska"/>
        <s v="Stambuldzys"/>
        <s v="Stanislawska"/>
        <s v="Stankiewicz"/>
        <s v="Stawirej"/>
        <s v="Steinborn"/>
        <s v="Stiburska"/>
        <s v="Stiewa"/>
        <s v="Stopinska"/>
        <s v="Strack"/>
        <s v="Strehlke"/>
        <s v="Strojek"/>
        <s v="Strupiechowski"/>
        <s v="Subocz"/>
        <s v="Sulek"/>
        <s v="Swierszcz"/>
        <s v="Swirk"/>
        <s v="Swistek"/>
        <s v="Szarmach"/>
        <s v="Szczepanska"/>
        <s v="Szczepkowski"/>
        <s v="Szczucki"/>
        <s v="Szczuplinska"/>
        <s v="Szewczyk"/>
        <s v="Szlage"/>
        <s v="Szmitko"/>
        <s v="Szostakowska"/>
        <s v="Szreder"/>
        <s v="Szubarczyk"/>
        <s v="Szubiga"/>
        <s v="Szulfer"/>
        <s v="Szumala"/>
        <s v="Szydlowski"/>
        <s v="Szymaniak"/>
        <s v="Szymanska"/>
        <s v="Tarkowska"/>
        <s v="Toczek"/>
        <s v="Tokarska"/>
        <s v="Tokarz"/>
        <s v="Tomaszewska"/>
        <s v="Tomaszewski"/>
        <s v="Tomczyk"/>
        <s v="Trawicki"/>
        <s v="Trzebiatowska"/>
        <s v="Tylec"/>
        <s v="Ulewicz"/>
        <s v="Ulwan"/>
        <s v="Uszkiewicz"/>
        <s v="Wabiszewska"/>
        <s v="Waclawski"/>
        <s v="Wakuluk"/>
        <s v="Wamka"/>
        <s v="Warda"/>
        <s v="Wasilewski"/>
        <s v="Wasiluk"/>
        <s v="Wejner"/>
        <s v="Wendt"/>
        <s v="Wentland"/>
        <s v="Wieczerzak"/>
        <s v="Wieruszewski"/>
        <s v="Wierzbicki"/>
        <s v="Wilk"/>
        <s v="Winiarczyk"/>
        <s v="Winiarski"/>
        <s v="Wit"/>
        <s v="Witkowski"/>
        <s v="Wizniewska"/>
        <s v="Wizniewski"/>
        <s v="Wlodarczyk"/>
        <s v="Wludyka"/>
        <s v="Wnuczynska"/>
        <s v="Wojcicka"/>
        <s v="Wojcicki"/>
        <s v="Wojciechowska"/>
        <s v="Wojciechowski"/>
        <s v="Wojcik"/>
        <s v="Wójcik"/>
        <s v="Wojniusz"/>
        <s v="Wolski"/>
        <s v="Wydrzynski"/>
        <s v="Yuksek"/>
        <s v="Zak"/>
        <s v="Zakrzewska"/>
        <s v="Zaremba"/>
        <s v="Zarzeczanski"/>
        <s v="Zasowska"/>
        <s v="Zawisza"/>
        <s v="Zawizlak"/>
        <s v="Zbieska"/>
        <s v="Zdrojewska"/>
        <s v="Zebala"/>
        <s v="Zebrowski"/>
        <s v="Zgadzaj"/>
        <s v="Zielinski"/>
        <s v="Zmurko"/>
        <s v="Zochowska"/>
        <s v="Zurek"/>
        <s v="Zurowski"/>
        <s v="Zygmunt"/>
        <s v="Zylinska"/>
      </sharedItems>
    </cacheField>
  </cacheFields>
  <cacheHierarchies count="23">
    <cacheHierarchy uniqueName="[punkty_rekrutacyjne].[Nazwisko]" caption="Nazwisko" attribute="1" defaultMemberUniqueName="[punkty_rekrutacyjne].[Nazwisko].[All]" allUniqueName="[punkty_rekrutacyjne].[Nazwisko].[All]" dimensionUniqueName="[punkty_rekrutacyjne]" displayFolder="" count="2" memberValueDatatype="130" unbalanced="0">
      <fieldsUsage count="2">
        <fieldUsage x="-1"/>
        <fieldUsage x="2"/>
      </fieldsUsage>
    </cacheHierarchy>
    <cacheHierarchy uniqueName="[punkty_rekrutacyjne].[Imie]" caption="Imie" attribute="1" defaultMemberUniqueName="[punkty_rekrutacyjne].[Imie].[All]" allUniqueName="[punkty_rekrutacyjne].[Imie].[All]" dimensionUniqueName="[punkty_rekrutacyjne]" displayFolder="" count="0" memberValueDatatype="130" unbalanced="0"/>
    <cacheHierarchy uniqueName="[punkty_rekrutacyjne].[Osiagniecia]" caption="Osiagniecia" attribute="1" defaultMemberUniqueName="[punkty_rekrutacyjne].[Osiagniecia].[All]" allUniqueName="[punkty_rekrutacyjne].[Osiagniecia].[All]" dimensionUniqueName="[punkty_rekrutacyjne]" displayFolder="" count="0" memberValueDatatype="20" unbalanced="0"/>
    <cacheHierarchy uniqueName="[punkty_rekrutacyjne].[Zachowanie]" caption="Zachowanie" attribute="1" defaultMemberUniqueName="[punkty_rekrutacyjne].[Zachowanie].[All]" allUniqueName="[punkty_rekrutacyjne].[Zachowanie].[All]" dimensionUniqueName="[punkty_rekrutacyjne]" displayFolder="" count="0" memberValueDatatype="20" unbalanced="0"/>
    <cacheHierarchy uniqueName="[punkty_rekrutacyjne].[JP]" caption="JP" attribute="1" defaultMemberUniqueName="[punkty_rekrutacyjne].[JP].[All]" allUniqueName="[punkty_rekrutacyjne].[JP].[All]" dimensionUniqueName="[punkty_rekrutacyjne]" displayFolder="" count="0" memberValueDatatype="20" unbalanced="0"/>
    <cacheHierarchy uniqueName="[punkty_rekrutacyjne].[Mat]" caption="Mat" attribute="1" defaultMemberUniqueName="[punkty_rekrutacyjne].[Mat].[All]" allUniqueName="[punkty_rekrutacyjne].[Mat].[All]" dimensionUniqueName="[punkty_rekrutacyjne]" displayFolder="" count="0" memberValueDatatype="20" unbalanced="0"/>
    <cacheHierarchy uniqueName="[punkty_rekrutacyjne].[Biol]" caption="Biol" attribute="1" defaultMemberUniqueName="[punkty_rekrutacyjne].[Biol].[All]" allUniqueName="[punkty_rekrutacyjne].[Biol].[All]" dimensionUniqueName="[punkty_rekrutacyjne]" displayFolder="" count="0" memberValueDatatype="20" unbalanced="0"/>
    <cacheHierarchy uniqueName="[punkty_rekrutacyjne].[Geog]" caption="Geog" attribute="1" defaultMemberUniqueName="[punkty_rekrutacyjne].[Geog].[All]" allUniqueName="[punkty_rekrutacyjne].[Geog].[All]" dimensionUniqueName="[punkty_rekrutacyjne]" displayFolder="" count="0" memberValueDatatype="20" unbalanced="0"/>
    <cacheHierarchy uniqueName="[punkty_rekrutacyjne].[GHP]" caption="GHP" attribute="1" defaultMemberUniqueName="[punkty_rekrutacyjne].[GHP].[All]" allUniqueName="[punkty_rekrutacyjne].[GHP].[All]" dimensionUniqueName="[punkty_rekrutacyjne]" displayFolder="" count="0" memberValueDatatype="20" unbalanced="0"/>
    <cacheHierarchy uniqueName="[punkty_rekrutacyjne].[GHH]" caption="GHH" attribute="1" defaultMemberUniqueName="[punkty_rekrutacyjne].[GHH].[All]" allUniqueName="[punkty_rekrutacyjne].[GHH].[All]" dimensionUniqueName="[punkty_rekrutacyjne]" displayFolder="" count="0" memberValueDatatype="20" unbalanced="0"/>
    <cacheHierarchy uniqueName="[punkty_rekrutacyjne].[GMM]" caption="GMM" attribute="1" defaultMemberUniqueName="[punkty_rekrutacyjne].[GMM].[All]" allUniqueName="[punkty_rekrutacyjne].[GMM].[All]" dimensionUniqueName="[punkty_rekrutacyjne]" displayFolder="" count="0" memberValueDatatype="20" unbalanced="0"/>
    <cacheHierarchy uniqueName="[punkty_rekrutacyjne].[GMP]" caption="GMP" attribute="1" defaultMemberUniqueName="[punkty_rekrutacyjne].[GMP].[All]" allUniqueName="[punkty_rekrutacyjne].[GMP].[All]" dimensionUniqueName="[punkty_rekrutacyjne]" displayFolder="" count="0" memberValueDatatype="20" unbalanced="0"/>
    <cacheHierarchy uniqueName="[punkty_rekrutacyjne].[GJP]" caption="GJP" attribute="1" defaultMemberUniqueName="[punkty_rekrutacyjne].[GJP].[All]" allUniqueName="[punkty_rekrutacyjne].[GJP].[All]" dimensionUniqueName="[punkty_rekrutacyjne]" displayFolder="" count="0" memberValueDatatype="20" unbalanced="0"/>
    <cacheHierarchy uniqueName="[punkty_rekrutacyjne].[osiągnięcia]" caption="osiągnięcia" attribute="1" defaultMemberUniqueName="[punkty_rekrutacyjne].[osiągnięcia].[All]" allUniqueName="[punkty_rekrutacyjne].[osiągnięcia].[All]" dimensionUniqueName="[punkty_rekrutacyjne]" displayFolder="" count="0" memberValueDatatype="20" unbalanced="0"/>
    <cacheHierarchy uniqueName="[punkty_rekrutacyjne].[Średnia]" caption="Średnia" attribute="1" defaultMemberUniqueName="[punkty_rekrutacyjne].[Średnia].[All]" allUniqueName="[punkty_rekrutacyjne].[Średnia].[All]" dimensionUniqueName="[punkty_rekrutacyjne]" displayFolder="" count="0" memberValueDatatype="5" unbalanced="0"/>
    <cacheHierarchy uniqueName="[punkty_rekrutacyjne].[89.1]" caption="89.1" attribute="1" defaultMemberUniqueName="[punkty_rekrutacyjne].[89.1].[All]" allUniqueName="[punkty_rekrutacyjne].[89.1].[All]" dimensionUniqueName="[punkty_rekrutacyjne]" displayFolder="" count="0" memberValueDatatype="20" unbalanced="0"/>
    <cacheHierarchy uniqueName="[punkty_rekrutacyjne].[rekrutacyjne]" caption="rekrutacyjne" attribute="1" defaultMemberUniqueName="[punkty_rekrutacyjne].[rekrutacyjne].[All]" allUniqueName="[punkty_rekrutacyjne].[rekrutacyjne].[All]" dimensionUniqueName="[punkty_rekrutacyjne]" displayFolder="" count="0" memberValueDatatype="5" unbalanced="0"/>
    <cacheHierarchy uniqueName="[punkty_rekrutacyjne].[Kolumna1]" caption="Kolumna1" attribute="1" defaultMemberUniqueName="[punkty_rekrutacyjne].[Kolumna1].[All]" allUniqueName="[punkty_rekrutacyjne].[Kolumna1].[All]" dimensionUniqueName="[punkty_rekrutacyjne]" displayFolder="" count="0" memberValueDatatype="20" unbalanced="0"/>
    <cacheHierarchy uniqueName="[punkty_rekrutacyjne].[suma punktów]" caption="suma punktów" attribute="1" defaultMemberUniqueName="[punkty_rekrutacyjne].[suma punktów].[All]" allUniqueName="[punkty_rekrutacyjne].[suma punktów].[All]" dimensionUniqueName="[punkty_rekrutacyjne]" displayFolder="" count="0" memberValueDatatype="5" unbalanced="0"/>
    <cacheHierarchy uniqueName="[Measures].[__XL_Count punkty_rekrutacyjne]" caption="__XL_Count punkty_rekrutacyjne" measure="1" displayFolder="" measureGroup="punkty_rekrutacyjne" count="0" hidden="1"/>
    <cacheHierarchy uniqueName="[Measures].[__No measures defined]" caption="__No measures defined" measure="1" displayFolder="" count="0" hidden="1"/>
    <cacheHierarchy uniqueName="[Measures].[Suma Średnia]" caption="Suma Średnia" measure="1" displayFolder="" measureGroup="punkty_rekrutacyjn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a osiągnięcia]" caption="Suma osiągnięcia" measure="1" displayFolder="" measureGroup="punkty_rekrutacyjn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</cacheHierarchies>
  <kpis count="0"/>
  <dimensions count="2">
    <dimension measure="1" name="Measures" uniqueName="[Measures]" caption="Measures"/>
    <dimension name="punkty_rekrutacyjne" uniqueName="[punkty_rekrutacyjne]" caption="punkty_rekrutacyjne"/>
  </dimensions>
  <measureGroups count="1">
    <measureGroup name="punkty_rekrutacyjne" caption="punkty_rekrutacyjn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 Bogoryja" refreshedDate="43215.178252430553" createdVersion="6" refreshedVersion="6" minRefreshableVersion="3" recordCount="514" xr:uid="{9B417886-75AD-4CFE-8D12-3EFBF1066A29}">
  <cacheSource type="worksheet">
    <worksheetSource ref="A1:O515" sheet="Arkusz3"/>
  </cacheSource>
  <cacheFields count="15">
    <cacheField name="Nazwisko" numFmtId="0">
      <sharedItems count="485">
        <s v="Swistek"/>
        <s v="Kowalik"/>
        <s v="Hintzke"/>
        <s v="Grzelecki"/>
        <s v="Hinz"/>
        <s v="Wasiluk"/>
        <s v="Wasilewski"/>
        <s v="Silakowski"/>
        <s v="Kaftan"/>
        <s v="Pettka"/>
        <s v="Zygmunt"/>
        <s v="Lukasik"/>
        <s v="Hanczarek"/>
        <s v="Samulczyk"/>
        <s v="Rutkiewicz"/>
        <s v="Bialaszewski"/>
        <s v="Berezniewicz"/>
        <s v="Sobol"/>
        <s v="Kowalczyk"/>
        <s v="Senger"/>
        <s v="Sadowska"/>
        <s v="Wojcicki"/>
        <s v="Szczepkowski"/>
        <s v="Stanislawska"/>
        <s v="Salanowska"/>
        <s v="Skrzydlak"/>
        <s v="Koszlaga"/>
        <s v="Glowinska"/>
        <s v="Sautycz"/>
        <s v="Kowalczuk"/>
        <s v="Sochacka"/>
        <s v="Filarska"/>
        <s v="Przestrzelski"/>
        <s v="Labuda"/>
        <s v="Broukin"/>
        <s v="Kozlowska"/>
        <s v="Jakubowski"/>
        <s v="Sarnowski"/>
        <s v="Riegel"/>
        <s v="Wierzbicki"/>
        <s v="Sachse"/>
        <s v="Jurewicz"/>
        <s v="Steinborn"/>
        <s v="Siminski"/>
        <s v="Machalski"/>
        <s v="Porydzaj"/>
        <s v="Spanowski"/>
        <s v="Zmurko"/>
        <s v="Sibiga"/>
        <s v="Makowska"/>
        <s v="Machol"/>
        <s v="Szmitko"/>
        <s v="Leman"/>
        <s v="Rembisz"/>
        <s v="Stankiewicz"/>
        <s v="Zurek"/>
        <s v="Reczmin"/>
        <s v="Swierszcz"/>
        <s v="Wizniewski"/>
        <s v="Perez "/>
        <s v="Adamiak"/>
        <s v="Zylinska"/>
        <s v="Kulkowska"/>
        <s v="Dzierzak"/>
        <s v="Engel"/>
        <s v="Yuksek"/>
        <s v="Zdrojewska"/>
        <s v="Zgadzaj"/>
        <s v="Zawisza"/>
        <s v="Duszota"/>
        <s v="Nowak"/>
        <s v="Lyszcz"/>
        <s v="Strack"/>
        <s v="Mazurkiewicz"/>
        <s v="Potocki"/>
        <s v="Furmaniak"/>
        <s v="Strupiechowski"/>
        <s v="Reclaw"/>
        <s v="Tomaszewski"/>
        <s v="Szczepanska"/>
        <s v="Spychala"/>
        <s v="Szczucki"/>
        <s v="Marzec"/>
        <s v="Rembiewski"/>
        <s v="Geszczynski"/>
        <s v="Wamka"/>
        <s v="Bialkowska"/>
        <s v="Kulakowski"/>
        <s v="Przytula"/>
        <s v="Bsk"/>
        <s v="Derek"/>
        <s v="Felisiak"/>
        <s v="Lupa"/>
        <s v="Wojciechowska"/>
        <s v="Pieterson"/>
        <s v="Hrywniak"/>
        <s v="Ciosinski"/>
        <s v="Helinska"/>
        <s v="Frankowska"/>
        <s v="Brydzinski"/>
        <s v="Mrozik"/>
        <s v="Klein"/>
        <s v="Strehlke"/>
        <s v="Ciesielska"/>
        <s v="Wydrzynski"/>
        <s v="Beniuszys"/>
        <s v="Witkowski"/>
        <s v="Dsbrowski"/>
        <s v="Procinska"/>
        <s v="Radziszewski"/>
        <s v="Kolodziejczyk"/>
        <s v="Radomski"/>
        <s v="Lange"/>
        <s v="Kornatowski"/>
        <s v="Pistek"/>
        <s v="Jurczyk"/>
        <s v="Cieslik"/>
        <s v="Trzebiatowska"/>
        <s v="Kluziak"/>
        <s v="Mierzejewski"/>
        <s v="Szreder"/>
        <s v="Rybinski"/>
        <s v="Burza"/>
        <s v="Wojcik"/>
        <s v="Pawelec"/>
        <s v="Micun"/>
        <s v="Jablonski"/>
        <s v="Kwidczynska"/>
        <s v="Leoniuk"/>
        <s v="Tomaszewska"/>
        <s v="Kurasik"/>
        <s v="Grzsdzielska"/>
        <s v="Krynicki"/>
        <s v="Miszkin"/>
        <s v="Wilk"/>
        <s v="Gibas"/>
        <s v="Nowakowska"/>
        <s v="Broszkow"/>
        <s v="Jama"/>
        <s v="Chojnacki"/>
        <s v="Klebba"/>
        <s v="Tomczyk"/>
        <s v="Wojciechowski"/>
        <s v="Glac"/>
        <s v="Lewita"/>
        <s v="Kurowska"/>
        <s v="Lutczyk"/>
        <s v="Laskowski"/>
        <s v="Adamczyk"/>
        <s v="Wolski"/>
        <s v="Dsbrowa"/>
        <s v="Jackowska"/>
        <s v="Korenkiewicz"/>
        <s v="Iwanowski"/>
        <s v="Arendt"/>
        <s v="Tarkowska"/>
        <s v="Murczynska"/>
        <s v="Kado"/>
        <s v="Wieczerzak"/>
        <s v="Jakudczyk"/>
        <s v="Gryniewicz"/>
        <s v="Kaliszuk"/>
        <s v="Majtas"/>
        <s v="Grzesiak"/>
        <s v="Freda"/>
        <s v="Janczynski"/>
        <s v="Kossakowska"/>
        <s v="Korda"/>
        <s v="Klukowska"/>
        <s v="Araucz"/>
        <s v="Kuban"/>
        <s v="Rutkowski"/>
        <s v="MaŸNiewski"/>
        <s v="Pawlak"/>
        <s v="Zasowska"/>
        <s v="Korkosz"/>
        <s v="Olczak"/>
        <s v="Kaminski"/>
        <s v="Wlodarczyk"/>
        <s v="Grubba"/>
        <s v="Ligman"/>
        <s v="Filbrandt"/>
        <s v="Formela"/>
        <s v="D¾browski"/>
        <s v="Rowinski"/>
        <s v="Szymanska"/>
        <s v="Gozdalik"/>
        <s v="Pinker"/>
        <s v="Jaglowski"/>
        <s v="Wendt"/>
        <s v="Obarowska"/>
        <s v="Baranowska"/>
        <s v="Bonislawska"/>
        <s v="JoŸWiak"/>
        <s v="Wejner"/>
        <s v="Wojcicka"/>
        <s v="Koprowski"/>
        <s v="Cicherski"/>
        <s v="Olitkowska"/>
        <s v="Majewski"/>
        <s v="Podbereski"/>
        <s v="Wójcik"/>
        <s v="Piotrowski"/>
        <s v="Bialek"/>
        <s v="Galla"/>
        <s v="Glasmann"/>
        <s v="Aniol"/>
        <s v="Cuper"/>
        <s v="Becla"/>
        <s v="Grodzki"/>
        <s v="Ulwan"/>
        <s v="Goszczynski"/>
        <s v="Bigos"/>
        <s v="Waclawski"/>
        <s v="Wludyka"/>
        <s v="Florek"/>
        <s v="Korbus"/>
        <s v="Piechalski"/>
        <s v="Depczynski"/>
        <s v="Erbel"/>
        <s v="Kutnik"/>
        <s v="Dabrowski"/>
        <s v="Ciupa"/>
        <s v="Michalak"/>
        <s v="Mieczkowski"/>
        <s v="Jaglowska"/>
        <s v="Czechowska"/>
        <s v="Domanski"/>
        <s v="Kotowska"/>
        <s v="Nieradko"/>
        <s v="Mendrek"/>
        <s v="Trawicki"/>
        <s v="Sobon"/>
        <s v="Cejnog"/>
        <s v="Jazkowiec"/>
        <s v="Jarosiewicz"/>
        <s v="Kmiecik"/>
        <s v="Kilanowska"/>
        <s v="Markowiak"/>
        <s v="Sikora"/>
        <s v="Szczuplinska"/>
        <s v="Szubarczyk"/>
        <s v="Krefta"/>
        <s v="Malinowski"/>
        <s v="Czerlonek"/>
        <s v="Szostakowska"/>
        <s v="Kaleta"/>
        <s v="Kocur"/>
        <s v="Wit"/>
        <s v="Rybienik"/>
        <s v="Puzlecka"/>
        <s v="Juralewicz"/>
        <s v="Piwowarek"/>
        <s v="Jurczak"/>
        <s v="Ogrodowczyk"/>
        <s v="Strojek"/>
        <s v="Zaremba"/>
        <s v="Gorska"/>
        <s v="Garus"/>
        <s v="Siemistkowska"/>
        <s v="Ulewicz"/>
        <s v="Tokarska"/>
        <s v="Krupa"/>
        <s v="Swirk"/>
        <s v="Kizielewicz"/>
        <s v="Kecler"/>
        <s v="Zochowska"/>
        <s v="Lewandowska"/>
        <s v="Górlikowski"/>
        <s v="Kowalska"/>
        <s v="Katende"/>
        <s v="Tokarz"/>
        <s v="Radosz"/>
        <s v="Komorowska"/>
        <s v="Zakrzewska"/>
        <s v="Rohde"/>
        <s v="Smoliniec"/>
        <s v="Paluchowski"/>
        <s v="Bielawski"/>
        <s v="Pawlun"/>
        <s v="Zielinski"/>
        <s v="Majchrzak"/>
        <s v="Koczakowska"/>
        <s v="Brzozowski"/>
        <s v="Jakubczyk"/>
        <s v="Krol"/>
        <s v="Bialy"/>
        <s v="Drozd"/>
        <s v="Srokowska"/>
        <s v="Cejman"/>
        <s v="Stambuldzys"/>
        <s v="Adryan"/>
        <s v="Kwidzinski"/>
        <s v="Ostrowska"/>
        <s v="Karmasz"/>
        <s v="Smiecinska"/>
        <s v="Czecholinska"/>
        <s v="PodraZka"/>
        <s v="Kmita"/>
        <s v="Gachewicz"/>
        <s v="Pilewski"/>
        <s v="Paliniewicz"/>
        <s v="Lubinska"/>
        <s v="Konstanski"/>
        <s v="Warda"/>
        <s v="Mrozek"/>
        <s v="Drapinska"/>
        <s v="Dawidowska"/>
        <s v="Lesiak"/>
        <s v="Szarmach"/>
        <s v="Burghard"/>
        <s v="Michalska"/>
        <s v="Mezynska"/>
        <s v="Kaminska"/>
        <s v="Edel"/>
        <s v="Gadomska"/>
        <s v="Bieniasz"/>
        <s v="Kozlowski"/>
        <s v="Karewicz"/>
        <s v="Hinca"/>
        <s v="Mielcarz"/>
        <s v="Zebrowski"/>
        <s v="Janik"/>
        <s v="Radziun"/>
        <s v="Stawirej"/>
        <s v="Brankiewicz"/>
        <s v="Wojniusz"/>
        <s v="Borowiec"/>
        <s v="Kuszner"/>
        <s v="Pawlowski"/>
        <s v="Boleski"/>
        <s v="GnieŸDzinska"/>
        <s v="Gazarkiewicz"/>
        <s v="Gawinkowski"/>
        <s v="Lendzion"/>
        <s v="Skrzek"/>
        <s v="Reda"/>
        <s v="Krolikowska"/>
        <s v="Szydlowski"/>
        <s v="Sawicka"/>
        <s v="Jakubiak"/>
        <s v="Maciejewski"/>
        <s v="Kachniarz"/>
        <s v="Pluzinska"/>
        <s v="Domachowska"/>
        <s v="Skrodzki"/>
        <s v="Skoropinski"/>
        <s v="Zak"/>
        <s v="Hildebrandt"/>
        <s v="Papciak"/>
        <s v="Malanowski"/>
        <s v="Osojca"/>
        <s v="Szulfer"/>
        <s v="Konieczka"/>
        <s v="Komasinska"/>
        <s v="Gajdecka"/>
        <s v="Galikowska"/>
        <s v="Schmidtke"/>
        <s v="Romanowska"/>
        <s v="Kukulski"/>
        <s v="Wakuluk"/>
        <s v="Wabiszewska"/>
        <s v="Bialowss"/>
        <s v="Gondek"/>
        <s v="Górski"/>
        <s v="Szlage"/>
        <s v="Stiewa"/>
        <s v="Janiszewska"/>
        <s v="Orlowski"/>
        <s v="Kulik"/>
        <s v="Szymaniak"/>
        <s v="Soja"/>
        <s v="Macholla"/>
        <s v="Duchcik"/>
        <s v="Subocz"/>
        <s v="Matusiewicz"/>
        <s v="Czapkowski"/>
        <s v="Cudzilo"/>
        <s v="Frost"/>
        <s v="Tylec"/>
        <s v="Niewierowska"/>
        <s v="Bankowski"/>
        <s v="Stopinska"/>
        <s v="Odya"/>
        <s v="Jaroszek"/>
        <s v="Deszcz"/>
        <s v="Bujalski"/>
        <s v="Kowalina"/>
        <s v="Broner"/>
        <s v="Majsik"/>
        <s v="Borkowski"/>
        <s v="Górecki"/>
        <s v="Gerygk"/>
        <s v="Gerono"/>
        <s v="Dsbkowska"/>
        <s v="Lang"/>
        <s v="Glowacz"/>
        <s v="Olstowska"/>
        <s v="Kik"/>
        <s v="Chajecki"/>
        <s v="Wizniewska"/>
        <s v="Szewczyk"/>
        <s v="Basek"/>
        <s v="Stiburska"/>
        <s v="Dreger"/>
        <s v="Sorr"/>
        <s v="Marjanski"/>
        <s v="Sokolnicka"/>
        <s v="Sciebur"/>
        <s v="Polubinski"/>
        <s v="Makarski"/>
        <s v="Freitag"/>
        <s v="Aftanas"/>
        <s v="Polonska"/>
        <s v="Piwowarska"/>
        <s v="Pomierska"/>
        <s v="Sulek"/>
        <s v="Uszkiewicz"/>
        <s v="Wentland"/>
        <s v="Zebala"/>
        <s v="Chudzik"/>
        <s v="Jedrzejewski"/>
        <s v="Hajdamowicz"/>
        <s v="Ropel"/>
        <s v="Budzynski"/>
        <s v="Zbieska"/>
        <s v="Skrzynska"/>
        <s v="Karmazyn"/>
        <s v="Bienkowska"/>
        <s v="Chabowski"/>
        <s v="Markiewicz"/>
        <s v="Dalek"/>
        <s v="Klos"/>
        <s v="Kedzierski"/>
        <s v="Irek"/>
        <s v="Smal"/>
        <s v="Muczynski"/>
        <s v="Butajlo"/>
        <s v="Kass"/>
        <s v="Jenda"/>
        <s v="Markowski"/>
        <s v="M¾dry"/>
        <s v="Ostwald"/>
        <s v="Begdon"/>
        <s v="Panfil"/>
        <s v="Wnuczynska"/>
        <s v="Rychter"/>
        <s v="Gasinski"/>
        <s v="Toczek"/>
        <s v="Sokolowska"/>
        <s v="Zawizlak"/>
        <s v="Golunska"/>
        <s v="Piskor"/>
        <s v="Szumala"/>
        <s v="Jakuszewska"/>
        <s v="Jezierska"/>
        <s v="Kisiela"/>
        <s v="Macierzynska"/>
        <s v="Sosnowski"/>
        <s v="Winiarczyk"/>
        <s v="Bialkowski"/>
        <s v="Lehmann"/>
        <s v="Gnacinski"/>
        <s v="Marchewicz"/>
        <s v="Zurowski"/>
        <s v="Morawski"/>
        <s v="Sitarska"/>
        <s v="Bianga"/>
        <s v="Jank"/>
        <s v="Janukowicz"/>
        <s v="Richter"/>
        <s v="Zarzeczanski"/>
        <s v="Jasik"/>
        <s v="Krawiec"/>
        <s v="Olszowka"/>
        <s v="Wieruszewski"/>
        <s v="Jarosz"/>
        <s v="Daczkowska"/>
        <s v="Bastian"/>
        <s v="Lsczynska"/>
        <s v="Szubiga"/>
        <s v="Winiarski"/>
        <s v="Mazurowski"/>
        <s v="Olewnik"/>
        <s v="Kruz"/>
      </sharedItems>
    </cacheField>
    <cacheField name="Imie" numFmtId="0">
      <sharedItems count="174">
        <s v="Damian"/>
        <s v="Mateusz"/>
        <s v="Nikola"/>
        <s v="Oliwier"/>
        <s v="Bartlomiej"/>
        <s v="Henryk"/>
        <s v="Monika"/>
        <s v="Jan"/>
        <s v="Adam"/>
        <s v="Magdalena"/>
        <s v="Olivier"/>
        <s v="Julia"/>
        <s v="Piotr"/>
        <s v="Wiktor"/>
        <s v="Filip"/>
        <s v="Joanna"/>
        <s v="Aleks"/>
        <s v="Dorian"/>
        <s v="Hanna"/>
        <s v="Izabela"/>
        <s v="Patrycja"/>
        <s v="Maria"/>
        <s v="Inka"/>
        <s v="Sandra"/>
        <s v="Jakub"/>
        <s v="Marcel"/>
        <s v="Zofia"/>
        <s v="Malgorzata"/>
        <s v="Nikodem"/>
        <s v="Ignacy"/>
        <s v="Antoni"/>
        <s v="Nadia"/>
        <s v="Maciej"/>
        <s v="Luiza"/>
        <s v="Dominik"/>
        <s v="Maja"/>
        <s v="Cyprian"/>
        <s v="Karolina"/>
        <s v="Adelajda"/>
        <s v="Urszula"/>
        <s v="Adrian"/>
        <s v="Agata"/>
        <s v="Kacper"/>
        <s v="Lena"/>
        <s v="Pawel"/>
        <s v="Bruno"/>
        <s v="Emilia"/>
        <s v="Patryk"/>
        <s v="Anastazja"/>
        <s v="Marcjusz"/>
        <s v="Arleta"/>
        <s v="Stanislaw"/>
        <s v="Sofie"/>
        <s v="Maksymilian"/>
        <s v="Alicja"/>
        <s v="Olaf"/>
        <s v="Jacek"/>
        <s v="Roksana"/>
        <s v="Mariusz"/>
        <s v="Michalina"/>
        <s v="Wiktoria"/>
        <s v="Mikolaj"/>
        <s v="Andrea"/>
        <s v="Julianna"/>
        <s v="Marta"/>
        <s v="Kamila"/>
        <s v="Anna"/>
        <s v="Matylda"/>
        <s v="Kornel"/>
        <s v="Dawid"/>
        <s v="Igor"/>
        <s v="Krzysztof"/>
        <s v="Marcin"/>
        <s v="Nina"/>
        <s v="Amelia"/>
        <s v="Kornelia"/>
        <s v="Aleksander"/>
        <s v="Zuzanna"/>
        <s v="Szymon"/>
        <s v="Natasza"/>
        <s v="Marika"/>
        <s v="Wojciech"/>
        <s v="Antonina"/>
        <s v="Laura"/>
        <s v="Lucja"/>
        <s v="Agnieszka"/>
        <s v="Oskar"/>
        <s v="Ariuna"/>
        <s v="Oliwia"/>
        <s v="Maurycy"/>
        <s v="Klaudia"/>
        <s v="Alan"/>
        <s v="Latika"/>
        <s v="Paulina"/>
        <s v="Paula"/>
        <s v="Olga"/>
        <s v="Zosia"/>
        <s v="Bartosz"/>
        <s v="Alexander"/>
        <s v="Andrzej"/>
        <s v="Krystian"/>
        <s v="Natalia"/>
        <s v="Sebastian"/>
        <s v="Marianna"/>
        <s v="Kajetan"/>
        <s v="Borys"/>
        <s v="Milosz"/>
        <s v="Martyna"/>
        <s v="Leon"/>
        <s v="Hubert"/>
        <s v="Lukasz"/>
        <s v="Weronika"/>
        <s v="Dominika"/>
        <s v="Konstancja"/>
        <s v="Aleksandra"/>
        <s v="Jagoda"/>
        <s v="Antonia"/>
        <s v="Michal"/>
        <s v="Milena"/>
        <s v="Adriana"/>
        <s v="Patrick"/>
        <s v="Ewa"/>
        <s v="Franciszek"/>
        <s v="Julian"/>
        <s v="Tymoteusz"/>
        <s v="Viktor"/>
        <s v="Radoslaw"/>
        <s v="Helena"/>
        <s v="Iga"/>
        <s v="Xawery"/>
        <s v="Marceli"/>
        <s v="Kelly"/>
        <s v="Pola"/>
        <s v="Katarzyna"/>
        <s v="Stefan"/>
        <s v="Vanessa"/>
        <s v="Tymon"/>
        <s v="Daniel"/>
        <s v="Kaja"/>
        <s v="Gabriel"/>
        <s v="Jaroslaw"/>
        <s v="Kinga"/>
        <s v="Daria"/>
        <s v="Iwa"/>
        <s v="Angelika"/>
        <s v="Aniela"/>
        <s v="Gabriela"/>
        <s v="Marek"/>
        <s v="Bianka"/>
        <s v="Victoria"/>
        <s v="Emma"/>
        <s v="Ksawery"/>
        <s v="Simon"/>
        <s v="Tobiasz"/>
        <s v="Tomasz"/>
        <s v="Karol"/>
        <s v="Edyta"/>
        <s v="Wanessa"/>
        <s v="Inga"/>
        <s v="Justyna"/>
        <s v="Fabian"/>
        <s v="Baniamin"/>
        <s v="Tadeusz"/>
        <s v="Mira"/>
        <s v="Lila"/>
        <s v="Kasjan"/>
        <s v="Kuba"/>
        <s v="Kalina"/>
        <s v="Blanka"/>
        <s v="Lucjan"/>
        <s v="Klaudiusz"/>
        <s v="Izabella"/>
        <s v="Klara"/>
        <s v="Witold"/>
      </sharedItems>
    </cacheField>
    <cacheField name="Osiagniecia" numFmtId="0">
      <sharedItems containsSemiMixedTypes="0" containsString="0" containsNumber="1" containsInteger="1" minValue="0" maxValue="8"/>
    </cacheField>
    <cacheField name="Zachowanie" numFmtId="0">
      <sharedItems containsSemiMixedTypes="0" containsString="0" containsNumber="1" containsInteger="1" minValue="2" maxValue="6"/>
    </cacheField>
    <cacheField name="JP" numFmtId="0">
      <sharedItems containsSemiMixedTypes="0" containsString="0" containsNumber="1" containsInteger="1" minValue="2" maxValue="6"/>
    </cacheField>
    <cacheField name="Mat" numFmtId="0">
      <sharedItems containsSemiMixedTypes="0" containsString="0" containsNumber="1" containsInteger="1" minValue="2" maxValue="6"/>
    </cacheField>
    <cacheField name="Biol" numFmtId="0">
      <sharedItems containsSemiMixedTypes="0" containsString="0" containsNumber="1" containsInteger="1" minValue="2" maxValue="6"/>
    </cacheField>
    <cacheField name="Geog" numFmtId="0">
      <sharedItems containsSemiMixedTypes="0" containsString="0" containsNumber="1" containsInteger="1" minValue="2" maxValue="6"/>
    </cacheField>
    <cacheField name="GHP" numFmtId="0">
      <sharedItems containsSemiMixedTypes="0" containsString="0" containsNumber="1" containsInteger="1" minValue="1" maxValue="100"/>
    </cacheField>
    <cacheField name="GHH" numFmtId="0">
      <sharedItems containsSemiMixedTypes="0" containsString="0" containsNumber="1" containsInteger="1" minValue="1" maxValue="100"/>
    </cacheField>
    <cacheField name="GMM" numFmtId="0">
      <sharedItems containsSemiMixedTypes="0" containsString="0" containsNumber="1" containsInteger="1" minValue="1" maxValue="100"/>
    </cacheField>
    <cacheField name="GMP" numFmtId="0">
      <sharedItems containsSemiMixedTypes="0" containsString="0" containsNumber="1" containsInteger="1" minValue="1" maxValue="100"/>
    </cacheField>
    <cacheField name="GJP" numFmtId="0">
      <sharedItems containsSemiMixedTypes="0" containsString="0" containsNumber="1" containsInteger="1" minValue="1" maxValue="100"/>
    </cacheField>
    <cacheField name="Punkty" numFmtId="0">
      <sharedItems containsSemiMixedTypes="0" containsString="0" containsNumber="1" minValue="26.2" maxValue="79.599999999999994"/>
    </cacheField>
    <cacheField name="89.2" numFmtId="0">
      <sharedItems containsString="0" containsBlank="1" containsNumber="1" minValue="43.2" maxValue="43.2" count="2">
        <n v="43.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4">
  <r>
    <x v="0"/>
    <x v="0"/>
    <n v="0"/>
    <n v="4"/>
    <n v="4"/>
    <n v="5"/>
    <n v="6"/>
    <n v="6"/>
    <n v="62"/>
    <n v="13"/>
    <n v="26"/>
    <n v="67"/>
    <n v="62"/>
    <n v="0"/>
    <x v="0"/>
    <n v="0"/>
  </r>
  <r>
    <x v="1"/>
    <x v="1"/>
    <n v="7"/>
    <n v="4"/>
    <n v="4"/>
    <n v="2"/>
    <n v="5"/>
    <n v="6"/>
    <n v="90"/>
    <n v="8"/>
    <n v="21"/>
    <n v="52"/>
    <n v="33"/>
    <n v="0"/>
    <x v="1"/>
    <n v="0"/>
  </r>
  <r>
    <x v="2"/>
    <x v="2"/>
    <n v="7"/>
    <n v="4"/>
    <n v="4"/>
    <n v="6"/>
    <n v="6"/>
    <n v="5"/>
    <n v="96"/>
    <n v="99"/>
    <n v="16"/>
    <n v="85"/>
    <n v="65"/>
    <n v="0"/>
    <x v="0"/>
    <n v="0"/>
  </r>
  <r>
    <x v="3"/>
    <x v="3"/>
    <n v="8"/>
    <n v="6"/>
    <n v="4"/>
    <n v="4"/>
    <n v="3"/>
    <n v="5"/>
    <n v="17"/>
    <n v="100"/>
    <n v="100"/>
    <n v="100"/>
    <n v="31"/>
    <n v="0"/>
    <x v="2"/>
    <n v="0"/>
  </r>
  <r>
    <x v="4"/>
    <x v="2"/>
    <n v="5"/>
    <n v="4"/>
    <n v="2"/>
    <n v="4"/>
    <n v="5"/>
    <n v="4"/>
    <n v="20"/>
    <n v="28"/>
    <n v="58"/>
    <n v="86"/>
    <n v="48"/>
    <n v="0"/>
    <x v="3"/>
    <n v="0"/>
  </r>
  <r>
    <x v="5"/>
    <x v="4"/>
    <n v="7"/>
    <n v="3"/>
    <n v="2"/>
    <n v="2"/>
    <n v="2"/>
    <n v="3"/>
    <n v="77"/>
    <n v="10"/>
    <n v="11"/>
    <n v="72"/>
    <n v="78"/>
    <n v="0"/>
    <x v="4"/>
    <n v="0"/>
  </r>
  <r>
    <x v="6"/>
    <x v="4"/>
    <n v="8"/>
    <n v="6"/>
    <n v="6"/>
    <n v="5"/>
    <n v="5"/>
    <n v="2"/>
    <n v="75"/>
    <n v="25"/>
    <n v="5"/>
    <n v="3"/>
    <n v="58"/>
    <n v="0"/>
    <x v="5"/>
    <n v="0"/>
  </r>
  <r>
    <x v="7"/>
    <x v="5"/>
    <n v="6"/>
    <n v="6"/>
    <n v="2"/>
    <n v="5"/>
    <n v="5"/>
    <n v="3"/>
    <n v="12"/>
    <n v="17"/>
    <n v="14"/>
    <n v="4"/>
    <n v="3"/>
    <n v="0"/>
    <x v="3"/>
    <n v="0"/>
  </r>
  <r>
    <x v="8"/>
    <x v="6"/>
    <n v="1"/>
    <n v="6"/>
    <n v="6"/>
    <n v="2"/>
    <n v="3"/>
    <n v="6"/>
    <n v="1"/>
    <n v="3"/>
    <n v="69"/>
    <n v="89"/>
    <n v="10"/>
    <n v="0"/>
    <x v="1"/>
    <n v="0"/>
  </r>
  <r>
    <x v="9"/>
    <x v="7"/>
    <n v="0"/>
    <n v="5"/>
    <n v="3"/>
    <n v="6"/>
    <n v="6"/>
    <n v="4"/>
    <n v="28"/>
    <n v="53"/>
    <n v="38"/>
    <n v="63"/>
    <n v="70"/>
    <n v="1"/>
    <x v="6"/>
    <n v="1"/>
  </r>
  <r>
    <x v="10"/>
    <x v="8"/>
    <n v="4"/>
    <n v="3"/>
    <n v="3"/>
    <n v="6"/>
    <n v="6"/>
    <n v="2"/>
    <n v="77"/>
    <n v="8"/>
    <n v="71"/>
    <n v="88"/>
    <n v="41"/>
    <n v="0"/>
    <x v="1"/>
    <n v="0"/>
  </r>
  <r>
    <x v="11"/>
    <x v="9"/>
    <n v="4"/>
    <n v="6"/>
    <n v="5"/>
    <n v="6"/>
    <n v="3"/>
    <n v="6"/>
    <n v="83"/>
    <n v="27"/>
    <n v="79"/>
    <n v="20"/>
    <n v="43"/>
    <n v="0"/>
    <x v="7"/>
    <n v="0"/>
  </r>
  <r>
    <x v="12"/>
    <x v="10"/>
    <n v="1"/>
    <n v="3"/>
    <n v="6"/>
    <n v="3"/>
    <n v="3"/>
    <n v="2"/>
    <n v="16"/>
    <n v="43"/>
    <n v="92"/>
    <n v="54"/>
    <n v="27"/>
    <n v="0"/>
    <x v="8"/>
    <n v="0"/>
  </r>
  <r>
    <x v="13"/>
    <x v="11"/>
    <n v="6"/>
    <n v="6"/>
    <n v="5"/>
    <n v="3"/>
    <n v="2"/>
    <n v="6"/>
    <n v="11"/>
    <n v="36"/>
    <n v="4"/>
    <n v="41"/>
    <n v="62"/>
    <n v="0"/>
    <x v="2"/>
    <n v="0"/>
  </r>
  <r>
    <x v="14"/>
    <x v="11"/>
    <n v="5"/>
    <n v="2"/>
    <n v="4"/>
    <n v="2"/>
    <n v="3"/>
    <n v="5"/>
    <n v="80"/>
    <n v="75"/>
    <n v="60"/>
    <n v="54"/>
    <n v="69"/>
    <n v="0"/>
    <x v="8"/>
    <n v="0"/>
  </r>
  <r>
    <x v="15"/>
    <x v="12"/>
    <n v="8"/>
    <n v="6"/>
    <n v="4"/>
    <n v="3"/>
    <n v="4"/>
    <n v="5"/>
    <n v="22"/>
    <n v="46"/>
    <n v="36"/>
    <n v="35"/>
    <n v="91"/>
    <n v="0"/>
    <x v="2"/>
    <n v="0"/>
  </r>
  <r>
    <x v="16"/>
    <x v="13"/>
    <n v="2"/>
    <n v="5"/>
    <n v="3"/>
    <n v="5"/>
    <n v="6"/>
    <n v="3"/>
    <n v="47"/>
    <n v="30"/>
    <n v="2"/>
    <n v="45"/>
    <n v="76"/>
    <n v="0"/>
    <x v="1"/>
    <n v="0"/>
  </r>
  <r>
    <x v="17"/>
    <x v="14"/>
    <n v="8"/>
    <n v="4"/>
    <n v="3"/>
    <n v="4"/>
    <n v="6"/>
    <n v="2"/>
    <n v="23"/>
    <n v="49"/>
    <n v="16"/>
    <n v="3"/>
    <n v="81"/>
    <n v="0"/>
    <x v="3"/>
    <n v="0"/>
  </r>
  <r>
    <x v="18"/>
    <x v="1"/>
    <n v="1"/>
    <n v="6"/>
    <n v="6"/>
    <n v="6"/>
    <n v="3"/>
    <n v="2"/>
    <n v="14"/>
    <n v="20"/>
    <n v="14"/>
    <n v="64"/>
    <n v="55"/>
    <n v="0"/>
    <x v="1"/>
    <n v="0"/>
  </r>
  <r>
    <x v="19"/>
    <x v="15"/>
    <n v="5"/>
    <n v="4"/>
    <n v="3"/>
    <n v="3"/>
    <n v="3"/>
    <n v="6"/>
    <n v="98"/>
    <n v="48"/>
    <n v="6"/>
    <n v="70"/>
    <n v="6"/>
    <n v="0"/>
    <x v="3"/>
    <n v="0"/>
  </r>
  <r>
    <x v="20"/>
    <x v="11"/>
    <n v="3"/>
    <n v="3"/>
    <n v="2"/>
    <n v="3"/>
    <n v="3"/>
    <n v="2"/>
    <n v="38"/>
    <n v="71"/>
    <n v="35"/>
    <n v="95"/>
    <n v="84"/>
    <n v="0"/>
    <x v="9"/>
    <n v="0"/>
  </r>
  <r>
    <x v="21"/>
    <x v="16"/>
    <n v="7"/>
    <n v="4"/>
    <n v="6"/>
    <n v="4"/>
    <n v="6"/>
    <n v="5"/>
    <n v="95"/>
    <n v="100"/>
    <n v="100"/>
    <n v="40"/>
    <n v="100"/>
    <n v="0"/>
    <x v="0"/>
    <n v="0"/>
  </r>
  <r>
    <x v="22"/>
    <x v="17"/>
    <n v="7"/>
    <n v="2"/>
    <n v="4"/>
    <n v="5"/>
    <n v="3"/>
    <n v="4"/>
    <n v="59"/>
    <n v="14"/>
    <n v="99"/>
    <n v="4"/>
    <n v="3"/>
    <n v="0"/>
    <x v="2"/>
    <n v="0"/>
  </r>
  <r>
    <x v="23"/>
    <x v="18"/>
    <n v="3"/>
    <n v="3"/>
    <n v="5"/>
    <n v="5"/>
    <n v="2"/>
    <n v="6"/>
    <n v="26"/>
    <n v="14"/>
    <n v="18"/>
    <n v="96"/>
    <n v="41"/>
    <n v="0"/>
    <x v="5"/>
    <n v="0"/>
  </r>
  <r>
    <x v="24"/>
    <x v="11"/>
    <n v="8"/>
    <n v="6"/>
    <n v="3"/>
    <n v="4"/>
    <n v="2"/>
    <n v="4"/>
    <n v="8"/>
    <n v="78"/>
    <n v="64"/>
    <n v="10"/>
    <n v="55"/>
    <n v="0"/>
    <x v="10"/>
    <n v="0"/>
  </r>
  <r>
    <x v="25"/>
    <x v="19"/>
    <n v="3"/>
    <n v="5"/>
    <n v="2"/>
    <n v="4"/>
    <n v="3"/>
    <n v="6"/>
    <n v="41"/>
    <n v="37"/>
    <n v="5"/>
    <n v="34"/>
    <n v="93"/>
    <n v="0"/>
    <x v="3"/>
    <n v="0"/>
  </r>
  <r>
    <x v="26"/>
    <x v="1"/>
    <n v="4"/>
    <n v="6"/>
    <n v="4"/>
    <n v="3"/>
    <n v="2"/>
    <n v="3"/>
    <n v="60"/>
    <n v="7"/>
    <n v="97"/>
    <n v="80"/>
    <n v="43"/>
    <n v="0"/>
    <x v="11"/>
    <n v="0"/>
  </r>
  <r>
    <x v="27"/>
    <x v="20"/>
    <n v="1"/>
    <n v="4"/>
    <n v="5"/>
    <n v="4"/>
    <n v="2"/>
    <n v="5"/>
    <n v="53"/>
    <n v="18"/>
    <n v="94"/>
    <n v="99"/>
    <n v="76"/>
    <n v="0"/>
    <x v="2"/>
    <n v="0"/>
  </r>
  <r>
    <x v="28"/>
    <x v="11"/>
    <n v="5"/>
    <n v="3"/>
    <n v="3"/>
    <n v="4"/>
    <n v="6"/>
    <n v="6"/>
    <n v="84"/>
    <n v="87"/>
    <n v="96"/>
    <n v="8"/>
    <n v="17"/>
    <n v="0"/>
    <x v="6"/>
    <n v="0"/>
  </r>
  <r>
    <x v="29"/>
    <x v="21"/>
    <n v="2"/>
    <n v="3"/>
    <n v="5"/>
    <n v="2"/>
    <n v="2"/>
    <n v="5"/>
    <n v="6"/>
    <n v="43"/>
    <n v="53"/>
    <n v="71"/>
    <n v="3"/>
    <n v="0"/>
    <x v="8"/>
    <n v="0"/>
  </r>
  <r>
    <x v="30"/>
    <x v="22"/>
    <n v="0"/>
    <n v="2"/>
    <n v="6"/>
    <n v="5"/>
    <n v="6"/>
    <n v="3"/>
    <n v="89"/>
    <n v="40"/>
    <n v="28"/>
    <n v="32"/>
    <n v="47"/>
    <n v="0"/>
    <x v="7"/>
    <n v="0"/>
  </r>
  <r>
    <x v="31"/>
    <x v="23"/>
    <n v="0"/>
    <n v="5"/>
    <n v="6"/>
    <n v="4"/>
    <n v="4"/>
    <n v="2"/>
    <n v="22"/>
    <n v="9"/>
    <n v="1"/>
    <n v="76"/>
    <n v="28"/>
    <n v="1"/>
    <x v="2"/>
    <n v="1"/>
  </r>
  <r>
    <x v="32"/>
    <x v="24"/>
    <n v="6"/>
    <n v="3"/>
    <n v="2"/>
    <n v="2"/>
    <n v="2"/>
    <n v="4"/>
    <n v="82"/>
    <n v="95"/>
    <n v="8"/>
    <n v="46"/>
    <n v="76"/>
    <n v="0"/>
    <x v="9"/>
    <n v="0"/>
  </r>
  <r>
    <x v="33"/>
    <x v="25"/>
    <n v="7"/>
    <n v="3"/>
    <n v="2"/>
    <n v="4"/>
    <n v="4"/>
    <n v="2"/>
    <n v="67"/>
    <n v="26"/>
    <n v="50"/>
    <n v="90"/>
    <n v="34"/>
    <n v="0"/>
    <x v="11"/>
    <n v="0"/>
  </r>
  <r>
    <x v="34"/>
    <x v="26"/>
    <n v="2"/>
    <n v="2"/>
    <n v="6"/>
    <n v="5"/>
    <n v="4"/>
    <n v="5"/>
    <n v="34"/>
    <n v="59"/>
    <n v="59"/>
    <n v="7"/>
    <n v="1"/>
    <n v="0"/>
    <x v="7"/>
    <n v="0"/>
  </r>
  <r>
    <x v="35"/>
    <x v="27"/>
    <n v="4"/>
    <n v="6"/>
    <n v="5"/>
    <n v="5"/>
    <n v="6"/>
    <n v="4"/>
    <n v="56"/>
    <n v="75"/>
    <n v="51"/>
    <n v="47"/>
    <n v="71"/>
    <n v="0"/>
    <x v="7"/>
    <n v="0"/>
  </r>
  <r>
    <x v="36"/>
    <x v="28"/>
    <n v="6"/>
    <n v="4"/>
    <n v="5"/>
    <n v="5"/>
    <n v="5"/>
    <n v="4"/>
    <n v="70"/>
    <n v="71"/>
    <n v="27"/>
    <n v="77"/>
    <n v="13"/>
    <n v="0"/>
    <x v="6"/>
    <n v="0"/>
  </r>
  <r>
    <x v="37"/>
    <x v="29"/>
    <n v="2"/>
    <n v="2"/>
    <n v="4"/>
    <n v="4"/>
    <n v="4"/>
    <n v="6"/>
    <n v="30"/>
    <n v="55"/>
    <n v="59"/>
    <n v="77"/>
    <n v="58"/>
    <n v="0"/>
    <x v="5"/>
    <n v="0"/>
  </r>
  <r>
    <x v="38"/>
    <x v="11"/>
    <n v="5"/>
    <n v="6"/>
    <n v="6"/>
    <n v="6"/>
    <n v="5"/>
    <n v="5"/>
    <n v="57"/>
    <n v="22"/>
    <n v="16"/>
    <n v="20"/>
    <n v="67"/>
    <n v="0"/>
    <x v="12"/>
    <n v="0"/>
  </r>
  <r>
    <x v="39"/>
    <x v="30"/>
    <n v="6"/>
    <n v="2"/>
    <n v="5"/>
    <n v="3"/>
    <n v="3"/>
    <n v="6"/>
    <n v="67"/>
    <n v="98"/>
    <n v="28"/>
    <n v="6"/>
    <n v="20"/>
    <n v="0"/>
    <x v="1"/>
    <n v="0"/>
  </r>
  <r>
    <x v="40"/>
    <x v="11"/>
    <n v="7"/>
    <n v="4"/>
    <n v="6"/>
    <n v="4"/>
    <n v="3"/>
    <n v="3"/>
    <n v="12"/>
    <n v="86"/>
    <n v="61"/>
    <n v="94"/>
    <n v="74"/>
    <n v="0"/>
    <x v="2"/>
    <n v="0"/>
  </r>
  <r>
    <x v="18"/>
    <x v="1"/>
    <n v="0"/>
    <n v="3"/>
    <n v="4"/>
    <n v="3"/>
    <n v="5"/>
    <n v="2"/>
    <n v="82"/>
    <n v="70"/>
    <n v="18"/>
    <n v="28"/>
    <n v="34"/>
    <n v="0"/>
    <x v="8"/>
    <n v="0"/>
  </r>
  <r>
    <x v="41"/>
    <x v="31"/>
    <n v="8"/>
    <n v="5"/>
    <n v="4"/>
    <n v="6"/>
    <n v="2"/>
    <n v="6"/>
    <n v="32"/>
    <n v="88"/>
    <n v="15"/>
    <n v="45"/>
    <n v="24"/>
    <n v="0"/>
    <x v="5"/>
    <n v="0"/>
  </r>
  <r>
    <x v="42"/>
    <x v="18"/>
    <n v="2"/>
    <n v="2"/>
    <n v="5"/>
    <n v="5"/>
    <n v="2"/>
    <n v="2"/>
    <n v="65"/>
    <n v="87"/>
    <n v="53"/>
    <n v="98"/>
    <n v="50"/>
    <n v="0"/>
    <x v="8"/>
    <n v="0"/>
  </r>
  <r>
    <x v="43"/>
    <x v="5"/>
    <n v="3"/>
    <n v="2"/>
    <n v="3"/>
    <n v="3"/>
    <n v="6"/>
    <n v="6"/>
    <n v="10"/>
    <n v="21"/>
    <n v="35"/>
    <n v="98"/>
    <n v="21"/>
    <n v="0"/>
    <x v="5"/>
    <n v="0"/>
  </r>
  <r>
    <x v="44"/>
    <x v="32"/>
    <n v="2"/>
    <n v="3"/>
    <n v="6"/>
    <n v="3"/>
    <n v="6"/>
    <n v="3"/>
    <n v="53"/>
    <n v="50"/>
    <n v="16"/>
    <n v="44"/>
    <n v="8"/>
    <n v="0"/>
    <x v="5"/>
    <n v="0"/>
  </r>
  <r>
    <x v="45"/>
    <x v="24"/>
    <n v="1"/>
    <n v="5"/>
    <n v="3"/>
    <n v="6"/>
    <n v="4"/>
    <n v="4"/>
    <n v="38"/>
    <n v="43"/>
    <n v="49"/>
    <n v="89"/>
    <n v="16"/>
    <n v="0"/>
    <x v="1"/>
    <n v="0"/>
  </r>
  <r>
    <x v="46"/>
    <x v="14"/>
    <n v="6"/>
    <n v="6"/>
    <n v="4"/>
    <n v="6"/>
    <n v="5"/>
    <n v="3"/>
    <n v="99"/>
    <n v="95"/>
    <n v="48"/>
    <n v="16"/>
    <n v="11"/>
    <n v="0"/>
    <x v="5"/>
    <n v="0"/>
  </r>
  <r>
    <x v="47"/>
    <x v="8"/>
    <n v="6"/>
    <n v="5"/>
    <n v="6"/>
    <n v="5"/>
    <n v="6"/>
    <n v="3"/>
    <n v="78"/>
    <n v="22"/>
    <n v="95"/>
    <n v="18"/>
    <n v="15"/>
    <n v="0"/>
    <x v="7"/>
    <n v="0"/>
  </r>
  <r>
    <x v="48"/>
    <x v="15"/>
    <n v="6"/>
    <n v="3"/>
    <n v="3"/>
    <n v="6"/>
    <n v="4"/>
    <n v="5"/>
    <n v="25"/>
    <n v="73"/>
    <n v="78"/>
    <n v="61"/>
    <n v="29"/>
    <n v="0"/>
    <x v="5"/>
    <n v="0"/>
  </r>
  <r>
    <x v="49"/>
    <x v="33"/>
    <n v="6"/>
    <n v="5"/>
    <n v="5"/>
    <n v="6"/>
    <n v="2"/>
    <n v="4"/>
    <n v="65"/>
    <n v="66"/>
    <n v="87"/>
    <n v="5"/>
    <n v="65"/>
    <n v="0"/>
    <x v="1"/>
    <n v="0"/>
  </r>
  <r>
    <x v="50"/>
    <x v="32"/>
    <n v="8"/>
    <n v="2"/>
    <n v="2"/>
    <n v="3"/>
    <n v="4"/>
    <n v="3"/>
    <n v="18"/>
    <n v="83"/>
    <n v="86"/>
    <n v="67"/>
    <n v="90"/>
    <n v="0"/>
    <x v="11"/>
    <n v="0"/>
  </r>
  <r>
    <x v="51"/>
    <x v="34"/>
    <n v="0"/>
    <n v="3"/>
    <n v="4"/>
    <n v="6"/>
    <n v="4"/>
    <n v="4"/>
    <n v="41"/>
    <n v="88"/>
    <n v="4"/>
    <n v="24"/>
    <n v="37"/>
    <n v="0"/>
    <x v="5"/>
    <n v="0"/>
  </r>
  <r>
    <x v="52"/>
    <x v="35"/>
    <n v="7"/>
    <n v="3"/>
    <n v="4"/>
    <n v="4"/>
    <n v="5"/>
    <n v="6"/>
    <n v="54"/>
    <n v="42"/>
    <n v="82"/>
    <n v="99"/>
    <n v="81"/>
    <n v="0"/>
    <x v="6"/>
    <n v="0"/>
  </r>
  <r>
    <x v="53"/>
    <x v="24"/>
    <n v="3"/>
    <n v="6"/>
    <n v="5"/>
    <n v="2"/>
    <n v="4"/>
    <n v="6"/>
    <n v="51"/>
    <n v="96"/>
    <n v="78"/>
    <n v="72"/>
    <n v="39"/>
    <n v="0"/>
    <x v="1"/>
    <n v="0"/>
  </r>
  <r>
    <x v="54"/>
    <x v="18"/>
    <n v="8"/>
    <n v="6"/>
    <n v="2"/>
    <n v="2"/>
    <n v="6"/>
    <n v="6"/>
    <n v="86"/>
    <n v="67"/>
    <n v="94"/>
    <n v="38"/>
    <n v="45"/>
    <n v="0"/>
    <x v="2"/>
    <n v="0"/>
  </r>
  <r>
    <x v="55"/>
    <x v="8"/>
    <n v="7"/>
    <n v="5"/>
    <n v="6"/>
    <n v="4"/>
    <n v="6"/>
    <n v="5"/>
    <n v="15"/>
    <n v="79"/>
    <n v="11"/>
    <n v="20"/>
    <n v="58"/>
    <n v="0"/>
    <x v="0"/>
    <n v="0"/>
  </r>
  <r>
    <x v="56"/>
    <x v="24"/>
    <n v="3"/>
    <n v="6"/>
    <n v="3"/>
    <n v="5"/>
    <n v="5"/>
    <n v="2"/>
    <n v="49"/>
    <n v="99"/>
    <n v="78"/>
    <n v="70"/>
    <n v="60"/>
    <n v="0"/>
    <x v="3"/>
    <n v="0"/>
  </r>
  <r>
    <x v="57"/>
    <x v="36"/>
    <n v="3"/>
    <n v="6"/>
    <n v="3"/>
    <n v="5"/>
    <n v="4"/>
    <n v="2"/>
    <n v="94"/>
    <n v="27"/>
    <n v="20"/>
    <n v="13"/>
    <n v="49"/>
    <n v="0"/>
    <x v="8"/>
    <n v="0"/>
  </r>
  <r>
    <x v="58"/>
    <x v="30"/>
    <n v="8"/>
    <n v="4"/>
    <n v="5"/>
    <n v="6"/>
    <n v="6"/>
    <n v="2"/>
    <n v="94"/>
    <n v="99"/>
    <n v="87"/>
    <n v="99"/>
    <n v="62"/>
    <n v="0"/>
    <x v="6"/>
    <n v="0"/>
  </r>
  <r>
    <x v="59"/>
    <x v="37"/>
    <n v="8"/>
    <n v="2"/>
    <n v="4"/>
    <n v="5"/>
    <n v="2"/>
    <n v="4"/>
    <n v="20"/>
    <n v="78"/>
    <n v="54"/>
    <n v="34"/>
    <n v="95"/>
    <n v="0"/>
    <x v="3"/>
    <n v="0"/>
  </r>
  <r>
    <x v="60"/>
    <x v="26"/>
    <n v="5"/>
    <n v="2"/>
    <n v="4"/>
    <n v="5"/>
    <n v="5"/>
    <n v="3"/>
    <n v="39"/>
    <n v="16"/>
    <n v="8"/>
    <n v="66"/>
    <n v="29"/>
    <n v="0"/>
    <x v="1"/>
    <n v="0"/>
  </r>
  <r>
    <x v="61"/>
    <x v="38"/>
    <n v="0"/>
    <n v="6"/>
    <n v="3"/>
    <n v="5"/>
    <n v="4"/>
    <n v="2"/>
    <n v="77"/>
    <n v="80"/>
    <n v="92"/>
    <n v="43"/>
    <n v="100"/>
    <n v="1"/>
    <x v="8"/>
    <n v="0"/>
  </r>
  <r>
    <x v="62"/>
    <x v="35"/>
    <n v="1"/>
    <n v="4"/>
    <n v="6"/>
    <n v="3"/>
    <n v="4"/>
    <n v="2"/>
    <n v="70"/>
    <n v="39"/>
    <n v="65"/>
    <n v="57"/>
    <n v="90"/>
    <n v="0"/>
    <x v="3"/>
    <n v="0"/>
  </r>
  <r>
    <x v="63"/>
    <x v="12"/>
    <n v="0"/>
    <n v="4"/>
    <n v="5"/>
    <n v="4"/>
    <n v="6"/>
    <n v="2"/>
    <n v="4"/>
    <n v="85"/>
    <n v="83"/>
    <n v="10"/>
    <n v="33"/>
    <n v="0"/>
    <x v="1"/>
    <n v="0"/>
  </r>
  <r>
    <x v="64"/>
    <x v="39"/>
    <n v="8"/>
    <n v="5"/>
    <n v="5"/>
    <n v="4"/>
    <n v="3"/>
    <n v="3"/>
    <n v="80"/>
    <n v="91"/>
    <n v="16"/>
    <n v="12"/>
    <n v="73"/>
    <n v="0"/>
    <x v="3"/>
    <n v="0"/>
  </r>
  <r>
    <x v="65"/>
    <x v="40"/>
    <n v="6"/>
    <n v="6"/>
    <n v="2"/>
    <n v="3"/>
    <n v="6"/>
    <n v="5"/>
    <n v="27"/>
    <n v="6"/>
    <n v="19"/>
    <n v="61"/>
    <n v="63"/>
    <n v="0"/>
    <x v="2"/>
    <n v="0"/>
  </r>
  <r>
    <x v="66"/>
    <x v="41"/>
    <n v="0"/>
    <n v="5"/>
    <n v="5"/>
    <n v="3"/>
    <n v="2"/>
    <n v="6"/>
    <n v="26"/>
    <n v="23"/>
    <n v="48"/>
    <n v="73"/>
    <n v="63"/>
    <n v="1"/>
    <x v="2"/>
    <n v="1"/>
  </r>
  <r>
    <x v="67"/>
    <x v="41"/>
    <n v="8"/>
    <n v="3"/>
    <n v="5"/>
    <n v="5"/>
    <n v="6"/>
    <n v="3"/>
    <n v="28"/>
    <n v="69"/>
    <n v="99"/>
    <n v="45"/>
    <n v="61"/>
    <n v="0"/>
    <x v="6"/>
    <n v="0"/>
  </r>
  <r>
    <x v="68"/>
    <x v="40"/>
    <n v="1"/>
    <n v="2"/>
    <n v="3"/>
    <n v="2"/>
    <n v="3"/>
    <n v="6"/>
    <n v="51"/>
    <n v="14"/>
    <n v="33"/>
    <n v="28"/>
    <n v="43"/>
    <n v="0"/>
    <x v="8"/>
    <n v="0"/>
  </r>
  <r>
    <x v="69"/>
    <x v="12"/>
    <n v="3"/>
    <n v="5"/>
    <n v="6"/>
    <n v="5"/>
    <n v="2"/>
    <n v="5"/>
    <n v="73"/>
    <n v="84"/>
    <n v="48"/>
    <n v="36"/>
    <n v="4"/>
    <n v="0"/>
    <x v="5"/>
    <n v="0"/>
  </r>
  <r>
    <x v="70"/>
    <x v="42"/>
    <n v="4"/>
    <n v="4"/>
    <n v="5"/>
    <n v="5"/>
    <n v="3"/>
    <n v="6"/>
    <n v="44"/>
    <n v="16"/>
    <n v="68"/>
    <n v="55"/>
    <n v="66"/>
    <n v="0"/>
    <x v="6"/>
    <n v="0"/>
  </r>
  <r>
    <x v="71"/>
    <x v="32"/>
    <n v="2"/>
    <n v="6"/>
    <n v="6"/>
    <n v="3"/>
    <n v="6"/>
    <n v="2"/>
    <n v="71"/>
    <n v="95"/>
    <n v="90"/>
    <n v="50"/>
    <n v="91"/>
    <n v="0"/>
    <x v="1"/>
    <n v="0"/>
  </r>
  <r>
    <x v="72"/>
    <x v="14"/>
    <n v="5"/>
    <n v="5"/>
    <n v="2"/>
    <n v="6"/>
    <n v="2"/>
    <n v="2"/>
    <n v="90"/>
    <n v="88"/>
    <n v="73"/>
    <n v="83"/>
    <n v="51"/>
    <n v="0"/>
    <x v="11"/>
    <n v="0"/>
  </r>
  <r>
    <x v="73"/>
    <x v="43"/>
    <n v="1"/>
    <n v="5"/>
    <n v="2"/>
    <n v="2"/>
    <n v="3"/>
    <n v="5"/>
    <n v="11"/>
    <n v="24"/>
    <n v="35"/>
    <n v="70"/>
    <n v="6"/>
    <n v="0"/>
    <x v="11"/>
    <n v="0"/>
  </r>
  <r>
    <x v="74"/>
    <x v="24"/>
    <n v="5"/>
    <n v="2"/>
    <n v="2"/>
    <n v="6"/>
    <n v="5"/>
    <n v="6"/>
    <n v="44"/>
    <n v="43"/>
    <n v="19"/>
    <n v="86"/>
    <n v="18"/>
    <n v="0"/>
    <x v="6"/>
    <n v="0"/>
  </r>
  <r>
    <x v="75"/>
    <x v="44"/>
    <n v="2"/>
    <n v="5"/>
    <n v="4"/>
    <n v="3"/>
    <n v="6"/>
    <n v="6"/>
    <n v="15"/>
    <n v="69"/>
    <n v="48"/>
    <n v="14"/>
    <n v="32"/>
    <n v="0"/>
    <x v="6"/>
    <n v="0"/>
  </r>
  <r>
    <x v="76"/>
    <x v="14"/>
    <n v="6"/>
    <n v="3"/>
    <n v="4"/>
    <n v="5"/>
    <n v="3"/>
    <n v="4"/>
    <n v="38"/>
    <n v="48"/>
    <n v="3"/>
    <n v="38"/>
    <n v="91"/>
    <n v="0"/>
    <x v="2"/>
    <n v="0"/>
  </r>
  <r>
    <x v="77"/>
    <x v="11"/>
    <n v="3"/>
    <n v="6"/>
    <n v="3"/>
    <n v="6"/>
    <n v="3"/>
    <n v="5"/>
    <n v="66"/>
    <n v="42"/>
    <n v="40"/>
    <n v="91"/>
    <n v="74"/>
    <n v="0"/>
    <x v="1"/>
    <n v="0"/>
  </r>
  <r>
    <x v="78"/>
    <x v="45"/>
    <n v="7"/>
    <n v="4"/>
    <n v="2"/>
    <n v="4"/>
    <n v="6"/>
    <n v="5"/>
    <n v="28"/>
    <n v="1"/>
    <n v="36"/>
    <n v="63"/>
    <n v="49"/>
    <n v="0"/>
    <x v="1"/>
    <n v="0"/>
  </r>
  <r>
    <x v="79"/>
    <x v="46"/>
    <n v="0"/>
    <n v="6"/>
    <n v="5"/>
    <n v="6"/>
    <n v="5"/>
    <n v="6"/>
    <n v="12"/>
    <n v="20"/>
    <n v="10"/>
    <n v="73"/>
    <n v="68"/>
    <n v="1"/>
    <x v="12"/>
    <n v="1"/>
  </r>
  <r>
    <x v="80"/>
    <x v="14"/>
    <n v="4"/>
    <n v="5"/>
    <n v="4"/>
    <n v="2"/>
    <n v="3"/>
    <n v="4"/>
    <n v="21"/>
    <n v="58"/>
    <n v="66"/>
    <n v="93"/>
    <n v="89"/>
    <n v="0"/>
    <x v="10"/>
    <n v="0"/>
  </r>
  <r>
    <x v="81"/>
    <x v="34"/>
    <n v="0"/>
    <n v="2"/>
    <n v="2"/>
    <n v="4"/>
    <n v="3"/>
    <n v="3"/>
    <n v="3"/>
    <n v="25"/>
    <n v="93"/>
    <n v="92"/>
    <n v="73"/>
    <n v="0"/>
    <x v="11"/>
    <n v="0"/>
  </r>
  <r>
    <x v="82"/>
    <x v="43"/>
    <n v="4"/>
    <n v="4"/>
    <n v="2"/>
    <n v="6"/>
    <n v="5"/>
    <n v="2"/>
    <n v="81"/>
    <n v="5"/>
    <n v="60"/>
    <n v="2"/>
    <n v="91"/>
    <n v="0"/>
    <x v="3"/>
    <n v="0"/>
  </r>
  <r>
    <x v="83"/>
    <x v="24"/>
    <n v="1"/>
    <n v="4"/>
    <n v="6"/>
    <n v="4"/>
    <n v="3"/>
    <n v="6"/>
    <n v="100"/>
    <n v="100"/>
    <n v="100"/>
    <n v="36"/>
    <n v="10"/>
    <n v="0"/>
    <x v="6"/>
    <n v="0"/>
  </r>
  <r>
    <x v="84"/>
    <x v="47"/>
    <n v="2"/>
    <n v="3"/>
    <n v="3"/>
    <n v="5"/>
    <n v="6"/>
    <n v="6"/>
    <n v="32"/>
    <n v="27"/>
    <n v="15"/>
    <n v="59"/>
    <n v="26"/>
    <n v="0"/>
    <x v="7"/>
    <n v="0"/>
  </r>
  <r>
    <x v="85"/>
    <x v="48"/>
    <n v="3"/>
    <n v="5"/>
    <n v="2"/>
    <n v="6"/>
    <n v="3"/>
    <n v="3"/>
    <n v="95"/>
    <n v="15"/>
    <n v="44"/>
    <n v="29"/>
    <n v="14"/>
    <n v="0"/>
    <x v="8"/>
    <n v="0"/>
  </r>
  <r>
    <x v="86"/>
    <x v="6"/>
    <n v="2"/>
    <n v="4"/>
    <n v="2"/>
    <n v="6"/>
    <n v="4"/>
    <n v="4"/>
    <n v="84"/>
    <n v="95"/>
    <n v="31"/>
    <n v="8"/>
    <n v="54"/>
    <n v="0"/>
    <x v="2"/>
    <n v="0"/>
  </r>
  <r>
    <x v="87"/>
    <x v="49"/>
    <n v="5"/>
    <n v="2"/>
    <n v="3"/>
    <n v="4"/>
    <n v="3"/>
    <n v="6"/>
    <n v="30"/>
    <n v="24"/>
    <n v="66"/>
    <n v="41"/>
    <n v="82"/>
    <n v="0"/>
    <x v="2"/>
    <n v="0"/>
  </r>
  <r>
    <x v="88"/>
    <x v="24"/>
    <n v="1"/>
    <n v="3"/>
    <n v="6"/>
    <n v="4"/>
    <n v="6"/>
    <n v="2"/>
    <n v="30"/>
    <n v="35"/>
    <n v="100"/>
    <n v="100"/>
    <n v="100"/>
    <n v="0"/>
    <x v="5"/>
    <n v="0"/>
  </r>
  <r>
    <x v="89"/>
    <x v="50"/>
    <n v="1"/>
    <n v="5"/>
    <n v="4"/>
    <n v="2"/>
    <n v="5"/>
    <n v="6"/>
    <n v="54"/>
    <n v="50"/>
    <n v="9"/>
    <n v="59"/>
    <n v="54"/>
    <n v="0"/>
    <x v="1"/>
    <n v="0"/>
  </r>
  <r>
    <x v="90"/>
    <x v="51"/>
    <n v="6"/>
    <n v="2"/>
    <n v="3"/>
    <n v="5"/>
    <n v="4"/>
    <n v="4"/>
    <n v="50"/>
    <n v="30"/>
    <n v="14"/>
    <n v="20"/>
    <n v="88"/>
    <n v="0"/>
    <x v="2"/>
    <n v="0"/>
  </r>
  <r>
    <x v="91"/>
    <x v="52"/>
    <n v="6"/>
    <n v="3"/>
    <n v="6"/>
    <n v="5"/>
    <n v="4"/>
    <n v="5"/>
    <n v="62"/>
    <n v="47"/>
    <n v="19"/>
    <n v="10"/>
    <n v="40"/>
    <n v="0"/>
    <x v="7"/>
    <n v="0"/>
  </r>
  <r>
    <x v="92"/>
    <x v="53"/>
    <n v="0"/>
    <n v="3"/>
    <n v="6"/>
    <n v="3"/>
    <n v="5"/>
    <n v="6"/>
    <n v="12"/>
    <n v="60"/>
    <n v="63"/>
    <n v="37"/>
    <n v="71"/>
    <n v="0"/>
    <x v="7"/>
    <n v="0"/>
  </r>
  <r>
    <x v="93"/>
    <x v="54"/>
    <n v="2"/>
    <n v="3"/>
    <n v="2"/>
    <n v="2"/>
    <n v="3"/>
    <n v="2"/>
    <n v="56"/>
    <n v="63"/>
    <n v="26"/>
    <n v="92"/>
    <n v="13"/>
    <n v="0"/>
    <x v="4"/>
    <n v="0"/>
  </r>
  <r>
    <x v="94"/>
    <x v="7"/>
    <n v="5"/>
    <n v="5"/>
    <n v="6"/>
    <n v="6"/>
    <n v="5"/>
    <n v="6"/>
    <n v="45"/>
    <n v="97"/>
    <n v="5"/>
    <n v="73"/>
    <n v="12"/>
    <n v="0"/>
    <x v="13"/>
    <n v="0"/>
  </r>
  <r>
    <x v="95"/>
    <x v="55"/>
    <n v="2"/>
    <n v="4"/>
    <n v="5"/>
    <n v="2"/>
    <n v="4"/>
    <n v="6"/>
    <n v="96"/>
    <n v="60"/>
    <n v="4"/>
    <n v="45"/>
    <n v="21"/>
    <n v="0"/>
    <x v="1"/>
    <n v="0"/>
  </r>
  <r>
    <x v="96"/>
    <x v="56"/>
    <n v="7"/>
    <n v="3"/>
    <n v="3"/>
    <n v="6"/>
    <n v="5"/>
    <n v="5"/>
    <n v="57"/>
    <n v="31"/>
    <n v="22"/>
    <n v="59"/>
    <n v="61"/>
    <n v="0"/>
    <x v="6"/>
    <n v="0"/>
  </r>
  <r>
    <x v="97"/>
    <x v="2"/>
    <n v="5"/>
    <n v="6"/>
    <n v="4"/>
    <n v="2"/>
    <n v="5"/>
    <n v="5"/>
    <n v="18"/>
    <n v="86"/>
    <n v="25"/>
    <n v="29"/>
    <n v="9"/>
    <n v="0"/>
    <x v="2"/>
    <n v="0"/>
  </r>
  <r>
    <x v="98"/>
    <x v="57"/>
    <n v="5"/>
    <n v="4"/>
    <n v="6"/>
    <n v="2"/>
    <n v="5"/>
    <n v="4"/>
    <n v="93"/>
    <n v="47"/>
    <n v="47"/>
    <n v="34"/>
    <n v="39"/>
    <n v="0"/>
    <x v="1"/>
    <n v="0"/>
  </r>
  <r>
    <x v="99"/>
    <x v="58"/>
    <n v="3"/>
    <n v="6"/>
    <n v="2"/>
    <n v="3"/>
    <n v="2"/>
    <n v="6"/>
    <n v="89"/>
    <n v="30"/>
    <n v="43"/>
    <n v="25"/>
    <n v="1"/>
    <n v="0"/>
    <x v="10"/>
    <n v="0"/>
  </r>
  <r>
    <x v="100"/>
    <x v="43"/>
    <n v="6"/>
    <n v="2"/>
    <n v="3"/>
    <n v="2"/>
    <n v="3"/>
    <n v="6"/>
    <n v="67"/>
    <n v="74"/>
    <n v="49"/>
    <n v="43"/>
    <n v="52"/>
    <n v="0"/>
    <x v="8"/>
    <n v="0"/>
  </r>
  <r>
    <x v="101"/>
    <x v="59"/>
    <n v="8"/>
    <n v="3"/>
    <n v="2"/>
    <n v="6"/>
    <n v="5"/>
    <n v="3"/>
    <n v="41"/>
    <n v="29"/>
    <n v="52"/>
    <n v="81"/>
    <n v="26"/>
    <n v="0"/>
    <x v="2"/>
    <n v="0"/>
  </r>
  <r>
    <x v="102"/>
    <x v="14"/>
    <n v="8"/>
    <n v="2"/>
    <n v="4"/>
    <n v="3"/>
    <n v="5"/>
    <n v="4"/>
    <n v="32"/>
    <n v="83"/>
    <n v="14"/>
    <n v="77"/>
    <n v="71"/>
    <n v="0"/>
    <x v="2"/>
    <n v="0"/>
  </r>
  <r>
    <x v="103"/>
    <x v="60"/>
    <n v="6"/>
    <n v="5"/>
    <n v="2"/>
    <n v="6"/>
    <n v="6"/>
    <n v="4"/>
    <n v="48"/>
    <n v="39"/>
    <n v="45"/>
    <n v="39"/>
    <n v="59"/>
    <n v="0"/>
    <x v="5"/>
    <n v="0"/>
  </r>
  <r>
    <x v="104"/>
    <x v="40"/>
    <n v="1"/>
    <n v="3"/>
    <n v="2"/>
    <n v="3"/>
    <n v="5"/>
    <n v="2"/>
    <n v="11"/>
    <n v="23"/>
    <n v="92"/>
    <n v="50"/>
    <n v="36"/>
    <n v="0"/>
    <x v="11"/>
    <n v="0"/>
  </r>
  <r>
    <x v="105"/>
    <x v="61"/>
    <n v="0"/>
    <n v="5"/>
    <n v="3"/>
    <n v="5"/>
    <n v="2"/>
    <n v="5"/>
    <n v="20"/>
    <n v="51"/>
    <n v="64"/>
    <n v="67"/>
    <n v="72"/>
    <n v="1"/>
    <x v="3"/>
    <n v="0"/>
  </r>
  <r>
    <x v="106"/>
    <x v="62"/>
    <n v="7"/>
    <n v="4"/>
    <n v="6"/>
    <n v="2"/>
    <n v="5"/>
    <n v="5"/>
    <n v="90"/>
    <n v="9"/>
    <n v="61"/>
    <n v="28"/>
    <n v="92"/>
    <n v="0"/>
    <x v="5"/>
    <n v="0"/>
  </r>
  <r>
    <x v="107"/>
    <x v="51"/>
    <n v="4"/>
    <n v="2"/>
    <n v="6"/>
    <n v="6"/>
    <n v="6"/>
    <n v="4"/>
    <n v="91"/>
    <n v="63"/>
    <n v="88"/>
    <n v="68"/>
    <n v="75"/>
    <n v="0"/>
    <x v="12"/>
    <n v="0"/>
  </r>
  <r>
    <x v="108"/>
    <x v="63"/>
    <n v="3"/>
    <n v="3"/>
    <n v="4"/>
    <n v="5"/>
    <n v="6"/>
    <n v="3"/>
    <n v="59"/>
    <n v="13"/>
    <n v="14"/>
    <n v="22"/>
    <n v="96"/>
    <n v="0"/>
    <x v="5"/>
    <n v="0"/>
  </r>
  <r>
    <x v="109"/>
    <x v="24"/>
    <n v="1"/>
    <n v="3"/>
    <n v="3"/>
    <n v="4"/>
    <n v="3"/>
    <n v="4"/>
    <n v="7"/>
    <n v="13"/>
    <n v="73"/>
    <n v="73"/>
    <n v="78"/>
    <n v="0"/>
    <x v="8"/>
    <n v="0"/>
  </r>
  <r>
    <x v="110"/>
    <x v="64"/>
    <n v="7"/>
    <n v="3"/>
    <n v="6"/>
    <n v="2"/>
    <n v="4"/>
    <n v="6"/>
    <n v="39"/>
    <n v="69"/>
    <n v="10"/>
    <n v="10"/>
    <n v="91"/>
    <n v="0"/>
    <x v="5"/>
    <n v="0"/>
  </r>
  <r>
    <x v="111"/>
    <x v="24"/>
    <n v="5"/>
    <n v="6"/>
    <n v="4"/>
    <n v="3"/>
    <n v="5"/>
    <n v="2"/>
    <n v="18"/>
    <n v="29"/>
    <n v="18"/>
    <n v="5"/>
    <n v="64"/>
    <n v="0"/>
    <x v="8"/>
    <n v="0"/>
  </r>
  <r>
    <x v="112"/>
    <x v="35"/>
    <n v="3"/>
    <n v="3"/>
    <n v="3"/>
    <n v="6"/>
    <n v="2"/>
    <n v="2"/>
    <n v="80"/>
    <n v="5"/>
    <n v="4"/>
    <n v="59"/>
    <n v="5"/>
    <n v="0"/>
    <x v="10"/>
    <n v="0"/>
  </r>
  <r>
    <x v="113"/>
    <x v="1"/>
    <n v="2"/>
    <n v="4"/>
    <n v="6"/>
    <n v="3"/>
    <n v="6"/>
    <n v="6"/>
    <n v="72"/>
    <n v="51"/>
    <n v="1"/>
    <n v="33"/>
    <n v="91"/>
    <n v="0"/>
    <x v="0"/>
    <n v="0"/>
  </r>
  <r>
    <x v="114"/>
    <x v="7"/>
    <n v="1"/>
    <n v="4"/>
    <n v="4"/>
    <n v="3"/>
    <n v="3"/>
    <n v="6"/>
    <n v="25"/>
    <n v="23"/>
    <n v="20"/>
    <n v="93"/>
    <n v="78"/>
    <n v="0"/>
    <x v="2"/>
    <n v="0"/>
  </r>
  <r>
    <x v="86"/>
    <x v="65"/>
    <n v="4"/>
    <n v="5"/>
    <n v="5"/>
    <n v="3"/>
    <n v="5"/>
    <n v="2"/>
    <n v="79"/>
    <n v="53"/>
    <n v="97"/>
    <n v="34"/>
    <n v="92"/>
    <n v="0"/>
    <x v="3"/>
    <n v="0"/>
  </r>
  <r>
    <x v="115"/>
    <x v="31"/>
    <n v="4"/>
    <n v="2"/>
    <n v="6"/>
    <n v="4"/>
    <n v="3"/>
    <n v="2"/>
    <n v="13"/>
    <n v="81"/>
    <n v="58"/>
    <n v="45"/>
    <n v="11"/>
    <n v="0"/>
    <x v="3"/>
    <n v="0"/>
  </r>
  <r>
    <x v="116"/>
    <x v="51"/>
    <n v="5"/>
    <n v="2"/>
    <n v="3"/>
    <n v="3"/>
    <n v="2"/>
    <n v="6"/>
    <n v="93"/>
    <n v="31"/>
    <n v="9"/>
    <n v="50"/>
    <n v="41"/>
    <n v="0"/>
    <x v="8"/>
    <n v="0"/>
  </r>
  <r>
    <x v="117"/>
    <x v="66"/>
    <n v="2"/>
    <n v="2"/>
    <n v="2"/>
    <n v="2"/>
    <n v="2"/>
    <n v="2"/>
    <n v="10"/>
    <n v="93"/>
    <n v="88"/>
    <n v="23"/>
    <n v="43"/>
    <n v="0"/>
    <x v="14"/>
    <n v="0"/>
  </r>
  <r>
    <x v="118"/>
    <x v="67"/>
    <n v="0"/>
    <n v="3"/>
    <n v="3"/>
    <n v="2"/>
    <n v="3"/>
    <n v="6"/>
    <n v="7"/>
    <n v="69"/>
    <n v="31"/>
    <n v="13"/>
    <n v="61"/>
    <n v="0"/>
    <x v="8"/>
    <n v="0"/>
  </r>
  <r>
    <x v="119"/>
    <x v="68"/>
    <n v="5"/>
    <n v="3"/>
    <n v="2"/>
    <n v="2"/>
    <n v="4"/>
    <n v="6"/>
    <n v="24"/>
    <n v="79"/>
    <n v="99"/>
    <n v="6"/>
    <n v="89"/>
    <n v="0"/>
    <x v="8"/>
    <n v="0"/>
  </r>
  <r>
    <x v="120"/>
    <x v="69"/>
    <n v="7"/>
    <n v="2"/>
    <n v="2"/>
    <n v="4"/>
    <n v="4"/>
    <n v="6"/>
    <n v="57"/>
    <n v="11"/>
    <n v="80"/>
    <n v="27"/>
    <n v="21"/>
    <n v="0"/>
    <x v="2"/>
    <n v="0"/>
  </r>
  <r>
    <x v="121"/>
    <x v="70"/>
    <n v="7"/>
    <n v="6"/>
    <n v="6"/>
    <n v="2"/>
    <n v="2"/>
    <n v="4"/>
    <n v="2"/>
    <n v="65"/>
    <n v="47"/>
    <n v="64"/>
    <n v="89"/>
    <n v="0"/>
    <x v="8"/>
    <n v="0"/>
  </r>
  <r>
    <x v="122"/>
    <x v="51"/>
    <n v="6"/>
    <n v="4"/>
    <n v="5"/>
    <n v="3"/>
    <n v="6"/>
    <n v="2"/>
    <n v="46"/>
    <n v="75"/>
    <n v="6"/>
    <n v="45"/>
    <n v="9"/>
    <n v="0"/>
    <x v="2"/>
    <n v="0"/>
  </r>
  <r>
    <x v="123"/>
    <x v="16"/>
    <n v="8"/>
    <n v="3"/>
    <n v="6"/>
    <n v="4"/>
    <n v="5"/>
    <n v="2"/>
    <n v="8"/>
    <n v="35"/>
    <n v="65"/>
    <n v="30"/>
    <n v="5"/>
    <n v="0"/>
    <x v="1"/>
    <n v="0"/>
  </r>
  <r>
    <x v="124"/>
    <x v="7"/>
    <n v="3"/>
    <n v="6"/>
    <n v="6"/>
    <n v="3"/>
    <n v="4"/>
    <n v="5"/>
    <n v="35"/>
    <n v="1"/>
    <n v="100"/>
    <n v="65"/>
    <n v="86"/>
    <n v="0"/>
    <x v="5"/>
    <n v="0"/>
  </r>
  <r>
    <x v="125"/>
    <x v="71"/>
    <n v="8"/>
    <n v="3"/>
    <n v="2"/>
    <n v="3"/>
    <n v="5"/>
    <n v="5"/>
    <n v="31"/>
    <n v="75"/>
    <n v="10"/>
    <n v="37"/>
    <n v="48"/>
    <n v="0"/>
    <x v="3"/>
    <n v="0"/>
  </r>
  <r>
    <x v="126"/>
    <x v="28"/>
    <n v="4"/>
    <n v="3"/>
    <n v="4"/>
    <n v="2"/>
    <n v="5"/>
    <n v="6"/>
    <n v="53"/>
    <n v="74"/>
    <n v="66"/>
    <n v="37"/>
    <n v="55"/>
    <n v="0"/>
    <x v="1"/>
    <n v="0"/>
  </r>
  <r>
    <x v="127"/>
    <x v="35"/>
    <n v="4"/>
    <n v="6"/>
    <n v="5"/>
    <n v="3"/>
    <n v="4"/>
    <n v="4"/>
    <n v="43"/>
    <n v="49"/>
    <n v="12"/>
    <n v="36"/>
    <n v="87"/>
    <n v="0"/>
    <x v="2"/>
    <n v="0"/>
  </r>
  <r>
    <x v="128"/>
    <x v="25"/>
    <n v="4"/>
    <n v="4"/>
    <n v="6"/>
    <n v="2"/>
    <n v="5"/>
    <n v="2"/>
    <n v="60"/>
    <n v="75"/>
    <n v="10"/>
    <n v="59"/>
    <n v="5"/>
    <n v="0"/>
    <x v="3"/>
    <n v="0"/>
  </r>
  <r>
    <x v="129"/>
    <x v="66"/>
    <n v="7"/>
    <n v="6"/>
    <n v="4"/>
    <n v="2"/>
    <n v="2"/>
    <n v="3"/>
    <n v="89"/>
    <n v="29"/>
    <n v="58"/>
    <n v="19"/>
    <n v="97"/>
    <n v="0"/>
    <x v="15"/>
    <n v="0"/>
  </r>
  <r>
    <x v="130"/>
    <x v="72"/>
    <n v="5"/>
    <n v="6"/>
    <n v="5"/>
    <n v="3"/>
    <n v="5"/>
    <n v="3"/>
    <n v="61"/>
    <n v="95"/>
    <n v="36"/>
    <n v="86"/>
    <n v="36"/>
    <n v="0"/>
    <x v="2"/>
    <n v="0"/>
  </r>
  <r>
    <x v="131"/>
    <x v="73"/>
    <n v="7"/>
    <n v="6"/>
    <n v="2"/>
    <n v="3"/>
    <n v="3"/>
    <n v="2"/>
    <n v="2"/>
    <n v="9"/>
    <n v="56"/>
    <n v="86"/>
    <n v="71"/>
    <n v="0"/>
    <x v="9"/>
    <n v="0"/>
  </r>
  <r>
    <x v="132"/>
    <x v="1"/>
    <n v="6"/>
    <n v="2"/>
    <n v="4"/>
    <n v="5"/>
    <n v="6"/>
    <n v="4"/>
    <n v="21"/>
    <n v="73"/>
    <n v="39"/>
    <n v="28"/>
    <n v="25"/>
    <n v="0"/>
    <x v="6"/>
    <n v="0"/>
  </r>
  <r>
    <x v="133"/>
    <x v="43"/>
    <n v="0"/>
    <n v="5"/>
    <n v="2"/>
    <n v="4"/>
    <n v="3"/>
    <n v="3"/>
    <n v="52"/>
    <n v="74"/>
    <n v="79"/>
    <n v="92"/>
    <n v="69"/>
    <n v="1"/>
    <x v="11"/>
    <n v="0"/>
  </r>
  <r>
    <x v="134"/>
    <x v="74"/>
    <n v="1"/>
    <n v="2"/>
    <n v="2"/>
    <n v="4"/>
    <n v="5"/>
    <n v="3"/>
    <n v="97"/>
    <n v="51"/>
    <n v="38"/>
    <n v="17"/>
    <n v="5"/>
    <n v="0"/>
    <x v="8"/>
    <n v="0"/>
  </r>
  <r>
    <x v="135"/>
    <x v="47"/>
    <n v="3"/>
    <n v="3"/>
    <n v="2"/>
    <n v="5"/>
    <n v="3"/>
    <n v="5"/>
    <n v="68"/>
    <n v="38"/>
    <n v="31"/>
    <n v="14"/>
    <n v="54"/>
    <n v="0"/>
    <x v="3"/>
    <n v="0"/>
  </r>
  <r>
    <x v="136"/>
    <x v="75"/>
    <n v="7"/>
    <n v="6"/>
    <n v="2"/>
    <n v="5"/>
    <n v="6"/>
    <n v="5"/>
    <n v="19"/>
    <n v="56"/>
    <n v="50"/>
    <n v="43"/>
    <n v="66"/>
    <n v="0"/>
    <x v="5"/>
    <n v="0"/>
  </r>
  <r>
    <x v="137"/>
    <x v="26"/>
    <n v="6"/>
    <n v="6"/>
    <n v="5"/>
    <n v="3"/>
    <n v="2"/>
    <n v="3"/>
    <n v="16"/>
    <n v="95"/>
    <n v="97"/>
    <n v="62"/>
    <n v="46"/>
    <n v="0"/>
    <x v="10"/>
    <n v="0"/>
  </r>
  <r>
    <x v="138"/>
    <x v="28"/>
    <n v="6"/>
    <n v="5"/>
    <n v="3"/>
    <n v="2"/>
    <n v="3"/>
    <n v="5"/>
    <n v="55"/>
    <n v="2"/>
    <n v="64"/>
    <n v="13"/>
    <n v="72"/>
    <n v="0"/>
    <x v="10"/>
    <n v="0"/>
  </r>
  <r>
    <x v="139"/>
    <x v="56"/>
    <n v="6"/>
    <n v="2"/>
    <n v="4"/>
    <n v="3"/>
    <n v="3"/>
    <n v="2"/>
    <n v="54"/>
    <n v="83"/>
    <n v="36"/>
    <n v="27"/>
    <n v="21"/>
    <n v="0"/>
    <x v="11"/>
    <n v="0"/>
  </r>
  <r>
    <x v="140"/>
    <x v="59"/>
    <n v="1"/>
    <n v="5"/>
    <n v="2"/>
    <n v="2"/>
    <n v="4"/>
    <n v="5"/>
    <n v="19"/>
    <n v="92"/>
    <n v="24"/>
    <n v="32"/>
    <n v="91"/>
    <n v="0"/>
    <x v="10"/>
    <n v="0"/>
  </r>
  <r>
    <x v="141"/>
    <x v="45"/>
    <n v="7"/>
    <n v="3"/>
    <n v="2"/>
    <n v="3"/>
    <n v="5"/>
    <n v="6"/>
    <n v="25"/>
    <n v="14"/>
    <n v="19"/>
    <n v="95"/>
    <n v="91"/>
    <n v="0"/>
    <x v="2"/>
    <n v="0"/>
  </r>
  <r>
    <x v="142"/>
    <x v="76"/>
    <n v="8"/>
    <n v="4"/>
    <n v="3"/>
    <n v="2"/>
    <n v="3"/>
    <n v="4"/>
    <n v="37"/>
    <n v="69"/>
    <n v="12"/>
    <n v="17"/>
    <n v="48"/>
    <n v="0"/>
    <x v="11"/>
    <n v="0"/>
  </r>
  <r>
    <x v="143"/>
    <x v="47"/>
    <n v="3"/>
    <n v="6"/>
    <n v="6"/>
    <n v="6"/>
    <n v="3"/>
    <n v="4"/>
    <n v="79"/>
    <n v="23"/>
    <n v="17"/>
    <n v="99"/>
    <n v="29"/>
    <n v="0"/>
    <x v="6"/>
    <n v="0"/>
  </r>
  <r>
    <x v="144"/>
    <x v="53"/>
    <n v="4"/>
    <n v="5"/>
    <n v="2"/>
    <n v="5"/>
    <n v="4"/>
    <n v="3"/>
    <n v="41"/>
    <n v="64"/>
    <n v="91"/>
    <n v="82"/>
    <n v="100"/>
    <n v="0"/>
    <x v="8"/>
    <n v="0"/>
  </r>
  <r>
    <x v="145"/>
    <x v="35"/>
    <n v="5"/>
    <n v="4"/>
    <n v="5"/>
    <n v="2"/>
    <n v="3"/>
    <n v="2"/>
    <n v="87"/>
    <n v="45"/>
    <n v="47"/>
    <n v="75"/>
    <n v="51"/>
    <n v="0"/>
    <x v="11"/>
    <n v="0"/>
  </r>
  <r>
    <x v="146"/>
    <x v="32"/>
    <n v="8"/>
    <n v="3"/>
    <n v="6"/>
    <n v="3"/>
    <n v="6"/>
    <n v="2"/>
    <n v="84"/>
    <n v="77"/>
    <n v="71"/>
    <n v="71"/>
    <n v="9"/>
    <n v="0"/>
    <x v="1"/>
    <n v="0"/>
  </r>
  <r>
    <x v="147"/>
    <x v="32"/>
    <n v="1"/>
    <n v="2"/>
    <n v="4"/>
    <n v="4"/>
    <n v="5"/>
    <n v="5"/>
    <n v="20"/>
    <n v="93"/>
    <n v="68"/>
    <n v="58"/>
    <n v="23"/>
    <n v="0"/>
    <x v="5"/>
    <n v="0"/>
  </r>
  <r>
    <x v="148"/>
    <x v="77"/>
    <n v="7"/>
    <n v="5"/>
    <n v="6"/>
    <n v="6"/>
    <n v="2"/>
    <n v="5"/>
    <n v="80"/>
    <n v="90"/>
    <n v="62"/>
    <n v="97"/>
    <n v="3"/>
    <n v="0"/>
    <x v="6"/>
    <n v="0"/>
  </r>
  <r>
    <x v="149"/>
    <x v="76"/>
    <n v="6"/>
    <n v="6"/>
    <n v="6"/>
    <n v="4"/>
    <n v="4"/>
    <n v="5"/>
    <n v="77"/>
    <n v="40"/>
    <n v="93"/>
    <n v="80"/>
    <n v="71"/>
    <n v="0"/>
    <x v="6"/>
    <n v="0"/>
  </r>
  <r>
    <x v="150"/>
    <x v="78"/>
    <n v="4"/>
    <n v="6"/>
    <n v="5"/>
    <n v="3"/>
    <n v="5"/>
    <n v="4"/>
    <n v="65"/>
    <n v="34"/>
    <n v="51"/>
    <n v="38"/>
    <n v="65"/>
    <n v="0"/>
    <x v="1"/>
    <n v="0"/>
  </r>
  <r>
    <x v="151"/>
    <x v="79"/>
    <n v="0"/>
    <n v="6"/>
    <n v="4"/>
    <n v="3"/>
    <n v="3"/>
    <n v="2"/>
    <n v="62"/>
    <n v="62"/>
    <n v="86"/>
    <n v="10"/>
    <n v="2"/>
    <n v="1"/>
    <x v="11"/>
    <n v="0"/>
  </r>
  <r>
    <x v="152"/>
    <x v="80"/>
    <n v="8"/>
    <n v="5"/>
    <n v="4"/>
    <n v="2"/>
    <n v="4"/>
    <n v="2"/>
    <n v="70"/>
    <n v="4"/>
    <n v="92"/>
    <n v="91"/>
    <n v="21"/>
    <n v="0"/>
    <x v="11"/>
    <n v="0"/>
  </r>
  <r>
    <x v="153"/>
    <x v="55"/>
    <n v="1"/>
    <n v="2"/>
    <n v="6"/>
    <n v="5"/>
    <n v="6"/>
    <n v="4"/>
    <n v="66"/>
    <n v="78"/>
    <n v="26"/>
    <n v="98"/>
    <n v="56"/>
    <n v="0"/>
    <x v="0"/>
    <n v="0"/>
  </r>
  <r>
    <x v="154"/>
    <x v="81"/>
    <n v="3"/>
    <n v="4"/>
    <n v="6"/>
    <n v="2"/>
    <n v="2"/>
    <n v="5"/>
    <n v="54"/>
    <n v="12"/>
    <n v="13"/>
    <n v="21"/>
    <n v="24"/>
    <n v="0"/>
    <x v="3"/>
    <n v="0"/>
  </r>
  <r>
    <x v="155"/>
    <x v="82"/>
    <n v="6"/>
    <n v="2"/>
    <n v="3"/>
    <n v="3"/>
    <n v="3"/>
    <n v="6"/>
    <n v="27"/>
    <n v="2"/>
    <n v="84"/>
    <n v="100"/>
    <n v="27"/>
    <n v="0"/>
    <x v="3"/>
    <n v="0"/>
  </r>
  <r>
    <x v="156"/>
    <x v="83"/>
    <n v="1"/>
    <n v="4"/>
    <n v="6"/>
    <n v="6"/>
    <n v="2"/>
    <n v="3"/>
    <n v="43"/>
    <n v="77"/>
    <n v="31"/>
    <n v="88"/>
    <n v="67"/>
    <n v="0"/>
    <x v="1"/>
    <n v="0"/>
  </r>
  <r>
    <x v="157"/>
    <x v="6"/>
    <n v="3"/>
    <n v="6"/>
    <n v="6"/>
    <n v="4"/>
    <n v="3"/>
    <n v="6"/>
    <n v="63"/>
    <n v="36"/>
    <n v="68"/>
    <n v="19"/>
    <n v="39"/>
    <n v="0"/>
    <x v="6"/>
    <n v="0"/>
  </r>
  <r>
    <x v="158"/>
    <x v="74"/>
    <n v="1"/>
    <n v="2"/>
    <n v="6"/>
    <n v="4"/>
    <n v="2"/>
    <n v="2"/>
    <n v="32"/>
    <n v="18"/>
    <n v="1"/>
    <n v="56"/>
    <n v="7"/>
    <n v="0"/>
    <x v="8"/>
    <n v="0"/>
  </r>
  <r>
    <x v="159"/>
    <x v="28"/>
    <n v="4"/>
    <n v="3"/>
    <n v="3"/>
    <n v="2"/>
    <n v="6"/>
    <n v="2"/>
    <n v="60"/>
    <n v="64"/>
    <n v="100"/>
    <n v="38"/>
    <n v="70"/>
    <n v="0"/>
    <x v="10"/>
    <n v="0"/>
  </r>
  <r>
    <x v="160"/>
    <x v="3"/>
    <n v="0"/>
    <n v="6"/>
    <n v="6"/>
    <n v="5"/>
    <n v="3"/>
    <n v="2"/>
    <n v="39"/>
    <n v="66"/>
    <n v="84"/>
    <n v="47"/>
    <n v="21"/>
    <n v="1"/>
    <x v="2"/>
    <n v="1"/>
  </r>
  <r>
    <x v="161"/>
    <x v="61"/>
    <n v="2"/>
    <n v="2"/>
    <n v="5"/>
    <n v="2"/>
    <n v="3"/>
    <n v="3"/>
    <n v="11"/>
    <n v="88"/>
    <n v="90"/>
    <n v="20"/>
    <n v="65"/>
    <n v="0"/>
    <x v="10"/>
    <n v="0"/>
  </r>
  <r>
    <x v="162"/>
    <x v="84"/>
    <n v="2"/>
    <n v="5"/>
    <n v="5"/>
    <n v="2"/>
    <n v="6"/>
    <n v="2"/>
    <n v="79"/>
    <n v="66"/>
    <n v="91"/>
    <n v="30"/>
    <n v="90"/>
    <n v="0"/>
    <x v="3"/>
    <n v="0"/>
  </r>
  <r>
    <x v="163"/>
    <x v="73"/>
    <n v="5"/>
    <n v="3"/>
    <n v="6"/>
    <n v="3"/>
    <n v="3"/>
    <n v="5"/>
    <n v="15"/>
    <n v="21"/>
    <n v="66"/>
    <n v="55"/>
    <n v="90"/>
    <n v="0"/>
    <x v="1"/>
    <n v="0"/>
  </r>
  <r>
    <x v="164"/>
    <x v="12"/>
    <n v="4"/>
    <n v="3"/>
    <n v="6"/>
    <n v="6"/>
    <n v="4"/>
    <n v="4"/>
    <n v="15"/>
    <n v="36"/>
    <n v="51"/>
    <n v="10"/>
    <n v="68"/>
    <n v="0"/>
    <x v="7"/>
    <n v="0"/>
  </r>
  <r>
    <x v="165"/>
    <x v="28"/>
    <n v="5"/>
    <n v="5"/>
    <n v="6"/>
    <n v="6"/>
    <n v="6"/>
    <n v="6"/>
    <n v="63"/>
    <n v="88"/>
    <n v="72"/>
    <n v="90"/>
    <n v="83"/>
    <n v="0"/>
    <x v="16"/>
    <n v="0"/>
  </r>
  <r>
    <x v="166"/>
    <x v="80"/>
    <n v="8"/>
    <n v="3"/>
    <n v="5"/>
    <n v="5"/>
    <n v="5"/>
    <n v="6"/>
    <n v="55"/>
    <n v="10"/>
    <n v="80"/>
    <n v="8"/>
    <n v="78"/>
    <n v="0"/>
    <x v="0"/>
    <n v="0"/>
  </r>
  <r>
    <x v="167"/>
    <x v="1"/>
    <n v="7"/>
    <n v="3"/>
    <n v="5"/>
    <n v="4"/>
    <n v="5"/>
    <n v="6"/>
    <n v="24"/>
    <n v="82"/>
    <n v="37"/>
    <n v="7"/>
    <n v="12"/>
    <n v="0"/>
    <x v="7"/>
    <n v="0"/>
  </r>
  <r>
    <x v="168"/>
    <x v="67"/>
    <n v="0"/>
    <n v="2"/>
    <n v="3"/>
    <n v="4"/>
    <n v="6"/>
    <n v="6"/>
    <n v="19"/>
    <n v="82"/>
    <n v="75"/>
    <n v="35"/>
    <n v="75"/>
    <n v="0"/>
    <x v="6"/>
    <n v="0"/>
  </r>
  <r>
    <x v="169"/>
    <x v="77"/>
    <n v="5"/>
    <n v="3"/>
    <n v="5"/>
    <n v="3"/>
    <n v="3"/>
    <n v="2"/>
    <n v="33"/>
    <n v="10"/>
    <n v="92"/>
    <n v="74"/>
    <n v="79"/>
    <n v="0"/>
    <x v="10"/>
    <n v="0"/>
  </r>
  <r>
    <x v="170"/>
    <x v="35"/>
    <n v="4"/>
    <n v="5"/>
    <n v="5"/>
    <n v="3"/>
    <n v="4"/>
    <n v="4"/>
    <n v="94"/>
    <n v="21"/>
    <n v="58"/>
    <n v="60"/>
    <n v="36"/>
    <n v="0"/>
    <x v="2"/>
    <n v="0"/>
  </r>
  <r>
    <x v="171"/>
    <x v="70"/>
    <n v="1"/>
    <n v="2"/>
    <n v="6"/>
    <n v="4"/>
    <n v="6"/>
    <n v="5"/>
    <n v="5"/>
    <n v="79"/>
    <n v="31"/>
    <n v="60"/>
    <n v="44"/>
    <n v="0"/>
    <x v="0"/>
    <n v="0"/>
  </r>
  <r>
    <x v="172"/>
    <x v="71"/>
    <n v="0"/>
    <n v="4"/>
    <n v="4"/>
    <n v="6"/>
    <n v="4"/>
    <n v="4"/>
    <n v="60"/>
    <n v="36"/>
    <n v="6"/>
    <n v="48"/>
    <n v="31"/>
    <n v="0"/>
    <x v="5"/>
    <n v="0"/>
  </r>
  <r>
    <x v="173"/>
    <x v="7"/>
    <n v="6"/>
    <n v="3"/>
    <n v="2"/>
    <n v="2"/>
    <n v="6"/>
    <n v="6"/>
    <n v="47"/>
    <n v="36"/>
    <n v="64"/>
    <n v="67"/>
    <n v="13"/>
    <n v="0"/>
    <x v="2"/>
    <n v="0"/>
  </r>
  <r>
    <x v="174"/>
    <x v="85"/>
    <n v="0"/>
    <n v="5"/>
    <n v="5"/>
    <n v="3"/>
    <n v="3"/>
    <n v="4"/>
    <n v="92"/>
    <n v="58"/>
    <n v="73"/>
    <n v="53"/>
    <n v="68"/>
    <n v="1"/>
    <x v="3"/>
    <n v="0"/>
  </r>
  <r>
    <x v="175"/>
    <x v="1"/>
    <n v="3"/>
    <n v="5"/>
    <n v="4"/>
    <n v="6"/>
    <n v="6"/>
    <n v="4"/>
    <n v="70"/>
    <n v="3"/>
    <n v="92"/>
    <n v="40"/>
    <n v="41"/>
    <n v="0"/>
    <x v="7"/>
    <n v="0"/>
  </r>
  <r>
    <x v="176"/>
    <x v="42"/>
    <n v="5"/>
    <n v="2"/>
    <n v="4"/>
    <n v="6"/>
    <n v="5"/>
    <n v="3"/>
    <n v="78"/>
    <n v="78"/>
    <n v="90"/>
    <n v="83"/>
    <n v="63"/>
    <n v="0"/>
    <x v="5"/>
    <n v="0"/>
  </r>
  <r>
    <x v="177"/>
    <x v="61"/>
    <n v="0"/>
    <n v="6"/>
    <n v="5"/>
    <n v="6"/>
    <n v="6"/>
    <n v="6"/>
    <n v="43"/>
    <n v="3"/>
    <n v="56"/>
    <n v="52"/>
    <n v="41"/>
    <n v="1"/>
    <x v="13"/>
    <n v="1"/>
  </r>
  <r>
    <x v="178"/>
    <x v="54"/>
    <n v="1"/>
    <n v="4"/>
    <n v="4"/>
    <n v="3"/>
    <n v="6"/>
    <n v="6"/>
    <n v="33"/>
    <n v="38"/>
    <n v="27"/>
    <n v="60"/>
    <n v="80"/>
    <n v="0"/>
    <x v="6"/>
    <n v="0"/>
  </r>
  <r>
    <x v="179"/>
    <x v="86"/>
    <n v="5"/>
    <n v="6"/>
    <n v="2"/>
    <n v="5"/>
    <n v="5"/>
    <n v="5"/>
    <n v="80"/>
    <n v="54"/>
    <n v="22"/>
    <n v="26"/>
    <n v="62"/>
    <n v="0"/>
    <x v="1"/>
    <n v="0"/>
  </r>
  <r>
    <x v="180"/>
    <x v="53"/>
    <n v="6"/>
    <n v="6"/>
    <n v="2"/>
    <n v="4"/>
    <n v="5"/>
    <n v="2"/>
    <n v="34"/>
    <n v="92"/>
    <n v="51"/>
    <n v="32"/>
    <n v="80"/>
    <n v="0"/>
    <x v="10"/>
    <n v="0"/>
  </r>
  <r>
    <x v="181"/>
    <x v="12"/>
    <n v="8"/>
    <n v="2"/>
    <n v="4"/>
    <n v="2"/>
    <n v="6"/>
    <n v="5"/>
    <n v="17"/>
    <n v="29"/>
    <n v="83"/>
    <n v="9"/>
    <n v="54"/>
    <n v="0"/>
    <x v="1"/>
    <n v="0"/>
  </r>
  <r>
    <x v="182"/>
    <x v="12"/>
    <n v="1"/>
    <n v="5"/>
    <n v="6"/>
    <n v="4"/>
    <n v="3"/>
    <n v="2"/>
    <n v="14"/>
    <n v="49"/>
    <n v="64"/>
    <n v="36"/>
    <n v="2"/>
    <n v="0"/>
    <x v="3"/>
    <n v="0"/>
  </r>
  <r>
    <x v="183"/>
    <x v="78"/>
    <n v="6"/>
    <n v="6"/>
    <n v="3"/>
    <n v="6"/>
    <n v="2"/>
    <n v="3"/>
    <n v="27"/>
    <n v="64"/>
    <n v="47"/>
    <n v="11"/>
    <n v="24"/>
    <n v="0"/>
    <x v="8"/>
    <n v="0"/>
  </r>
  <r>
    <x v="184"/>
    <x v="56"/>
    <n v="3"/>
    <n v="5"/>
    <n v="3"/>
    <n v="2"/>
    <n v="6"/>
    <n v="6"/>
    <n v="77"/>
    <n v="9"/>
    <n v="73"/>
    <n v="35"/>
    <n v="96"/>
    <n v="0"/>
    <x v="1"/>
    <n v="0"/>
  </r>
  <r>
    <x v="185"/>
    <x v="87"/>
    <n v="2"/>
    <n v="5"/>
    <n v="4"/>
    <n v="4"/>
    <n v="2"/>
    <n v="5"/>
    <n v="46"/>
    <n v="15"/>
    <n v="67"/>
    <n v="56"/>
    <n v="9"/>
    <n v="0"/>
    <x v="3"/>
    <n v="0"/>
  </r>
  <r>
    <x v="186"/>
    <x v="88"/>
    <n v="3"/>
    <n v="4"/>
    <n v="6"/>
    <n v="3"/>
    <n v="2"/>
    <n v="2"/>
    <n v="79"/>
    <n v="70"/>
    <n v="42"/>
    <n v="36"/>
    <n v="76"/>
    <n v="0"/>
    <x v="10"/>
    <n v="0"/>
  </r>
  <r>
    <x v="187"/>
    <x v="7"/>
    <n v="3"/>
    <n v="6"/>
    <n v="3"/>
    <n v="6"/>
    <n v="2"/>
    <n v="5"/>
    <n v="25"/>
    <n v="78"/>
    <n v="36"/>
    <n v="67"/>
    <n v="37"/>
    <n v="0"/>
    <x v="2"/>
    <n v="0"/>
  </r>
  <r>
    <x v="188"/>
    <x v="28"/>
    <n v="4"/>
    <n v="5"/>
    <n v="4"/>
    <n v="6"/>
    <n v="5"/>
    <n v="2"/>
    <n v="53"/>
    <n v="61"/>
    <n v="85"/>
    <n v="8"/>
    <n v="76"/>
    <n v="0"/>
    <x v="1"/>
    <n v="0"/>
  </r>
  <r>
    <x v="166"/>
    <x v="80"/>
    <n v="7"/>
    <n v="2"/>
    <n v="4"/>
    <n v="3"/>
    <n v="6"/>
    <n v="3"/>
    <n v="13"/>
    <n v="89"/>
    <n v="20"/>
    <n v="2"/>
    <n v="36"/>
    <n v="0"/>
    <x v="2"/>
    <n v="0"/>
  </r>
  <r>
    <x v="189"/>
    <x v="74"/>
    <n v="3"/>
    <n v="5"/>
    <n v="5"/>
    <n v="2"/>
    <n v="5"/>
    <n v="2"/>
    <n v="25"/>
    <n v="46"/>
    <n v="91"/>
    <n v="75"/>
    <n v="91"/>
    <n v="0"/>
    <x v="8"/>
    <n v="0"/>
  </r>
  <r>
    <x v="190"/>
    <x v="75"/>
    <n v="7"/>
    <n v="6"/>
    <n v="4"/>
    <n v="5"/>
    <n v="4"/>
    <n v="6"/>
    <n v="52"/>
    <n v="32"/>
    <n v="57"/>
    <n v="58"/>
    <n v="67"/>
    <n v="0"/>
    <x v="6"/>
    <n v="0"/>
  </r>
  <r>
    <x v="191"/>
    <x v="77"/>
    <n v="7"/>
    <n v="6"/>
    <n v="4"/>
    <n v="6"/>
    <n v="6"/>
    <n v="5"/>
    <n v="85"/>
    <n v="37"/>
    <n v="73"/>
    <n v="73"/>
    <n v="19"/>
    <n v="0"/>
    <x v="0"/>
    <n v="0"/>
  </r>
  <r>
    <x v="192"/>
    <x v="6"/>
    <n v="8"/>
    <n v="3"/>
    <n v="3"/>
    <n v="4"/>
    <n v="3"/>
    <n v="5"/>
    <n v="96"/>
    <n v="17"/>
    <n v="94"/>
    <n v="90"/>
    <n v="1"/>
    <n v="0"/>
    <x v="3"/>
    <n v="0"/>
  </r>
  <r>
    <x v="193"/>
    <x v="61"/>
    <n v="2"/>
    <n v="3"/>
    <n v="6"/>
    <n v="4"/>
    <n v="5"/>
    <n v="6"/>
    <n v="68"/>
    <n v="10"/>
    <n v="64"/>
    <n v="85"/>
    <n v="26"/>
    <n v="0"/>
    <x v="0"/>
    <n v="0"/>
  </r>
  <r>
    <x v="194"/>
    <x v="74"/>
    <n v="7"/>
    <n v="2"/>
    <n v="2"/>
    <n v="6"/>
    <n v="5"/>
    <n v="3"/>
    <n v="45"/>
    <n v="81"/>
    <n v="28"/>
    <n v="11"/>
    <n v="25"/>
    <n v="0"/>
    <x v="2"/>
    <n v="0"/>
  </r>
  <r>
    <x v="195"/>
    <x v="54"/>
    <n v="3"/>
    <n v="2"/>
    <n v="3"/>
    <n v="2"/>
    <n v="5"/>
    <n v="4"/>
    <n v="85"/>
    <n v="28"/>
    <n v="36"/>
    <n v="9"/>
    <n v="95"/>
    <n v="0"/>
    <x v="8"/>
    <n v="0"/>
  </r>
  <r>
    <x v="196"/>
    <x v="89"/>
    <n v="4"/>
    <n v="3"/>
    <n v="6"/>
    <n v="4"/>
    <n v="4"/>
    <n v="3"/>
    <n v="48"/>
    <n v="71"/>
    <n v="40"/>
    <n v="67"/>
    <n v="83"/>
    <n v="0"/>
    <x v="1"/>
    <n v="0"/>
  </r>
  <r>
    <x v="197"/>
    <x v="78"/>
    <n v="0"/>
    <n v="5"/>
    <n v="6"/>
    <n v="4"/>
    <n v="4"/>
    <n v="5"/>
    <n v="70"/>
    <n v="42"/>
    <n v="47"/>
    <n v="24"/>
    <n v="40"/>
    <n v="1"/>
    <x v="6"/>
    <n v="1"/>
  </r>
  <r>
    <x v="198"/>
    <x v="90"/>
    <n v="8"/>
    <n v="4"/>
    <n v="5"/>
    <n v="4"/>
    <n v="4"/>
    <n v="5"/>
    <n v="83"/>
    <n v="18"/>
    <n v="29"/>
    <n v="17"/>
    <n v="9"/>
    <n v="0"/>
    <x v="5"/>
    <n v="0"/>
  </r>
  <r>
    <x v="199"/>
    <x v="32"/>
    <n v="1"/>
    <n v="6"/>
    <n v="4"/>
    <n v="6"/>
    <n v="3"/>
    <n v="2"/>
    <n v="48"/>
    <n v="65"/>
    <n v="86"/>
    <n v="18"/>
    <n v="88"/>
    <n v="0"/>
    <x v="3"/>
    <n v="0"/>
  </r>
  <r>
    <x v="200"/>
    <x v="24"/>
    <n v="4"/>
    <n v="5"/>
    <n v="3"/>
    <n v="5"/>
    <n v="5"/>
    <n v="2"/>
    <n v="70"/>
    <n v="20"/>
    <n v="38"/>
    <n v="18"/>
    <n v="65"/>
    <n v="0"/>
    <x v="3"/>
    <n v="0"/>
  </r>
  <r>
    <x v="201"/>
    <x v="91"/>
    <n v="2"/>
    <n v="2"/>
    <n v="6"/>
    <n v="5"/>
    <n v="2"/>
    <n v="6"/>
    <n v="74"/>
    <n v="61"/>
    <n v="24"/>
    <n v="72"/>
    <n v="41"/>
    <n v="0"/>
    <x v="6"/>
    <n v="0"/>
  </r>
  <r>
    <x v="70"/>
    <x v="92"/>
    <n v="2"/>
    <n v="2"/>
    <n v="4"/>
    <n v="4"/>
    <n v="4"/>
    <n v="3"/>
    <n v="18"/>
    <n v="50"/>
    <n v="99"/>
    <n v="35"/>
    <n v="8"/>
    <n v="0"/>
    <x v="3"/>
    <n v="0"/>
  </r>
  <r>
    <x v="202"/>
    <x v="56"/>
    <n v="6"/>
    <n v="6"/>
    <n v="4"/>
    <n v="3"/>
    <n v="6"/>
    <n v="2"/>
    <n v="68"/>
    <n v="82"/>
    <n v="74"/>
    <n v="4"/>
    <n v="9"/>
    <n v="0"/>
    <x v="3"/>
    <n v="0"/>
  </r>
  <r>
    <x v="203"/>
    <x v="77"/>
    <n v="3"/>
    <n v="4"/>
    <n v="2"/>
    <n v="2"/>
    <n v="6"/>
    <n v="4"/>
    <n v="48"/>
    <n v="56"/>
    <n v="97"/>
    <n v="34"/>
    <n v="50"/>
    <n v="0"/>
    <x v="8"/>
    <n v="0"/>
  </r>
  <r>
    <x v="204"/>
    <x v="93"/>
    <n v="2"/>
    <n v="5"/>
    <n v="5"/>
    <n v="5"/>
    <n v="3"/>
    <n v="2"/>
    <n v="69"/>
    <n v="49"/>
    <n v="67"/>
    <n v="20"/>
    <n v="3"/>
    <n v="0"/>
    <x v="3"/>
    <n v="0"/>
  </r>
  <r>
    <x v="205"/>
    <x v="94"/>
    <n v="5"/>
    <n v="2"/>
    <n v="4"/>
    <n v="5"/>
    <n v="6"/>
    <n v="4"/>
    <n v="68"/>
    <n v="37"/>
    <n v="91"/>
    <n v="56"/>
    <n v="46"/>
    <n v="0"/>
    <x v="6"/>
    <n v="0"/>
  </r>
  <r>
    <x v="206"/>
    <x v="81"/>
    <n v="7"/>
    <n v="2"/>
    <n v="2"/>
    <n v="3"/>
    <n v="6"/>
    <n v="5"/>
    <n v="11"/>
    <n v="6"/>
    <n v="24"/>
    <n v="72"/>
    <n v="17"/>
    <n v="0"/>
    <x v="2"/>
    <n v="0"/>
  </r>
  <r>
    <x v="207"/>
    <x v="95"/>
    <n v="2"/>
    <n v="2"/>
    <n v="6"/>
    <n v="2"/>
    <n v="2"/>
    <n v="4"/>
    <n v="13"/>
    <n v="7"/>
    <n v="71"/>
    <n v="64"/>
    <n v="96"/>
    <n v="0"/>
    <x v="8"/>
    <n v="0"/>
  </r>
  <r>
    <x v="208"/>
    <x v="76"/>
    <n v="8"/>
    <n v="4"/>
    <n v="5"/>
    <n v="5"/>
    <n v="3"/>
    <n v="4"/>
    <n v="92"/>
    <n v="71"/>
    <n v="26"/>
    <n v="42"/>
    <n v="46"/>
    <n v="0"/>
    <x v="1"/>
    <n v="0"/>
  </r>
  <r>
    <x v="209"/>
    <x v="86"/>
    <n v="5"/>
    <n v="6"/>
    <n v="2"/>
    <n v="6"/>
    <n v="6"/>
    <n v="5"/>
    <n v="79"/>
    <n v="19"/>
    <n v="23"/>
    <n v="18"/>
    <n v="13"/>
    <n v="0"/>
    <x v="6"/>
    <n v="0"/>
  </r>
  <r>
    <x v="210"/>
    <x v="66"/>
    <n v="3"/>
    <n v="2"/>
    <n v="5"/>
    <n v="3"/>
    <n v="5"/>
    <n v="2"/>
    <n v="47"/>
    <n v="7"/>
    <n v="72"/>
    <n v="74"/>
    <n v="85"/>
    <n v="0"/>
    <x v="3"/>
    <n v="0"/>
  </r>
  <r>
    <x v="211"/>
    <x v="47"/>
    <n v="1"/>
    <n v="6"/>
    <n v="2"/>
    <n v="5"/>
    <n v="6"/>
    <n v="3"/>
    <n v="74"/>
    <n v="64"/>
    <n v="17"/>
    <n v="76"/>
    <n v="23"/>
    <n v="0"/>
    <x v="2"/>
    <n v="0"/>
  </r>
  <r>
    <x v="212"/>
    <x v="96"/>
    <n v="3"/>
    <n v="4"/>
    <n v="2"/>
    <n v="4"/>
    <n v="5"/>
    <n v="6"/>
    <n v="47"/>
    <n v="80"/>
    <n v="34"/>
    <n v="4"/>
    <n v="81"/>
    <n v="0"/>
    <x v="1"/>
    <n v="0"/>
  </r>
  <r>
    <x v="213"/>
    <x v="97"/>
    <n v="3"/>
    <n v="4"/>
    <n v="3"/>
    <n v="2"/>
    <n v="4"/>
    <n v="4"/>
    <n v="14"/>
    <n v="35"/>
    <n v="43"/>
    <n v="57"/>
    <n v="34"/>
    <n v="0"/>
    <x v="10"/>
    <n v="0"/>
  </r>
  <r>
    <x v="214"/>
    <x v="98"/>
    <n v="7"/>
    <n v="3"/>
    <n v="3"/>
    <n v="2"/>
    <n v="6"/>
    <n v="5"/>
    <n v="84"/>
    <n v="70"/>
    <n v="57"/>
    <n v="62"/>
    <n v="1"/>
    <n v="0"/>
    <x v="2"/>
    <n v="0"/>
  </r>
  <r>
    <x v="58"/>
    <x v="99"/>
    <n v="1"/>
    <n v="5"/>
    <n v="3"/>
    <n v="5"/>
    <n v="2"/>
    <n v="4"/>
    <n v="42"/>
    <n v="82"/>
    <n v="89"/>
    <n v="2"/>
    <n v="41"/>
    <n v="0"/>
    <x v="8"/>
    <n v="0"/>
  </r>
  <r>
    <x v="215"/>
    <x v="23"/>
    <n v="0"/>
    <n v="6"/>
    <n v="6"/>
    <n v="4"/>
    <n v="4"/>
    <n v="3"/>
    <n v="25"/>
    <n v="40"/>
    <n v="61"/>
    <n v="59"/>
    <n v="88"/>
    <n v="1"/>
    <x v="1"/>
    <n v="1"/>
  </r>
  <r>
    <x v="216"/>
    <x v="64"/>
    <n v="2"/>
    <n v="4"/>
    <n v="3"/>
    <n v="3"/>
    <n v="3"/>
    <n v="2"/>
    <n v="76"/>
    <n v="21"/>
    <n v="59"/>
    <n v="79"/>
    <n v="33"/>
    <n v="0"/>
    <x v="15"/>
    <n v="0"/>
  </r>
  <r>
    <x v="217"/>
    <x v="7"/>
    <n v="3"/>
    <n v="6"/>
    <n v="5"/>
    <n v="2"/>
    <n v="5"/>
    <n v="4"/>
    <n v="18"/>
    <n v="33"/>
    <n v="57"/>
    <n v="34"/>
    <n v="74"/>
    <n v="0"/>
    <x v="2"/>
    <n v="0"/>
  </r>
  <r>
    <x v="74"/>
    <x v="58"/>
    <n v="8"/>
    <n v="4"/>
    <n v="3"/>
    <n v="2"/>
    <n v="6"/>
    <n v="5"/>
    <n v="67"/>
    <n v="34"/>
    <n v="96"/>
    <n v="61"/>
    <n v="40"/>
    <n v="0"/>
    <x v="2"/>
    <n v="0"/>
  </r>
  <r>
    <x v="167"/>
    <x v="1"/>
    <n v="5"/>
    <n v="4"/>
    <n v="4"/>
    <n v="6"/>
    <n v="4"/>
    <n v="5"/>
    <n v="39"/>
    <n v="12"/>
    <n v="100"/>
    <n v="47"/>
    <n v="42"/>
    <n v="0"/>
    <x v="6"/>
    <n v="0"/>
  </r>
  <r>
    <x v="218"/>
    <x v="51"/>
    <n v="0"/>
    <n v="3"/>
    <n v="2"/>
    <n v="4"/>
    <n v="4"/>
    <n v="2"/>
    <n v="88"/>
    <n v="79"/>
    <n v="26"/>
    <n v="8"/>
    <n v="70"/>
    <n v="0"/>
    <x v="11"/>
    <n v="0"/>
  </r>
  <r>
    <x v="219"/>
    <x v="39"/>
    <n v="1"/>
    <n v="2"/>
    <n v="2"/>
    <n v="6"/>
    <n v="6"/>
    <n v="3"/>
    <n v="83"/>
    <n v="76"/>
    <n v="52"/>
    <n v="43"/>
    <n v="64"/>
    <n v="0"/>
    <x v="1"/>
    <n v="0"/>
  </r>
  <r>
    <x v="220"/>
    <x v="72"/>
    <n v="1"/>
    <n v="6"/>
    <n v="6"/>
    <n v="3"/>
    <n v="6"/>
    <n v="4"/>
    <n v="54"/>
    <n v="50"/>
    <n v="36"/>
    <n v="23"/>
    <n v="9"/>
    <n v="0"/>
    <x v="6"/>
    <n v="0"/>
  </r>
  <r>
    <x v="221"/>
    <x v="78"/>
    <n v="0"/>
    <n v="3"/>
    <n v="4"/>
    <n v="6"/>
    <n v="3"/>
    <n v="5"/>
    <n v="49"/>
    <n v="31"/>
    <n v="34"/>
    <n v="22"/>
    <n v="76"/>
    <n v="0"/>
    <x v="5"/>
    <n v="0"/>
  </r>
  <r>
    <x v="222"/>
    <x v="60"/>
    <n v="1"/>
    <n v="3"/>
    <n v="2"/>
    <n v="2"/>
    <n v="2"/>
    <n v="3"/>
    <n v="71"/>
    <n v="20"/>
    <n v="46"/>
    <n v="6"/>
    <n v="22"/>
    <n v="0"/>
    <x v="4"/>
    <n v="0"/>
  </r>
  <r>
    <x v="223"/>
    <x v="71"/>
    <n v="8"/>
    <n v="5"/>
    <n v="6"/>
    <n v="4"/>
    <n v="5"/>
    <n v="4"/>
    <n v="5"/>
    <n v="48"/>
    <n v="2"/>
    <n v="12"/>
    <n v="15"/>
    <n v="0"/>
    <x v="6"/>
    <n v="0"/>
  </r>
  <r>
    <x v="224"/>
    <x v="100"/>
    <n v="7"/>
    <n v="4"/>
    <n v="3"/>
    <n v="4"/>
    <n v="6"/>
    <n v="6"/>
    <n v="27"/>
    <n v="12"/>
    <n v="19"/>
    <n v="10"/>
    <n v="66"/>
    <n v="0"/>
    <x v="6"/>
    <n v="0"/>
  </r>
  <r>
    <x v="225"/>
    <x v="101"/>
    <n v="6"/>
    <n v="2"/>
    <n v="5"/>
    <n v="3"/>
    <n v="5"/>
    <n v="3"/>
    <n v="95"/>
    <n v="12"/>
    <n v="76"/>
    <n v="52"/>
    <n v="36"/>
    <n v="0"/>
    <x v="2"/>
    <n v="0"/>
  </r>
  <r>
    <x v="226"/>
    <x v="60"/>
    <n v="4"/>
    <n v="6"/>
    <n v="4"/>
    <n v="5"/>
    <n v="5"/>
    <n v="2"/>
    <n v="48"/>
    <n v="9"/>
    <n v="45"/>
    <n v="10"/>
    <n v="3"/>
    <n v="0"/>
    <x v="2"/>
    <n v="0"/>
  </r>
  <r>
    <x v="227"/>
    <x v="102"/>
    <n v="2"/>
    <n v="5"/>
    <n v="2"/>
    <n v="4"/>
    <n v="4"/>
    <n v="4"/>
    <n v="46"/>
    <n v="58"/>
    <n v="72"/>
    <n v="83"/>
    <n v="48"/>
    <n v="0"/>
    <x v="8"/>
    <n v="0"/>
  </r>
  <r>
    <x v="228"/>
    <x v="103"/>
    <n v="7"/>
    <n v="3"/>
    <n v="3"/>
    <n v="3"/>
    <n v="3"/>
    <n v="6"/>
    <n v="72"/>
    <n v="40"/>
    <n v="54"/>
    <n v="44"/>
    <n v="78"/>
    <n v="0"/>
    <x v="3"/>
    <n v="0"/>
  </r>
  <r>
    <x v="229"/>
    <x v="104"/>
    <n v="4"/>
    <n v="4"/>
    <n v="5"/>
    <n v="2"/>
    <n v="3"/>
    <n v="5"/>
    <n v="80"/>
    <n v="63"/>
    <n v="36"/>
    <n v="13"/>
    <n v="38"/>
    <n v="0"/>
    <x v="3"/>
    <n v="0"/>
  </r>
  <r>
    <x v="230"/>
    <x v="71"/>
    <n v="7"/>
    <n v="5"/>
    <n v="3"/>
    <n v="2"/>
    <n v="5"/>
    <n v="3"/>
    <n v="89"/>
    <n v="97"/>
    <n v="66"/>
    <n v="5"/>
    <n v="68"/>
    <n v="0"/>
    <x v="10"/>
    <n v="0"/>
  </r>
  <r>
    <x v="231"/>
    <x v="105"/>
    <n v="8"/>
    <n v="3"/>
    <n v="5"/>
    <n v="3"/>
    <n v="6"/>
    <n v="6"/>
    <n v="98"/>
    <n v="27"/>
    <n v="75"/>
    <n v="69"/>
    <n v="29"/>
    <n v="0"/>
    <x v="7"/>
    <n v="0"/>
  </r>
  <r>
    <x v="232"/>
    <x v="14"/>
    <n v="2"/>
    <n v="2"/>
    <n v="3"/>
    <n v="4"/>
    <n v="2"/>
    <n v="6"/>
    <n v="43"/>
    <n v="45"/>
    <n v="16"/>
    <n v="56"/>
    <n v="7"/>
    <n v="0"/>
    <x v="3"/>
    <n v="0"/>
  </r>
  <r>
    <x v="233"/>
    <x v="65"/>
    <n v="7"/>
    <n v="6"/>
    <n v="6"/>
    <n v="2"/>
    <n v="3"/>
    <n v="6"/>
    <n v="19"/>
    <n v="5"/>
    <n v="76"/>
    <n v="74"/>
    <n v="16"/>
    <n v="0"/>
    <x v="1"/>
    <n v="0"/>
  </r>
  <r>
    <x v="234"/>
    <x v="31"/>
    <n v="2"/>
    <n v="3"/>
    <n v="2"/>
    <n v="5"/>
    <n v="5"/>
    <n v="4"/>
    <n v="60"/>
    <n v="48"/>
    <n v="73"/>
    <n v="93"/>
    <n v="51"/>
    <n v="0"/>
    <x v="2"/>
    <n v="0"/>
  </r>
  <r>
    <x v="235"/>
    <x v="106"/>
    <n v="4"/>
    <n v="6"/>
    <n v="3"/>
    <n v="6"/>
    <n v="5"/>
    <n v="6"/>
    <n v="82"/>
    <n v="21"/>
    <n v="64"/>
    <n v="61"/>
    <n v="93"/>
    <n v="0"/>
    <x v="7"/>
    <n v="0"/>
  </r>
  <r>
    <x v="236"/>
    <x v="107"/>
    <n v="2"/>
    <n v="4"/>
    <n v="2"/>
    <n v="4"/>
    <n v="3"/>
    <n v="4"/>
    <n v="65"/>
    <n v="50"/>
    <n v="15"/>
    <n v="67"/>
    <n v="88"/>
    <n v="0"/>
    <x v="10"/>
    <n v="0"/>
  </r>
  <r>
    <x v="237"/>
    <x v="59"/>
    <n v="8"/>
    <n v="3"/>
    <n v="6"/>
    <n v="3"/>
    <n v="6"/>
    <n v="3"/>
    <n v="85"/>
    <n v="68"/>
    <n v="59"/>
    <n v="5"/>
    <n v="29"/>
    <n v="0"/>
    <x v="5"/>
    <n v="0"/>
  </r>
  <r>
    <x v="238"/>
    <x v="108"/>
    <n v="7"/>
    <n v="6"/>
    <n v="2"/>
    <n v="3"/>
    <n v="2"/>
    <n v="2"/>
    <n v="91"/>
    <n v="65"/>
    <n v="12"/>
    <n v="78"/>
    <n v="87"/>
    <n v="0"/>
    <x v="4"/>
    <n v="0"/>
  </r>
  <r>
    <x v="239"/>
    <x v="109"/>
    <n v="2"/>
    <n v="6"/>
    <n v="6"/>
    <n v="6"/>
    <n v="2"/>
    <n v="3"/>
    <n v="65"/>
    <n v="28"/>
    <n v="80"/>
    <n v="55"/>
    <n v="60"/>
    <n v="0"/>
    <x v="1"/>
    <n v="0"/>
  </r>
  <r>
    <x v="240"/>
    <x v="46"/>
    <n v="4"/>
    <n v="4"/>
    <n v="2"/>
    <n v="3"/>
    <n v="3"/>
    <n v="5"/>
    <n v="14"/>
    <n v="4"/>
    <n v="93"/>
    <n v="36"/>
    <n v="26"/>
    <n v="0"/>
    <x v="10"/>
    <n v="0"/>
  </r>
  <r>
    <x v="241"/>
    <x v="69"/>
    <n v="0"/>
    <n v="6"/>
    <n v="2"/>
    <n v="6"/>
    <n v="5"/>
    <n v="6"/>
    <n v="15"/>
    <n v="42"/>
    <n v="90"/>
    <n v="14"/>
    <n v="88"/>
    <n v="1"/>
    <x v="6"/>
    <n v="1"/>
  </r>
  <r>
    <x v="242"/>
    <x v="1"/>
    <n v="8"/>
    <n v="5"/>
    <n v="4"/>
    <n v="4"/>
    <n v="4"/>
    <n v="3"/>
    <n v="39"/>
    <n v="45"/>
    <n v="68"/>
    <n v="26"/>
    <n v="30"/>
    <n v="0"/>
    <x v="3"/>
    <n v="0"/>
  </r>
  <r>
    <x v="243"/>
    <x v="110"/>
    <n v="3"/>
    <n v="6"/>
    <n v="3"/>
    <n v="4"/>
    <n v="3"/>
    <n v="5"/>
    <n v="86"/>
    <n v="46"/>
    <n v="9"/>
    <n v="68"/>
    <n v="39"/>
    <n v="0"/>
    <x v="3"/>
    <n v="0"/>
  </r>
  <r>
    <x v="244"/>
    <x v="111"/>
    <n v="7"/>
    <n v="4"/>
    <n v="6"/>
    <n v="6"/>
    <n v="6"/>
    <n v="2"/>
    <n v="17"/>
    <n v="16"/>
    <n v="12"/>
    <n v="54"/>
    <n v="91"/>
    <n v="0"/>
    <x v="7"/>
    <n v="0"/>
  </r>
  <r>
    <x v="245"/>
    <x v="112"/>
    <n v="4"/>
    <n v="2"/>
    <n v="4"/>
    <n v="3"/>
    <n v="5"/>
    <n v="2"/>
    <n v="68"/>
    <n v="87"/>
    <n v="48"/>
    <n v="54"/>
    <n v="39"/>
    <n v="0"/>
    <x v="8"/>
    <n v="0"/>
  </r>
  <r>
    <x v="246"/>
    <x v="61"/>
    <n v="8"/>
    <n v="3"/>
    <n v="5"/>
    <n v="2"/>
    <n v="5"/>
    <n v="3"/>
    <n v="99"/>
    <n v="90"/>
    <n v="59"/>
    <n v="78"/>
    <n v="93"/>
    <n v="0"/>
    <x v="3"/>
    <n v="0"/>
  </r>
  <r>
    <x v="247"/>
    <x v="107"/>
    <n v="1"/>
    <n v="6"/>
    <n v="6"/>
    <n v="5"/>
    <n v="3"/>
    <n v="6"/>
    <n v="58"/>
    <n v="93"/>
    <n v="93"/>
    <n v="82"/>
    <n v="17"/>
    <n v="0"/>
    <x v="7"/>
    <n v="0"/>
  </r>
  <r>
    <x v="248"/>
    <x v="99"/>
    <n v="6"/>
    <n v="4"/>
    <n v="5"/>
    <n v="3"/>
    <n v="2"/>
    <n v="2"/>
    <n v="38"/>
    <n v="13"/>
    <n v="62"/>
    <n v="22"/>
    <n v="14"/>
    <n v="0"/>
    <x v="11"/>
    <n v="0"/>
  </r>
  <r>
    <x v="249"/>
    <x v="70"/>
    <n v="6"/>
    <n v="6"/>
    <n v="3"/>
    <n v="6"/>
    <n v="6"/>
    <n v="2"/>
    <n v="1"/>
    <n v="34"/>
    <n v="76"/>
    <n v="39"/>
    <n v="56"/>
    <n v="0"/>
    <x v="1"/>
    <n v="0"/>
  </r>
  <r>
    <x v="250"/>
    <x v="11"/>
    <n v="3"/>
    <n v="5"/>
    <n v="3"/>
    <n v="6"/>
    <n v="2"/>
    <n v="4"/>
    <n v="91"/>
    <n v="99"/>
    <n v="61"/>
    <n v="2"/>
    <n v="52"/>
    <n v="0"/>
    <x v="3"/>
    <n v="0"/>
  </r>
  <r>
    <x v="251"/>
    <x v="61"/>
    <n v="3"/>
    <n v="4"/>
    <n v="6"/>
    <n v="2"/>
    <n v="2"/>
    <n v="4"/>
    <n v="2"/>
    <n v="85"/>
    <n v="51"/>
    <n v="87"/>
    <n v="27"/>
    <n v="0"/>
    <x v="8"/>
    <n v="0"/>
  </r>
  <r>
    <x v="252"/>
    <x v="7"/>
    <n v="6"/>
    <n v="3"/>
    <n v="3"/>
    <n v="6"/>
    <n v="6"/>
    <n v="3"/>
    <n v="78"/>
    <n v="57"/>
    <n v="69"/>
    <n v="18"/>
    <n v="87"/>
    <n v="0"/>
    <x v="5"/>
    <n v="0"/>
  </r>
  <r>
    <x v="253"/>
    <x v="61"/>
    <n v="3"/>
    <n v="5"/>
    <n v="4"/>
    <n v="5"/>
    <n v="6"/>
    <n v="4"/>
    <n v="64"/>
    <n v="35"/>
    <n v="42"/>
    <n v="54"/>
    <n v="15"/>
    <n v="0"/>
    <x v="6"/>
    <n v="0"/>
  </r>
  <r>
    <x v="254"/>
    <x v="113"/>
    <n v="3"/>
    <n v="2"/>
    <n v="2"/>
    <n v="4"/>
    <n v="3"/>
    <n v="5"/>
    <n v="40"/>
    <n v="28"/>
    <n v="88"/>
    <n v="11"/>
    <n v="9"/>
    <n v="0"/>
    <x v="8"/>
    <n v="0"/>
  </r>
  <r>
    <x v="255"/>
    <x v="14"/>
    <n v="2"/>
    <n v="5"/>
    <n v="3"/>
    <n v="4"/>
    <n v="6"/>
    <n v="3"/>
    <n v="8"/>
    <n v="46"/>
    <n v="55"/>
    <n v="39"/>
    <n v="21"/>
    <n v="0"/>
    <x v="2"/>
    <n v="0"/>
  </r>
  <r>
    <x v="256"/>
    <x v="114"/>
    <n v="2"/>
    <n v="5"/>
    <n v="3"/>
    <n v="6"/>
    <n v="3"/>
    <n v="3"/>
    <n v="86"/>
    <n v="36"/>
    <n v="76"/>
    <n v="91"/>
    <n v="19"/>
    <n v="0"/>
    <x v="3"/>
    <n v="0"/>
  </r>
  <r>
    <x v="257"/>
    <x v="88"/>
    <n v="0"/>
    <n v="4"/>
    <n v="3"/>
    <n v="5"/>
    <n v="2"/>
    <n v="6"/>
    <n v="86"/>
    <n v="76"/>
    <n v="17"/>
    <n v="68"/>
    <n v="39"/>
    <n v="0"/>
    <x v="2"/>
    <n v="0"/>
  </r>
  <r>
    <x v="258"/>
    <x v="93"/>
    <n v="8"/>
    <n v="4"/>
    <n v="5"/>
    <n v="5"/>
    <n v="4"/>
    <n v="5"/>
    <n v="7"/>
    <n v="8"/>
    <n v="77"/>
    <n v="77"/>
    <n v="21"/>
    <n v="0"/>
    <x v="6"/>
    <n v="0"/>
  </r>
  <r>
    <x v="259"/>
    <x v="115"/>
    <n v="8"/>
    <n v="2"/>
    <n v="6"/>
    <n v="4"/>
    <n v="3"/>
    <n v="2"/>
    <n v="77"/>
    <n v="98"/>
    <n v="4"/>
    <n v="85"/>
    <n v="63"/>
    <n v="0"/>
    <x v="3"/>
    <n v="0"/>
  </r>
  <r>
    <x v="260"/>
    <x v="97"/>
    <n v="6"/>
    <n v="4"/>
    <n v="6"/>
    <n v="3"/>
    <n v="3"/>
    <n v="3"/>
    <n v="9"/>
    <n v="15"/>
    <n v="6"/>
    <n v="65"/>
    <n v="75"/>
    <n v="0"/>
    <x v="3"/>
    <n v="0"/>
  </r>
  <r>
    <x v="261"/>
    <x v="116"/>
    <n v="0"/>
    <n v="5"/>
    <n v="3"/>
    <n v="3"/>
    <n v="3"/>
    <n v="5"/>
    <n v="27"/>
    <n v="30"/>
    <n v="23"/>
    <n v="16"/>
    <n v="21"/>
    <n v="1"/>
    <x v="8"/>
    <n v="0"/>
  </r>
  <r>
    <x v="262"/>
    <x v="1"/>
    <n v="5"/>
    <n v="2"/>
    <n v="5"/>
    <n v="5"/>
    <n v="6"/>
    <n v="5"/>
    <n v="17"/>
    <n v="23"/>
    <n v="33"/>
    <n v="16"/>
    <n v="62"/>
    <n v="0"/>
    <x v="0"/>
    <n v="0"/>
  </r>
  <r>
    <x v="263"/>
    <x v="82"/>
    <n v="2"/>
    <n v="5"/>
    <n v="3"/>
    <n v="6"/>
    <n v="6"/>
    <n v="2"/>
    <n v="87"/>
    <n v="23"/>
    <n v="15"/>
    <n v="44"/>
    <n v="30"/>
    <n v="0"/>
    <x v="1"/>
    <n v="0"/>
  </r>
  <r>
    <x v="264"/>
    <x v="117"/>
    <n v="2"/>
    <n v="6"/>
    <n v="3"/>
    <n v="3"/>
    <n v="3"/>
    <n v="6"/>
    <n v="83"/>
    <n v="27"/>
    <n v="18"/>
    <n v="41"/>
    <n v="94"/>
    <n v="0"/>
    <x v="3"/>
    <n v="0"/>
  </r>
  <r>
    <x v="265"/>
    <x v="118"/>
    <n v="5"/>
    <n v="5"/>
    <n v="5"/>
    <n v="2"/>
    <n v="4"/>
    <n v="5"/>
    <n v="35"/>
    <n v="16"/>
    <n v="94"/>
    <n v="87"/>
    <n v="38"/>
    <n v="0"/>
    <x v="2"/>
    <n v="0"/>
  </r>
  <r>
    <x v="266"/>
    <x v="119"/>
    <n v="0"/>
    <n v="5"/>
    <n v="3"/>
    <n v="3"/>
    <n v="2"/>
    <n v="2"/>
    <n v="92"/>
    <n v="79"/>
    <n v="94"/>
    <n v="42"/>
    <n v="95"/>
    <n v="1"/>
    <x v="9"/>
    <n v="0"/>
  </r>
  <r>
    <x v="35"/>
    <x v="27"/>
    <n v="5"/>
    <n v="3"/>
    <n v="5"/>
    <n v="3"/>
    <n v="6"/>
    <n v="6"/>
    <n v="82"/>
    <n v="7"/>
    <n v="24"/>
    <n v="80"/>
    <n v="33"/>
    <n v="0"/>
    <x v="7"/>
    <n v="0"/>
  </r>
  <r>
    <x v="267"/>
    <x v="35"/>
    <n v="6"/>
    <n v="4"/>
    <n v="6"/>
    <n v="6"/>
    <n v="4"/>
    <n v="4"/>
    <n v="94"/>
    <n v="44"/>
    <n v="96"/>
    <n v="9"/>
    <n v="97"/>
    <n v="0"/>
    <x v="7"/>
    <n v="0"/>
  </r>
  <r>
    <x v="268"/>
    <x v="120"/>
    <n v="3"/>
    <n v="5"/>
    <n v="3"/>
    <n v="6"/>
    <n v="4"/>
    <n v="2"/>
    <n v="32"/>
    <n v="50"/>
    <n v="94"/>
    <n v="52"/>
    <n v="100"/>
    <n v="0"/>
    <x v="3"/>
    <n v="0"/>
  </r>
  <r>
    <x v="269"/>
    <x v="21"/>
    <n v="3"/>
    <n v="2"/>
    <n v="3"/>
    <n v="5"/>
    <n v="3"/>
    <n v="6"/>
    <n v="84"/>
    <n v="53"/>
    <n v="73"/>
    <n v="7"/>
    <n v="3"/>
    <n v="0"/>
    <x v="1"/>
    <n v="0"/>
  </r>
  <r>
    <x v="270"/>
    <x v="118"/>
    <n v="2"/>
    <n v="2"/>
    <n v="5"/>
    <n v="5"/>
    <n v="5"/>
    <n v="4"/>
    <n v="88"/>
    <n v="37"/>
    <n v="50"/>
    <n v="19"/>
    <n v="28"/>
    <n v="0"/>
    <x v="6"/>
    <n v="0"/>
  </r>
  <r>
    <x v="271"/>
    <x v="66"/>
    <n v="7"/>
    <n v="2"/>
    <n v="3"/>
    <n v="5"/>
    <n v="5"/>
    <n v="2"/>
    <n v="26"/>
    <n v="30"/>
    <n v="96"/>
    <n v="59"/>
    <n v="28"/>
    <n v="0"/>
    <x v="3"/>
    <n v="0"/>
  </r>
  <r>
    <x v="272"/>
    <x v="11"/>
    <n v="0"/>
    <n v="5"/>
    <n v="6"/>
    <n v="2"/>
    <n v="2"/>
    <n v="3"/>
    <n v="50"/>
    <n v="5"/>
    <n v="14"/>
    <n v="44"/>
    <n v="45"/>
    <n v="1"/>
    <x v="10"/>
    <n v="0"/>
  </r>
  <r>
    <x v="273"/>
    <x v="117"/>
    <n v="5"/>
    <n v="5"/>
    <n v="5"/>
    <n v="4"/>
    <n v="6"/>
    <n v="5"/>
    <n v="73"/>
    <n v="49"/>
    <n v="54"/>
    <n v="67"/>
    <n v="5"/>
    <n v="0"/>
    <x v="7"/>
    <n v="0"/>
  </r>
  <r>
    <x v="274"/>
    <x v="95"/>
    <n v="2"/>
    <n v="3"/>
    <n v="4"/>
    <n v="2"/>
    <n v="5"/>
    <n v="6"/>
    <n v="100"/>
    <n v="13"/>
    <n v="93"/>
    <n v="32"/>
    <n v="23"/>
    <n v="0"/>
    <x v="1"/>
    <n v="0"/>
  </r>
  <r>
    <x v="274"/>
    <x v="121"/>
    <n v="6"/>
    <n v="4"/>
    <n v="4"/>
    <n v="3"/>
    <n v="2"/>
    <n v="5"/>
    <n v="52"/>
    <n v="46"/>
    <n v="54"/>
    <n v="22"/>
    <n v="42"/>
    <n v="0"/>
    <x v="8"/>
    <n v="0"/>
  </r>
  <r>
    <x v="275"/>
    <x v="24"/>
    <n v="2"/>
    <n v="5"/>
    <n v="6"/>
    <n v="4"/>
    <n v="6"/>
    <n v="3"/>
    <n v="88"/>
    <n v="14"/>
    <n v="98"/>
    <n v="46"/>
    <n v="66"/>
    <n v="0"/>
    <x v="6"/>
    <n v="0"/>
  </r>
  <r>
    <x v="276"/>
    <x v="122"/>
    <n v="3"/>
    <n v="2"/>
    <n v="4"/>
    <n v="2"/>
    <n v="6"/>
    <n v="6"/>
    <n v="85"/>
    <n v="91"/>
    <n v="9"/>
    <n v="9"/>
    <n v="53"/>
    <n v="0"/>
    <x v="5"/>
    <n v="0"/>
  </r>
  <r>
    <x v="277"/>
    <x v="123"/>
    <n v="3"/>
    <n v="4"/>
    <n v="4"/>
    <n v="4"/>
    <n v="3"/>
    <n v="3"/>
    <n v="93"/>
    <n v="12"/>
    <n v="63"/>
    <n v="3"/>
    <n v="60"/>
    <n v="0"/>
    <x v="8"/>
    <n v="0"/>
  </r>
  <r>
    <x v="15"/>
    <x v="13"/>
    <n v="0"/>
    <n v="6"/>
    <n v="3"/>
    <n v="5"/>
    <n v="6"/>
    <n v="3"/>
    <n v="67"/>
    <n v="66"/>
    <n v="56"/>
    <n v="41"/>
    <n v="26"/>
    <n v="1"/>
    <x v="1"/>
    <n v="1"/>
  </r>
  <r>
    <x v="278"/>
    <x v="124"/>
    <n v="4"/>
    <n v="5"/>
    <n v="6"/>
    <n v="5"/>
    <n v="2"/>
    <n v="4"/>
    <n v="65"/>
    <n v="75"/>
    <n v="95"/>
    <n v="100"/>
    <n v="89"/>
    <n v="0"/>
    <x v="1"/>
    <n v="0"/>
  </r>
  <r>
    <x v="279"/>
    <x v="37"/>
    <n v="1"/>
    <n v="3"/>
    <n v="5"/>
    <n v="2"/>
    <n v="2"/>
    <n v="5"/>
    <n v="45"/>
    <n v="30"/>
    <n v="64"/>
    <n v="95"/>
    <n v="83"/>
    <n v="0"/>
    <x v="8"/>
    <n v="0"/>
  </r>
  <r>
    <x v="280"/>
    <x v="58"/>
    <n v="4"/>
    <n v="6"/>
    <n v="4"/>
    <n v="2"/>
    <n v="3"/>
    <n v="5"/>
    <n v="40"/>
    <n v="80"/>
    <n v="8"/>
    <n v="99"/>
    <n v="20"/>
    <n v="0"/>
    <x v="8"/>
    <n v="0"/>
  </r>
  <r>
    <x v="281"/>
    <x v="84"/>
    <n v="6"/>
    <n v="3"/>
    <n v="6"/>
    <n v="2"/>
    <n v="4"/>
    <n v="6"/>
    <n v="47"/>
    <n v="54"/>
    <n v="40"/>
    <n v="83"/>
    <n v="16"/>
    <n v="0"/>
    <x v="5"/>
    <n v="0"/>
  </r>
  <r>
    <x v="282"/>
    <x v="64"/>
    <n v="3"/>
    <n v="2"/>
    <n v="4"/>
    <n v="5"/>
    <n v="4"/>
    <n v="6"/>
    <n v="99"/>
    <n v="60"/>
    <n v="96"/>
    <n v="89"/>
    <n v="29"/>
    <n v="0"/>
    <x v="6"/>
    <n v="0"/>
  </r>
  <r>
    <x v="283"/>
    <x v="81"/>
    <n v="8"/>
    <n v="2"/>
    <n v="2"/>
    <n v="4"/>
    <n v="3"/>
    <n v="5"/>
    <n v="83"/>
    <n v="29"/>
    <n v="91"/>
    <n v="26"/>
    <n v="21"/>
    <n v="0"/>
    <x v="8"/>
    <n v="0"/>
  </r>
  <r>
    <x v="284"/>
    <x v="101"/>
    <n v="0"/>
    <n v="4"/>
    <n v="3"/>
    <n v="6"/>
    <n v="5"/>
    <n v="5"/>
    <n v="5"/>
    <n v="26"/>
    <n v="6"/>
    <n v="82"/>
    <n v="94"/>
    <n v="0"/>
    <x v="6"/>
    <n v="0"/>
  </r>
  <r>
    <x v="285"/>
    <x v="27"/>
    <n v="5"/>
    <n v="3"/>
    <n v="3"/>
    <n v="3"/>
    <n v="4"/>
    <n v="3"/>
    <n v="97"/>
    <n v="83"/>
    <n v="27"/>
    <n v="61"/>
    <n v="34"/>
    <n v="0"/>
    <x v="10"/>
    <n v="0"/>
  </r>
  <r>
    <x v="286"/>
    <x v="125"/>
    <n v="8"/>
    <n v="5"/>
    <n v="4"/>
    <n v="6"/>
    <n v="6"/>
    <n v="5"/>
    <n v="37"/>
    <n v="52"/>
    <n v="6"/>
    <n v="34"/>
    <n v="84"/>
    <n v="0"/>
    <x v="0"/>
    <n v="0"/>
  </r>
  <r>
    <x v="287"/>
    <x v="126"/>
    <n v="5"/>
    <n v="2"/>
    <n v="5"/>
    <n v="3"/>
    <n v="5"/>
    <n v="5"/>
    <n v="30"/>
    <n v="42"/>
    <n v="80"/>
    <n v="74"/>
    <n v="75"/>
    <n v="0"/>
    <x v="5"/>
    <n v="0"/>
  </r>
  <r>
    <x v="288"/>
    <x v="127"/>
    <n v="3"/>
    <n v="2"/>
    <n v="5"/>
    <n v="5"/>
    <n v="2"/>
    <n v="2"/>
    <n v="81"/>
    <n v="88"/>
    <n v="99"/>
    <n v="75"/>
    <n v="60"/>
    <n v="0"/>
    <x v="8"/>
    <n v="0"/>
  </r>
  <r>
    <x v="288"/>
    <x v="128"/>
    <n v="3"/>
    <n v="6"/>
    <n v="2"/>
    <n v="5"/>
    <n v="6"/>
    <n v="4"/>
    <n v="36"/>
    <n v="63"/>
    <n v="40"/>
    <n v="82"/>
    <n v="89"/>
    <n v="0"/>
    <x v="1"/>
    <n v="0"/>
  </r>
  <r>
    <x v="289"/>
    <x v="78"/>
    <n v="0"/>
    <n v="6"/>
    <n v="3"/>
    <n v="2"/>
    <n v="3"/>
    <n v="5"/>
    <n v="27"/>
    <n v="62"/>
    <n v="56"/>
    <n v="66"/>
    <n v="92"/>
    <n v="1"/>
    <x v="10"/>
    <n v="0"/>
  </r>
  <r>
    <x v="290"/>
    <x v="127"/>
    <n v="8"/>
    <n v="5"/>
    <n v="5"/>
    <n v="5"/>
    <n v="4"/>
    <n v="6"/>
    <n v="65"/>
    <n v="57"/>
    <n v="24"/>
    <n v="97"/>
    <n v="47"/>
    <n v="0"/>
    <x v="7"/>
    <n v="0"/>
  </r>
  <r>
    <x v="291"/>
    <x v="129"/>
    <n v="5"/>
    <n v="2"/>
    <n v="6"/>
    <n v="4"/>
    <n v="5"/>
    <n v="6"/>
    <n v="35"/>
    <n v="77"/>
    <n v="82"/>
    <n v="42"/>
    <n v="17"/>
    <n v="0"/>
    <x v="0"/>
    <n v="0"/>
  </r>
  <r>
    <x v="292"/>
    <x v="130"/>
    <n v="3"/>
    <n v="5"/>
    <n v="5"/>
    <n v="2"/>
    <n v="3"/>
    <n v="6"/>
    <n v="47"/>
    <n v="52"/>
    <n v="43"/>
    <n v="47"/>
    <n v="3"/>
    <n v="0"/>
    <x v="2"/>
    <n v="0"/>
  </r>
  <r>
    <x v="293"/>
    <x v="131"/>
    <n v="5"/>
    <n v="2"/>
    <n v="6"/>
    <n v="3"/>
    <n v="3"/>
    <n v="5"/>
    <n v="69"/>
    <n v="15"/>
    <n v="39"/>
    <n v="69"/>
    <n v="39"/>
    <n v="0"/>
    <x v="1"/>
    <n v="0"/>
  </r>
  <r>
    <x v="294"/>
    <x v="117"/>
    <n v="0"/>
    <n v="3"/>
    <n v="6"/>
    <n v="4"/>
    <n v="3"/>
    <n v="6"/>
    <n v="35"/>
    <n v="41"/>
    <n v="92"/>
    <n v="96"/>
    <n v="19"/>
    <n v="0"/>
    <x v="6"/>
    <n v="0"/>
  </r>
  <r>
    <x v="295"/>
    <x v="82"/>
    <n v="1"/>
    <n v="6"/>
    <n v="6"/>
    <n v="5"/>
    <n v="3"/>
    <n v="6"/>
    <n v="8"/>
    <n v="17"/>
    <n v="37"/>
    <n v="10"/>
    <n v="56"/>
    <n v="0"/>
    <x v="7"/>
    <n v="0"/>
  </r>
  <r>
    <x v="296"/>
    <x v="60"/>
    <n v="2"/>
    <n v="5"/>
    <n v="6"/>
    <n v="2"/>
    <n v="5"/>
    <n v="3"/>
    <n v="44"/>
    <n v="32"/>
    <n v="4"/>
    <n v="95"/>
    <n v="55"/>
    <n v="0"/>
    <x v="2"/>
    <n v="0"/>
  </r>
  <r>
    <x v="297"/>
    <x v="24"/>
    <n v="0"/>
    <n v="6"/>
    <n v="4"/>
    <n v="2"/>
    <n v="4"/>
    <n v="5"/>
    <n v="72"/>
    <n v="100"/>
    <n v="96"/>
    <n v="5"/>
    <n v="41"/>
    <n v="1"/>
    <x v="3"/>
    <n v="0"/>
  </r>
  <r>
    <x v="298"/>
    <x v="107"/>
    <n v="2"/>
    <n v="6"/>
    <n v="6"/>
    <n v="4"/>
    <n v="6"/>
    <n v="2"/>
    <n v="68"/>
    <n v="15"/>
    <n v="53"/>
    <n v="47"/>
    <n v="8"/>
    <n v="0"/>
    <x v="5"/>
    <n v="0"/>
  </r>
  <r>
    <x v="299"/>
    <x v="132"/>
    <n v="0"/>
    <n v="3"/>
    <n v="5"/>
    <n v="2"/>
    <n v="3"/>
    <n v="6"/>
    <n v="33"/>
    <n v="86"/>
    <n v="90"/>
    <n v="78"/>
    <n v="15"/>
    <n v="0"/>
    <x v="2"/>
    <n v="0"/>
  </r>
  <r>
    <x v="300"/>
    <x v="7"/>
    <n v="3"/>
    <n v="2"/>
    <n v="5"/>
    <n v="3"/>
    <n v="3"/>
    <n v="4"/>
    <n v="95"/>
    <n v="25"/>
    <n v="48"/>
    <n v="27"/>
    <n v="23"/>
    <n v="0"/>
    <x v="3"/>
    <n v="0"/>
  </r>
  <r>
    <x v="267"/>
    <x v="121"/>
    <n v="0"/>
    <n v="4"/>
    <n v="5"/>
    <n v="6"/>
    <n v="3"/>
    <n v="5"/>
    <n v="66"/>
    <n v="31"/>
    <n v="5"/>
    <n v="9"/>
    <n v="38"/>
    <n v="0"/>
    <x v="6"/>
    <n v="0"/>
  </r>
  <r>
    <x v="301"/>
    <x v="133"/>
    <n v="0"/>
    <n v="4"/>
    <n v="4"/>
    <n v="5"/>
    <n v="4"/>
    <n v="3"/>
    <n v="82"/>
    <n v="31"/>
    <n v="77"/>
    <n v="49"/>
    <n v="81"/>
    <n v="0"/>
    <x v="2"/>
    <n v="0"/>
  </r>
  <r>
    <x v="302"/>
    <x v="9"/>
    <n v="5"/>
    <n v="2"/>
    <n v="3"/>
    <n v="2"/>
    <n v="4"/>
    <n v="3"/>
    <n v="53"/>
    <n v="95"/>
    <n v="23"/>
    <n v="16"/>
    <n v="90"/>
    <n v="0"/>
    <x v="11"/>
    <n v="0"/>
  </r>
  <r>
    <x v="303"/>
    <x v="117"/>
    <n v="7"/>
    <n v="2"/>
    <n v="4"/>
    <n v="3"/>
    <n v="4"/>
    <n v="2"/>
    <n v="58"/>
    <n v="56"/>
    <n v="47"/>
    <n v="61"/>
    <n v="69"/>
    <n v="0"/>
    <x v="10"/>
    <n v="0"/>
  </r>
  <r>
    <x v="95"/>
    <x v="55"/>
    <n v="6"/>
    <n v="6"/>
    <n v="4"/>
    <n v="3"/>
    <n v="2"/>
    <n v="3"/>
    <n v="88"/>
    <n v="10"/>
    <n v="92"/>
    <n v="82"/>
    <n v="2"/>
    <n v="0"/>
    <x v="11"/>
    <n v="0"/>
  </r>
  <r>
    <x v="304"/>
    <x v="4"/>
    <n v="6"/>
    <n v="4"/>
    <n v="2"/>
    <n v="3"/>
    <n v="5"/>
    <n v="4"/>
    <n v="50"/>
    <n v="3"/>
    <n v="27"/>
    <n v="70"/>
    <n v="25"/>
    <n v="0"/>
    <x v="8"/>
    <n v="0"/>
  </r>
  <r>
    <x v="183"/>
    <x v="134"/>
    <n v="8"/>
    <n v="2"/>
    <n v="5"/>
    <n v="3"/>
    <n v="2"/>
    <n v="3"/>
    <n v="93"/>
    <n v="98"/>
    <n v="43"/>
    <n v="97"/>
    <n v="90"/>
    <n v="0"/>
    <x v="10"/>
    <n v="0"/>
  </r>
  <r>
    <x v="305"/>
    <x v="43"/>
    <n v="6"/>
    <n v="4"/>
    <n v="4"/>
    <n v="5"/>
    <n v="2"/>
    <n v="4"/>
    <n v="41"/>
    <n v="62"/>
    <n v="60"/>
    <n v="18"/>
    <n v="83"/>
    <n v="0"/>
    <x v="3"/>
    <n v="0"/>
  </r>
  <r>
    <x v="306"/>
    <x v="111"/>
    <n v="3"/>
    <n v="2"/>
    <n v="3"/>
    <n v="4"/>
    <n v="2"/>
    <n v="4"/>
    <n v="90"/>
    <n v="26"/>
    <n v="50"/>
    <n v="74"/>
    <n v="53"/>
    <n v="0"/>
    <x v="10"/>
    <n v="0"/>
  </r>
  <r>
    <x v="307"/>
    <x v="111"/>
    <n v="4"/>
    <n v="4"/>
    <n v="3"/>
    <n v="2"/>
    <n v="3"/>
    <n v="2"/>
    <n v="31"/>
    <n v="59"/>
    <n v="7"/>
    <n v="38"/>
    <n v="24"/>
    <n v="0"/>
    <x v="9"/>
    <n v="0"/>
  </r>
  <r>
    <x v="308"/>
    <x v="53"/>
    <n v="6"/>
    <n v="6"/>
    <n v="6"/>
    <n v="2"/>
    <n v="3"/>
    <n v="2"/>
    <n v="56"/>
    <n v="34"/>
    <n v="52"/>
    <n v="30"/>
    <n v="94"/>
    <n v="0"/>
    <x v="10"/>
    <n v="0"/>
  </r>
  <r>
    <x v="309"/>
    <x v="121"/>
    <n v="0"/>
    <n v="3"/>
    <n v="6"/>
    <n v="4"/>
    <n v="6"/>
    <n v="3"/>
    <n v="13"/>
    <n v="42"/>
    <n v="23"/>
    <n v="14"/>
    <n v="73"/>
    <n v="0"/>
    <x v="6"/>
    <n v="0"/>
  </r>
  <r>
    <x v="310"/>
    <x v="26"/>
    <n v="2"/>
    <n v="3"/>
    <n v="6"/>
    <n v="6"/>
    <n v="4"/>
    <n v="4"/>
    <n v="61"/>
    <n v="3"/>
    <n v="88"/>
    <n v="72"/>
    <n v="84"/>
    <n v="0"/>
    <x v="7"/>
    <n v="0"/>
  </r>
  <r>
    <x v="311"/>
    <x v="43"/>
    <n v="6"/>
    <n v="4"/>
    <n v="4"/>
    <n v="2"/>
    <n v="4"/>
    <n v="2"/>
    <n v="30"/>
    <n v="28"/>
    <n v="30"/>
    <n v="66"/>
    <n v="98"/>
    <n v="0"/>
    <x v="11"/>
    <n v="0"/>
  </r>
  <r>
    <x v="312"/>
    <x v="43"/>
    <n v="4"/>
    <n v="4"/>
    <n v="4"/>
    <n v="6"/>
    <n v="6"/>
    <n v="2"/>
    <n v="80"/>
    <n v="75"/>
    <n v="57"/>
    <n v="43"/>
    <n v="92"/>
    <n v="0"/>
    <x v="5"/>
    <n v="0"/>
  </r>
  <r>
    <x v="313"/>
    <x v="6"/>
    <n v="2"/>
    <n v="4"/>
    <n v="5"/>
    <n v="2"/>
    <n v="5"/>
    <n v="2"/>
    <n v="26"/>
    <n v="69"/>
    <n v="46"/>
    <n v="57"/>
    <n v="91"/>
    <n v="0"/>
    <x v="8"/>
    <n v="0"/>
  </r>
  <r>
    <x v="314"/>
    <x v="135"/>
    <n v="4"/>
    <n v="3"/>
    <n v="5"/>
    <n v="5"/>
    <n v="3"/>
    <n v="3"/>
    <n v="5"/>
    <n v="44"/>
    <n v="37"/>
    <n v="5"/>
    <n v="62"/>
    <n v="0"/>
    <x v="2"/>
    <n v="0"/>
  </r>
  <r>
    <x v="315"/>
    <x v="132"/>
    <n v="6"/>
    <n v="3"/>
    <n v="5"/>
    <n v="5"/>
    <n v="2"/>
    <n v="6"/>
    <n v="56"/>
    <n v="90"/>
    <n v="35"/>
    <n v="68"/>
    <n v="48"/>
    <n v="0"/>
    <x v="5"/>
    <n v="0"/>
  </r>
  <r>
    <x v="316"/>
    <x v="77"/>
    <n v="4"/>
    <n v="3"/>
    <n v="6"/>
    <n v="2"/>
    <n v="3"/>
    <n v="3"/>
    <n v="7"/>
    <n v="15"/>
    <n v="62"/>
    <n v="9"/>
    <n v="43"/>
    <n v="0"/>
    <x v="8"/>
    <n v="0"/>
  </r>
  <r>
    <x v="317"/>
    <x v="1"/>
    <n v="3"/>
    <n v="6"/>
    <n v="6"/>
    <n v="6"/>
    <n v="4"/>
    <n v="5"/>
    <n v="27"/>
    <n v="73"/>
    <n v="63"/>
    <n v="14"/>
    <n v="72"/>
    <n v="0"/>
    <x v="0"/>
    <n v="0"/>
  </r>
  <r>
    <x v="318"/>
    <x v="117"/>
    <n v="1"/>
    <n v="6"/>
    <n v="5"/>
    <n v="2"/>
    <n v="2"/>
    <n v="3"/>
    <n v="70"/>
    <n v="59"/>
    <n v="15"/>
    <n v="13"/>
    <n v="66"/>
    <n v="0"/>
    <x v="11"/>
    <n v="0"/>
  </r>
  <r>
    <x v="319"/>
    <x v="55"/>
    <n v="5"/>
    <n v="3"/>
    <n v="5"/>
    <n v="3"/>
    <n v="5"/>
    <n v="3"/>
    <n v="52"/>
    <n v="65"/>
    <n v="48"/>
    <n v="58"/>
    <n v="48"/>
    <n v="0"/>
    <x v="2"/>
    <n v="0"/>
  </r>
  <r>
    <x v="320"/>
    <x v="43"/>
    <n v="5"/>
    <n v="2"/>
    <n v="2"/>
    <n v="2"/>
    <n v="4"/>
    <n v="2"/>
    <n v="27"/>
    <n v="64"/>
    <n v="22"/>
    <n v="32"/>
    <n v="91"/>
    <n v="0"/>
    <x v="9"/>
    <n v="0"/>
  </r>
  <r>
    <x v="321"/>
    <x v="8"/>
    <n v="1"/>
    <n v="3"/>
    <n v="3"/>
    <n v="2"/>
    <n v="5"/>
    <n v="2"/>
    <n v="84"/>
    <n v="92"/>
    <n v="92"/>
    <n v="81"/>
    <n v="68"/>
    <n v="0"/>
    <x v="11"/>
    <n v="0"/>
  </r>
  <r>
    <x v="322"/>
    <x v="101"/>
    <n v="4"/>
    <n v="5"/>
    <n v="4"/>
    <n v="4"/>
    <n v="2"/>
    <n v="6"/>
    <n v="75"/>
    <n v="22"/>
    <n v="91"/>
    <n v="31"/>
    <n v="93"/>
    <n v="0"/>
    <x v="2"/>
    <n v="0"/>
  </r>
  <r>
    <x v="323"/>
    <x v="24"/>
    <n v="2"/>
    <n v="4"/>
    <n v="4"/>
    <n v="6"/>
    <n v="5"/>
    <n v="4"/>
    <n v="35"/>
    <n v="77"/>
    <n v="81"/>
    <n v="17"/>
    <n v="27"/>
    <n v="0"/>
    <x v="6"/>
    <n v="0"/>
  </r>
  <r>
    <x v="324"/>
    <x v="18"/>
    <n v="7"/>
    <n v="5"/>
    <n v="4"/>
    <n v="3"/>
    <n v="3"/>
    <n v="2"/>
    <n v="2"/>
    <n v="88"/>
    <n v="61"/>
    <n v="2"/>
    <n v="49"/>
    <n v="0"/>
    <x v="11"/>
    <n v="0"/>
  </r>
  <r>
    <x v="325"/>
    <x v="66"/>
    <n v="7"/>
    <n v="6"/>
    <n v="5"/>
    <n v="3"/>
    <n v="3"/>
    <n v="3"/>
    <n v="71"/>
    <n v="55"/>
    <n v="33"/>
    <n v="97"/>
    <n v="73"/>
    <n v="0"/>
    <x v="8"/>
    <n v="0"/>
  </r>
  <r>
    <x v="326"/>
    <x v="76"/>
    <n v="5"/>
    <n v="5"/>
    <n v="6"/>
    <n v="4"/>
    <n v="5"/>
    <n v="5"/>
    <n v="53"/>
    <n v="97"/>
    <n v="28"/>
    <n v="88"/>
    <n v="87"/>
    <n v="0"/>
    <x v="7"/>
    <n v="0"/>
  </r>
  <r>
    <x v="327"/>
    <x v="136"/>
    <n v="0"/>
    <n v="5"/>
    <n v="5"/>
    <n v="3"/>
    <n v="4"/>
    <n v="4"/>
    <n v="73"/>
    <n v="67"/>
    <n v="18"/>
    <n v="84"/>
    <n v="75"/>
    <n v="1"/>
    <x v="2"/>
    <n v="1"/>
  </r>
  <r>
    <x v="328"/>
    <x v="35"/>
    <n v="3"/>
    <n v="6"/>
    <n v="2"/>
    <n v="2"/>
    <n v="5"/>
    <n v="2"/>
    <n v="97"/>
    <n v="40"/>
    <n v="41"/>
    <n v="46"/>
    <n v="59"/>
    <n v="0"/>
    <x v="15"/>
    <n v="0"/>
  </r>
  <r>
    <x v="329"/>
    <x v="7"/>
    <n v="7"/>
    <n v="4"/>
    <n v="4"/>
    <n v="6"/>
    <n v="5"/>
    <n v="5"/>
    <n v="10"/>
    <n v="32"/>
    <n v="73"/>
    <n v="96"/>
    <n v="29"/>
    <n v="0"/>
    <x v="7"/>
    <n v="0"/>
  </r>
  <r>
    <x v="330"/>
    <x v="136"/>
    <n v="3"/>
    <n v="2"/>
    <n v="5"/>
    <n v="5"/>
    <n v="4"/>
    <n v="5"/>
    <n v="91"/>
    <n v="53"/>
    <n v="13"/>
    <n v="58"/>
    <n v="75"/>
    <n v="0"/>
    <x v="6"/>
    <n v="0"/>
  </r>
  <r>
    <x v="331"/>
    <x v="20"/>
    <n v="5"/>
    <n v="4"/>
    <n v="6"/>
    <n v="5"/>
    <n v="2"/>
    <n v="3"/>
    <n v="21"/>
    <n v="48"/>
    <n v="45"/>
    <n v="1"/>
    <n v="51"/>
    <n v="0"/>
    <x v="2"/>
    <n v="0"/>
  </r>
  <r>
    <x v="332"/>
    <x v="93"/>
    <n v="2"/>
    <n v="2"/>
    <n v="5"/>
    <n v="2"/>
    <n v="4"/>
    <n v="4"/>
    <n v="83"/>
    <n v="28"/>
    <n v="43"/>
    <n v="19"/>
    <n v="83"/>
    <n v="0"/>
    <x v="3"/>
    <n v="0"/>
  </r>
  <r>
    <x v="333"/>
    <x v="44"/>
    <n v="2"/>
    <n v="4"/>
    <n v="4"/>
    <n v="3"/>
    <n v="3"/>
    <n v="6"/>
    <n v="97"/>
    <n v="80"/>
    <n v="54"/>
    <n v="78"/>
    <n v="43"/>
    <n v="0"/>
    <x v="2"/>
    <n v="0"/>
  </r>
  <r>
    <x v="334"/>
    <x v="35"/>
    <n v="2"/>
    <n v="5"/>
    <n v="2"/>
    <n v="3"/>
    <n v="5"/>
    <n v="2"/>
    <n v="26"/>
    <n v="31"/>
    <n v="88"/>
    <n v="98"/>
    <n v="45"/>
    <n v="0"/>
    <x v="11"/>
    <n v="0"/>
  </r>
  <r>
    <x v="335"/>
    <x v="19"/>
    <n v="7"/>
    <n v="6"/>
    <n v="4"/>
    <n v="5"/>
    <n v="4"/>
    <n v="3"/>
    <n v="17"/>
    <n v="54"/>
    <n v="78"/>
    <n v="68"/>
    <n v="41"/>
    <n v="0"/>
    <x v="2"/>
    <n v="0"/>
  </r>
  <r>
    <x v="336"/>
    <x v="24"/>
    <n v="0"/>
    <n v="2"/>
    <n v="5"/>
    <n v="3"/>
    <n v="6"/>
    <n v="6"/>
    <n v="5"/>
    <n v="93"/>
    <n v="4"/>
    <n v="59"/>
    <n v="71"/>
    <n v="0"/>
    <x v="7"/>
    <n v="0"/>
  </r>
  <r>
    <x v="337"/>
    <x v="27"/>
    <n v="3"/>
    <n v="5"/>
    <n v="3"/>
    <n v="3"/>
    <n v="6"/>
    <n v="4"/>
    <n v="78"/>
    <n v="80"/>
    <n v="56"/>
    <n v="31"/>
    <n v="81"/>
    <n v="0"/>
    <x v="2"/>
    <n v="0"/>
  </r>
  <r>
    <x v="338"/>
    <x v="137"/>
    <n v="6"/>
    <n v="6"/>
    <n v="6"/>
    <n v="4"/>
    <n v="6"/>
    <n v="4"/>
    <n v="64"/>
    <n v="18"/>
    <n v="23"/>
    <n v="81"/>
    <n v="18"/>
    <n v="0"/>
    <x v="7"/>
    <n v="0"/>
  </r>
  <r>
    <x v="339"/>
    <x v="11"/>
    <n v="2"/>
    <n v="4"/>
    <n v="3"/>
    <n v="5"/>
    <n v="2"/>
    <n v="3"/>
    <n v="96"/>
    <n v="32"/>
    <n v="73"/>
    <n v="7"/>
    <n v="74"/>
    <n v="0"/>
    <x v="10"/>
    <n v="0"/>
  </r>
  <r>
    <x v="340"/>
    <x v="101"/>
    <n v="6"/>
    <n v="6"/>
    <n v="5"/>
    <n v="5"/>
    <n v="3"/>
    <n v="6"/>
    <n v="85"/>
    <n v="35"/>
    <n v="70"/>
    <n v="99"/>
    <n v="85"/>
    <n v="0"/>
    <x v="6"/>
    <n v="0"/>
  </r>
  <r>
    <x v="341"/>
    <x v="32"/>
    <n v="4"/>
    <n v="2"/>
    <n v="4"/>
    <n v="5"/>
    <n v="4"/>
    <n v="2"/>
    <n v="17"/>
    <n v="17"/>
    <n v="92"/>
    <n v="6"/>
    <n v="64"/>
    <n v="0"/>
    <x v="3"/>
    <n v="0"/>
  </r>
  <r>
    <x v="342"/>
    <x v="61"/>
    <n v="4"/>
    <n v="2"/>
    <n v="4"/>
    <n v="2"/>
    <n v="5"/>
    <n v="4"/>
    <n v="62"/>
    <n v="3"/>
    <n v="84"/>
    <n v="48"/>
    <n v="94"/>
    <n v="0"/>
    <x v="3"/>
    <n v="0"/>
  </r>
  <r>
    <x v="343"/>
    <x v="138"/>
    <n v="4"/>
    <n v="5"/>
    <n v="5"/>
    <n v="6"/>
    <n v="2"/>
    <n v="3"/>
    <n v="35"/>
    <n v="49"/>
    <n v="59"/>
    <n v="44"/>
    <n v="68"/>
    <n v="0"/>
    <x v="2"/>
    <n v="0"/>
  </r>
  <r>
    <x v="344"/>
    <x v="111"/>
    <n v="7"/>
    <n v="3"/>
    <n v="6"/>
    <n v="2"/>
    <n v="6"/>
    <n v="5"/>
    <n v="20"/>
    <n v="58"/>
    <n v="93"/>
    <n v="53"/>
    <n v="35"/>
    <n v="0"/>
    <x v="6"/>
    <n v="0"/>
  </r>
  <r>
    <x v="345"/>
    <x v="139"/>
    <n v="5"/>
    <n v="6"/>
    <n v="2"/>
    <n v="3"/>
    <n v="4"/>
    <n v="3"/>
    <n v="2"/>
    <n v="97"/>
    <n v="14"/>
    <n v="81"/>
    <n v="38"/>
    <n v="0"/>
    <x v="11"/>
    <n v="0"/>
  </r>
  <r>
    <x v="346"/>
    <x v="139"/>
    <n v="4"/>
    <n v="6"/>
    <n v="2"/>
    <n v="6"/>
    <n v="4"/>
    <n v="5"/>
    <n v="98"/>
    <n v="42"/>
    <n v="49"/>
    <n v="83"/>
    <n v="32"/>
    <n v="0"/>
    <x v="1"/>
    <n v="0"/>
  </r>
  <r>
    <x v="347"/>
    <x v="41"/>
    <n v="7"/>
    <n v="5"/>
    <n v="5"/>
    <n v="4"/>
    <n v="5"/>
    <n v="6"/>
    <n v="97"/>
    <n v="45"/>
    <n v="42"/>
    <n v="25"/>
    <n v="51"/>
    <n v="0"/>
    <x v="7"/>
    <n v="0"/>
  </r>
  <r>
    <x v="348"/>
    <x v="2"/>
    <n v="8"/>
    <n v="3"/>
    <n v="2"/>
    <n v="2"/>
    <n v="4"/>
    <n v="2"/>
    <n v="54"/>
    <n v="48"/>
    <n v="35"/>
    <n v="28"/>
    <n v="35"/>
    <n v="0"/>
    <x v="9"/>
    <n v="0"/>
  </r>
  <r>
    <x v="349"/>
    <x v="140"/>
    <n v="5"/>
    <n v="2"/>
    <n v="6"/>
    <n v="3"/>
    <n v="2"/>
    <n v="5"/>
    <n v="35"/>
    <n v="56"/>
    <n v="6"/>
    <n v="84"/>
    <n v="54"/>
    <n v="0"/>
    <x v="2"/>
    <n v="0"/>
  </r>
  <r>
    <x v="350"/>
    <x v="110"/>
    <n v="0"/>
    <n v="2"/>
    <n v="5"/>
    <n v="6"/>
    <n v="6"/>
    <n v="3"/>
    <n v="36"/>
    <n v="94"/>
    <n v="52"/>
    <n v="50"/>
    <n v="57"/>
    <n v="0"/>
    <x v="7"/>
    <n v="0"/>
  </r>
  <r>
    <x v="351"/>
    <x v="141"/>
    <n v="2"/>
    <n v="3"/>
    <n v="2"/>
    <n v="2"/>
    <n v="5"/>
    <n v="6"/>
    <n v="100"/>
    <n v="48"/>
    <n v="88"/>
    <n v="48"/>
    <n v="8"/>
    <n v="0"/>
    <x v="3"/>
    <n v="0"/>
  </r>
  <r>
    <x v="352"/>
    <x v="142"/>
    <n v="1"/>
    <n v="3"/>
    <n v="4"/>
    <n v="3"/>
    <n v="5"/>
    <n v="6"/>
    <n v="89"/>
    <n v="70"/>
    <n v="58"/>
    <n v="39"/>
    <n v="43"/>
    <n v="0"/>
    <x v="5"/>
    <n v="0"/>
  </r>
  <r>
    <x v="353"/>
    <x v="64"/>
    <n v="0"/>
    <n v="6"/>
    <n v="2"/>
    <n v="2"/>
    <n v="6"/>
    <n v="2"/>
    <n v="21"/>
    <n v="80"/>
    <n v="59"/>
    <n v="35"/>
    <n v="12"/>
    <n v="1"/>
    <x v="11"/>
    <n v="0"/>
  </r>
  <r>
    <x v="354"/>
    <x v="64"/>
    <n v="1"/>
    <n v="3"/>
    <n v="2"/>
    <n v="5"/>
    <n v="4"/>
    <n v="4"/>
    <n v="38"/>
    <n v="5"/>
    <n v="69"/>
    <n v="94"/>
    <n v="25"/>
    <n v="0"/>
    <x v="3"/>
    <n v="0"/>
  </r>
  <r>
    <x v="355"/>
    <x v="93"/>
    <n v="8"/>
    <n v="4"/>
    <n v="5"/>
    <n v="4"/>
    <n v="5"/>
    <n v="3"/>
    <n v="24"/>
    <n v="47"/>
    <n v="99"/>
    <n v="64"/>
    <n v="11"/>
    <n v="0"/>
    <x v="1"/>
    <n v="0"/>
  </r>
  <r>
    <x v="356"/>
    <x v="93"/>
    <n v="3"/>
    <n v="5"/>
    <n v="2"/>
    <n v="4"/>
    <n v="5"/>
    <n v="4"/>
    <n v="48"/>
    <n v="100"/>
    <n v="7"/>
    <n v="64"/>
    <n v="74"/>
    <n v="0"/>
    <x v="3"/>
    <n v="0"/>
  </r>
  <r>
    <x v="202"/>
    <x v="7"/>
    <n v="8"/>
    <n v="3"/>
    <n v="5"/>
    <n v="2"/>
    <n v="4"/>
    <n v="6"/>
    <n v="46"/>
    <n v="88"/>
    <n v="1"/>
    <n v="49"/>
    <n v="84"/>
    <n v="0"/>
    <x v="1"/>
    <n v="0"/>
  </r>
  <r>
    <x v="32"/>
    <x v="24"/>
    <n v="3"/>
    <n v="5"/>
    <n v="4"/>
    <n v="4"/>
    <n v="6"/>
    <n v="4"/>
    <n v="77"/>
    <n v="80"/>
    <n v="44"/>
    <n v="96"/>
    <n v="10"/>
    <n v="0"/>
    <x v="5"/>
    <n v="0"/>
  </r>
  <r>
    <x v="357"/>
    <x v="15"/>
    <n v="8"/>
    <n v="3"/>
    <n v="5"/>
    <n v="3"/>
    <n v="5"/>
    <n v="3"/>
    <n v="28"/>
    <n v="5"/>
    <n v="29"/>
    <n v="7"/>
    <n v="19"/>
    <n v="0"/>
    <x v="2"/>
    <n v="0"/>
  </r>
  <r>
    <x v="358"/>
    <x v="11"/>
    <n v="0"/>
    <n v="5"/>
    <n v="5"/>
    <n v="4"/>
    <n v="5"/>
    <n v="5"/>
    <n v="100"/>
    <n v="100"/>
    <n v="68"/>
    <n v="69"/>
    <n v="46"/>
    <n v="1"/>
    <x v="6"/>
    <n v="1"/>
  </r>
  <r>
    <x v="276"/>
    <x v="143"/>
    <n v="0"/>
    <n v="6"/>
    <n v="6"/>
    <n v="3"/>
    <n v="4"/>
    <n v="3"/>
    <n v="86"/>
    <n v="20"/>
    <n v="40"/>
    <n v="37"/>
    <n v="24"/>
    <n v="1"/>
    <x v="2"/>
    <n v="1"/>
  </r>
  <r>
    <x v="359"/>
    <x v="1"/>
    <n v="8"/>
    <n v="2"/>
    <n v="4"/>
    <n v="3"/>
    <n v="2"/>
    <n v="4"/>
    <n v="37"/>
    <n v="45"/>
    <n v="53"/>
    <n v="100"/>
    <n v="63"/>
    <n v="0"/>
    <x v="10"/>
    <n v="0"/>
  </r>
  <r>
    <x v="360"/>
    <x v="144"/>
    <n v="5"/>
    <n v="2"/>
    <n v="4"/>
    <n v="5"/>
    <n v="2"/>
    <n v="4"/>
    <n v="63"/>
    <n v="100"/>
    <n v="26"/>
    <n v="46"/>
    <n v="85"/>
    <n v="0"/>
    <x v="3"/>
    <n v="0"/>
  </r>
  <r>
    <x v="361"/>
    <x v="145"/>
    <n v="3"/>
    <n v="3"/>
    <n v="3"/>
    <n v="6"/>
    <n v="3"/>
    <n v="2"/>
    <n v="62"/>
    <n v="92"/>
    <n v="75"/>
    <n v="30"/>
    <n v="86"/>
    <n v="0"/>
    <x v="8"/>
    <n v="0"/>
  </r>
  <r>
    <x v="362"/>
    <x v="13"/>
    <n v="6"/>
    <n v="4"/>
    <n v="2"/>
    <n v="4"/>
    <n v="4"/>
    <n v="6"/>
    <n v="16"/>
    <n v="19"/>
    <n v="66"/>
    <n v="96"/>
    <n v="61"/>
    <n v="0"/>
    <x v="2"/>
    <n v="0"/>
  </r>
  <r>
    <x v="147"/>
    <x v="56"/>
    <n v="4"/>
    <n v="5"/>
    <n v="4"/>
    <n v="4"/>
    <n v="2"/>
    <n v="2"/>
    <n v="71"/>
    <n v="99"/>
    <n v="56"/>
    <n v="2"/>
    <n v="43"/>
    <n v="0"/>
    <x v="11"/>
    <n v="0"/>
  </r>
  <r>
    <x v="363"/>
    <x v="88"/>
    <n v="8"/>
    <n v="2"/>
    <n v="6"/>
    <n v="2"/>
    <n v="6"/>
    <n v="5"/>
    <n v="62"/>
    <n v="49"/>
    <n v="45"/>
    <n v="42"/>
    <n v="53"/>
    <n v="0"/>
    <x v="6"/>
    <n v="0"/>
  </r>
  <r>
    <x v="364"/>
    <x v="86"/>
    <n v="2"/>
    <n v="3"/>
    <n v="2"/>
    <n v="5"/>
    <n v="5"/>
    <n v="2"/>
    <n v="44"/>
    <n v="30"/>
    <n v="61"/>
    <n v="13"/>
    <n v="30"/>
    <n v="0"/>
    <x v="8"/>
    <n v="0"/>
  </r>
  <r>
    <x v="365"/>
    <x v="34"/>
    <n v="5"/>
    <n v="6"/>
    <n v="5"/>
    <n v="3"/>
    <n v="2"/>
    <n v="4"/>
    <n v="55"/>
    <n v="18"/>
    <n v="46"/>
    <n v="82"/>
    <n v="71"/>
    <n v="0"/>
    <x v="8"/>
    <n v="0"/>
  </r>
  <r>
    <x v="366"/>
    <x v="146"/>
    <n v="5"/>
    <n v="2"/>
    <n v="5"/>
    <n v="6"/>
    <n v="3"/>
    <n v="3"/>
    <n v="23"/>
    <n v="10"/>
    <n v="99"/>
    <n v="23"/>
    <n v="4"/>
    <n v="0"/>
    <x v="1"/>
    <n v="0"/>
  </r>
  <r>
    <x v="367"/>
    <x v="101"/>
    <n v="5"/>
    <n v="4"/>
    <n v="3"/>
    <n v="5"/>
    <n v="6"/>
    <n v="2"/>
    <n v="72"/>
    <n v="22"/>
    <n v="90"/>
    <n v="8"/>
    <n v="61"/>
    <n v="0"/>
    <x v="2"/>
    <n v="0"/>
  </r>
  <r>
    <x v="368"/>
    <x v="42"/>
    <n v="3"/>
    <n v="3"/>
    <n v="6"/>
    <n v="2"/>
    <n v="4"/>
    <n v="6"/>
    <n v="95"/>
    <n v="18"/>
    <n v="32"/>
    <n v="67"/>
    <n v="36"/>
    <n v="0"/>
    <x v="5"/>
    <n v="0"/>
  </r>
  <r>
    <x v="369"/>
    <x v="147"/>
    <n v="5"/>
    <n v="5"/>
    <n v="5"/>
    <n v="5"/>
    <n v="5"/>
    <n v="3"/>
    <n v="99"/>
    <n v="47"/>
    <n v="3"/>
    <n v="6"/>
    <n v="59"/>
    <n v="0"/>
    <x v="5"/>
    <n v="0"/>
  </r>
  <r>
    <x v="370"/>
    <x v="148"/>
    <n v="5"/>
    <n v="5"/>
    <n v="3"/>
    <n v="4"/>
    <n v="5"/>
    <n v="2"/>
    <n v="97"/>
    <n v="87"/>
    <n v="7"/>
    <n v="93"/>
    <n v="19"/>
    <n v="0"/>
    <x v="8"/>
    <n v="0"/>
  </r>
  <r>
    <x v="371"/>
    <x v="14"/>
    <n v="3"/>
    <n v="6"/>
    <n v="6"/>
    <n v="6"/>
    <n v="2"/>
    <n v="5"/>
    <n v="57"/>
    <n v="44"/>
    <n v="90"/>
    <n v="33"/>
    <n v="78"/>
    <n v="0"/>
    <x v="6"/>
    <n v="0"/>
  </r>
  <r>
    <x v="372"/>
    <x v="32"/>
    <n v="2"/>
    <n v="4"/>
    <n v="5"/>
    <n v="3"/>
    <n v="2"/>
    <n v="2"/>
    <n v="35"/>
    <n v="82"/>
    <n v="52"/>
    <n v="15"/>
    <n v="51"/>
    <n v="0"/>
    <x v="11"/>
    <n v="0"/>
  </r>
  <r>
    <x v="373"/>
    <x v="149"/>
    <n v="1"/>
    <n v="5"/>
    <n v="5"/>
    <n v="6"/>
    <n v="4"/>
    <n v="6"/>
    <n v="19"/>
    <n v="32"/>
    <n v="74"/>
    <n v="31"/>
    <n v="58"/>
    <n v="0"/>
    <x v="0"/>
    <n v="0"/>
  </r>
  <r>
    <x v="374"/>
    <x v="150"/>
    <n v="0"/>
    <n v="5"/>
    <n v="2"/>
    <n v="2"/>
    <n v="5"/>
    <n v="3"/>
    <n v="45"/>
    <n v="52"/>
    <n v="32"/>
    <n v="42"/>
    <n v="33"/>
    <n v="1"/>
    <x v="11"/>
    <n v="0"/>
  </r>
  <r>
    <x v="375"/>
    <x v="151"/>
    <n v="8"/>
    <n v="5"/>
    <n v="6"/>
    <n v="2"/>
    <n v="4"/>
    <n v="3"/>
    <n v="78"/>
    <n v="38"/>
    <n v="62"/>
    <n v="45"/>
    <n v="55"/>
    <n v="0"/>
    <x v="3"/>
    <n v="0"/>
  </r>
  <r>
    <x v="376"/>
    <x v="140"/>
    <n v="6"/>
    <n v="4"/>
    <n v="2"/>
    <n v="6"/>
    <n v="2"/>
    <n v="6"/>
    <n v="20"/>
    <n v="92"/>
    <n v="44"/>
    <n v="89"/>
    <n v="79"/>
    <n v="0"/>
    <x v="2"/>
    <n v="0"/>
  </r>
  <r>
    <x v="377"/>
    <x v="39"/>
    <n v="4"/>
    <n v="2"/>
    <n v="2"/>
    <n v="4"/>
    <n v="3"/>
    <n v="3"/>
    <n v="36"/>
    <n v="79"/>
    <n v="62"/>
    <n v="8"/>
    <n v="47"/>
    <n v="0"/>
    <x v="11"/>
    <n v="0"/>
  </r>
  <r>
    <x v="378"/>
    <x v="12"/>
    <n v="0"/>
    <n v="2"/>
    <n v="2"/>
    <n v="4"/>
    <n v="2"/>
    <n v="4"/>
    <n v="24"/>
    <n v="81"/>
    <n v="74"/>
    <n v="4"/>
    <n v="92"/>
    <n v="0"/>
    <x v="11"/>
    <n v="0"/>
  </r>
  <r>
    <x v="379"/>
    <x v="97"/>
    <n v="3"/>
    <n v="3"/>
    <n v="5"/>
    <n v="6"/>
    <n v="4"/>
    <n v="3"/>
    <n v="68"/>
    <n v="76"/>
    <n v="21"/>
    <n v="59"/>
    <n v="66"/>
    <n v="0"/>
    <x v="5"/>
    <n v="0"/>
  </r>
  <r>
    <x v="380"/>
    <x v="83"/>
    <n v="4"/>
    <n v="3"/>
    <n v="2"/>
    <n v="4"/>
    <n v="4"/>
    <n v="5"/>
    <n v="70"/>
    <n v="34"/>
    <n v="18"/>
    <n v="27"/>
    <n v="70"/>
    <n v="0"/>
    <x v="3"/>
    <n v="0"/>
  </r>
  <r>
    <x v="381"/>
    <x v="81"/>
    <n v="2"/>
    <n v="4"/>
    <n v="2"/>
    <n v="4"/>
    <n v="5"/>
    <n v="2"/>
    <n v="9"/>
    <n v="76"/>
    <n v="35"/>
    <n v="83"/>
    <n v="13"/>
    <n v="0"/>
    <x v="10"/>
    <n v="0"/>
  </r>
  <r>
    <x v="382"/>
    <x v="146"/>
    <n v="6"/>
    <n v="2"/>
    <n v="4"/>
    <n v="2"/>
    <n v="3"/>
    <n v="2"/>
    <n v="63"/>
    <n v="31"/>
    <n v="2"/>
    <n v="74"/>
    <n v="15"/>
    <n v="0"/>
    <x v="15"/>
    <n v="0"/>
  </r>
  <r>
    <x v="383"/>
    <x v="42"/>
    <n v="4"/>
    <n v="6"/>
    <n v="3"/>
    <n v="5"/>
    <n v="4"/>
    <n v="4"/>
    <n v="15"/>
    <n v="57"/>
    <n v="64"/>
    <n v="60"/>
    <n v="60"/>
    <n v="0"/>
    <x v="2"/>
    <n v="0"/>
  </r>
  <r>
    <x v="384"/>
    <x v="106"/>
    <n v="6"/>
    <n v="4"/>
    <n v="4"/>
    <n v="2"/>
    <n v="2"/>
    <n v="2"/>
    <n v="26"/>
    <n v="6"/>
    <n v="12"/>
    <n v="71"/>
    <n v="85"/>
    <n v="0"/>
    <x v="9"/>
    <n v="0"/>
  </r>
  <r>
    <x v="385"/>
    <x v="152"/>
    <n v="5"/>
    <n v="6"/>
    <n v="2"/>
    <n v="4"/>
    <n v="4"/>
    <n v="3"/>
    <n v="3"/>
    <n v="8"/>
    <n v="22"/>
    <n v="75"/>
    <n v="52"/>
    <n v="0"/>
    <x v="10"/>
    <n v="0"/>
  </r>
  <r>
    <x v="386"/>
    <x v="153"/>
    <n v="0"/>
    <n v="5"/>
    <n v="2"/>
    <n v="4"/>
    <n v="4"/>
    <n v="4"/>
    <n v="68"/>
    <n v="77"/>
    <n v="39"/>
    <n v="95"/>
    <n v="42"/>
    <n v="1"/>
    <x v="8"/>
    <n v="0"/>
  </r>
  <r>
    <x v="387"/>
    <x v="1"/>
    <n v="4"/>
    <n v="4"/>
    <n v="3"/>
    <n v="2"/>
    <n v="5"/>
    <n v="4"/>
    <n v="65"/>
    <n v="42"/>
    <n v="95"/>
    <n v="95"/>
    <n v="95"/>
    <n v="0"/>
    <x v="8"/>
    <n v="0"/>
  </r>
  <r>
    <x v="388"/>
    <x v="21"/>
    <n v="6"/>
    <n v="2"/>
    <n v="2"/>
    <n v="2"/>
    <n v="2"/>
    <n v="4"/>
    <n v="32"/>
    <n v="39"/>
    <n v="61"/>
    <n v="67"/>
    <n v="14"/>
    <n v="0"/>
    <x v="9"/>
    <n v="0"/>
  </r>
  <r>
    <x v="317"/>
    <x v="1"/>
    <n v="8"/>
    <n v="3"/>
    <n v="5"/>
    <n v="6"/>
    <n v="3"/>
    <n v="5"/>
    <n v="7"/>
    <n v="96"/>
    <n v="85"/>
    <n v="8"/>
    <n v="46"/>
    <n v="0"/>
    <x v="6"/>
    <n v="0"/>
  </r>
  <r>
    <x v="389"/>
    <x v="110"/>
    <n v="7"/>
    <n v="5"/>
    <n v="5"/>
    <n v="5"/>
    <n v="2"/>
    <n v="2"/>
    <n v="35"/>
    <n v="95"/>
    <n v="11"/>
    <n v="36"/>
    <n v="19"/>
    <n v="0"/>
    <x v="8"/>
    <n v="0"/>
  </r>
  <r>
    <x v="390"/>
    <x v="154"/>
    <n v="1"/>
    <n v="4"/>
    <n v="4"/>
    <n v="6"/>
    <n v="3"/>
    <n v="4"/>
    <n v="73"/>
    <n v="61"/>
    <n v="49"/>
    <n v="70"/>
    <n v="52"/>
    <n v="0"/>
    <x v="1"/>
    <n v="0"/>
  </r>
  <r>
    <x v="391"/>
    <x v="47"/>
    <n v="8"/>
    <n v="2"/>
    <n v="5"/>
    <n v="2"/>
    <n v="2"/>
    <n v="6"/>
    <n v="52"/>
    <n v="90"/>
    <n v="95"/>
    <n v="83"/>
    <n v="23"/>
    <n v="0"/>
    <x v="3"/>
    <n v="0"/>
  </r>
  <r>
    <x v="280"/>
    <x v="8"/>
    <n v="8"/>
    <n v="5"/>
    <n v="6"/>
    <n v="5"/>
    <n v="6"/>
    <n v="5"/>
    <n v="5"/>
    <n v="84"/>
    <n v="88"/>
    <n v="35"/>
    <n v="40"/>
    <n v="0"/>
    <x v="12"/>
    <n v="0"/>
  </r>
  <r>
    <x v="68"/>
    <x v="85"/>
    <n v="5"/>
    <n v="4"/>
    <n v="6"/>
    <n v="2"/>
    <n v="3"/>
    <n v="4"/>
    <n v="53"/>
    <n v="57"/>
    <n v="30"/>
    <n v="7"/>
    <n v="52"/>
    <n v="0"/>
    <x v="3"/>
    <n v="0"/>
  </r>
  <r>
    <x v="392"/>
    <x v="47"/>
    <n v="4"/>
    <n v="2"/>
    <n v="4"/>
    <n v="5"/>
    <n v="5"/>
    <n v="4"/>
    <n v="52"/>
    <n v="73"/>
    <n v="12"/>
    <n v="3"/>
    <n v="7"/>
    <n v="0"/>
    <x v="5"/>
    <n v="0"/>
  </r>
  <r>
    <x v="393"/>
    <x v="44"/>
    <n v="7"/>
    <n v="4"/>
    <n v="3"/>
    <n v="2"/>
    <n v="5"/>
    <n v="5"/>
    <n v="41"/>
    <n v="23"/>
    <n v="84"/>
    <n v="93"/>
    <n v="6"/>
    <n v="0"/>
    <x v="3"/>
    <n v="0"/>
  </r>
  <r>
    <x v="394"/>
    <x v="111"/>
    <n v="3"/>
    <n v="3"/>
    <n v="4"/>
    <n v="4"/>
    <n v="5"/>
    <n v="5"/>
    <n v="44"/>
    <n v="90"/>
    <n v="71"/>
    <n v="41"/>
    <n v="60"/>
    <n v="0"/>
    <x v="5"/>
    <n v="0"/>
  </r>
  <r>
    <x v="395"/>
    <x v="35"/>
    <n v="0"/>
    <n v="5"/>
    <n v="2"/>
    <n v="4"/>
    <n v="2"/>
    <n v="6"/>
    <n v="27"/>
    <n v="56"/>
    <n v="54"/>
    <n v="99"/>
    <n v="27"/>
    <n v="1"/>
    <x v="8"/>
    <n v="0"/>
  </r>
  <r>
    <x v="396"/>
    <x v="47"/>
    <n v="6"/>
    <n v="4"/>
    <n v="5"/>
    <n v="6"/>
    <n v="2"/>
    <n v="5"/>
    <n v="56"/>
    <n v="47"/>
    <n v="34"/>
    <n v="65"/>
    <n v="87"/>
    <n v="0"/>
    <x v="5"/>
    <n v="0"/>
  </r>
  <r>
    <x v="397"/>
    <x v="90"/>
    <n v="3"/>
    <n v="5"/>
    <n v="6"/>
    <n v="4"/>
    <n v="6"/>
    <n v="6"/>
    <n v="79"/>
    <n v="52"/>
    <n v="11"/>
    <n v="9"/>
    <n v="83"/>
    <n v="0"/>
    <x v="12"/>
    <n v="0"/>
  </r>
  <r>
    <x v="398"/>
    <x v="59"/>
    <n v="6"/>
    <n v="5"/>
    <n v="5"/>
    <n v="5"/>
    <n v="4"/>
    <n v="4"/>
    <n v="34"/>
    <n v="15"/>
    <n v="40"/>
    <n v="85"/>
    <n v="52"/>
    <n v="0"/>
    <x v="5"/>
    <n v="0"/>
  </r>
  <r>
    <x v="399"/>
    <x v="155"/>
    <n v="1"/>
    <n v="3"/>
    <n v="4"/>
    <n v="6"/>
    <n v="6"/>
    <n v="3"/>
    <n v="52"/>
    <n v="36"/>
    <n v="41"/>
    <n v="96"/>
    <n v="66"/>
    <n v="0"/>
    <x v="6"/>
    <n v="0"/>
  </r>
  <r>
    <x v="400"/>
    <x v="74"/>
    <n v="5"/>
    <n v="4"/>
    <n v="6"/>
    <n v="5"/>
    <n v="5"/>
    <n v="3"/>
    <n v="41"/>
    <n v="35"/>
    <n v="54"/>
    <n v="14"/>
    <n v="29"/>
    <n v="0"/>
    <x v="6"/>
    <n v="0"/>
  </r>
  <r>
    <x v="401"/>
    <x v="156"/>
    <n v="5"/>
    <n v="3"/>
    <n v="5"/>
    <n v="5"/>
    <n v="3"/>
    <n v="2"/>
    <n v="25"/>
    <n v="24"/>
    <n v="28"/>
    <n v="21"/>
    <n v="24"/>
    <n v="0"/>
    <x v="3"/>
    <n v="0"/>
  </r>
  <r>
    <x v="402"/>
    <x v="60"/>
    <n v="3"/>
    <n v="4"/>
    <n v="2"/>
    <n v="5"/>
    <n v="2"/>
    <n v="6"/>
    <n v="80"/>
    <n v="86"/>
    <n v="29"/>
    <n v="32"/>
    <n v="85"/>
    <n v="0"/>
    <x v="3"/>
    <n v="0"/>
  </r>
  <r>
    <x v="403"/>
    <x v="146"/>
    <n v="4"/>
    <n v="3"/>
    <n v="5"/>
    <n v="6"/>
    <n v="3"/>
    <n v="4"/>
    <n v="68"/>
    <n v="19"/>
    <n v="94"/>
    <n v="92"/>
    <n v="62"/>
    <n v="0"/>
    <x v="5"/>
    <n v="0"/>
  </r>
  <r>
    <x v="404"/>
    <x v="157"/>
    <n v="4"/>
    <n v="2"/>
    <n v="5"/>
    <n v="2"/>
    <n v="5"/>
    <n v="4"/>
    <n v="74"/>
    <n v="85"/>
    <n v="21"/>
    <n v="33"/>
    <n v="9"/>
    <n v="0"/>
    <x v="2"/>
    <n v="0"/>
  </r>
  <r>
    <x v="269"/>
    <x v="21"/>
    <n v="0"/>
    <n v="2"/>
    <n v="3"/>
    <n v="5"/>
    <n v="4"/>
    <n v="6"/>
    <n v="40"/>
    <n v="46"/>
    <n v="1"/>
    <n v="98"/>
    <n v="39"/>
    <n v="0"/>
    <x v="5"/>
    <n v="0"/>
  </r>
  <r>
    <x v="405"/>
    <x v="128"/>
    <n v="7"/>
    <n v="2"/>
    <n v="2"/>
    <n v="2"/>
    <n v="2"/>
    <n v="2"/>
    <n v="1"/>
    <n v="25"/>
    <n v="33"/>
    <n v="91"/>
    <n v="60"/>
    <n v="0"/>
    <x v="14"/>
    <n v="0"/>
  </r>
  <r>
    <x v="406"/>
    <x v="108"/>
    <n v="3"/>
    <n v="3"/>
    <n v="6"/>
    <n v="4"/>
    <n v="4"/>
    <n v="3"/>
    <n v="87"/>
    <n v="50"/>
    <n v="61"/>
    <n v="48"/>
    <n v="86"/>
    <n v="0"/>
    <x v="1"/>
    <n v="0"/>
  </r>
  <r>
    <x v="407"/>
    <x v="158"/>
    <n v="5"/>
    <n v="6"/>
    <n v="4"/>
    <n v="2"/>
    <n v="4"/>
    <n v="3"/>
    <n v="100"/>
    <n v="74"/>
    <n v="76"/>
    <n v="47"/>
    <n v="29"/>
    <n v="0"/>
    <x v="10"/>
    <n v="0"/>
  </r>
  <r>
    <x v="408"/>
    <x v="0"/>
    <n v="1"/>
    <n v="6"/>
    <n v="5"/>
    <n v="2"/>
    <n v="5"/>
    <n v="5"/>
    <n v="59"/>
    <n v="30"/>
    <n v="96"/>
    <n v="53"/>
    <n v="87"/>
    <n v="0"/>
    <x v="1"/>
    <n v="0"/>
  </r>
  <r>
    <x v="409"/>
    <x v="24"/>
    <n v="6"/>
    <n v="2"/>
    <n v="6"/>
    <n v="4"/>
    <n v="4"/>
    <n v="6"/>
    <n v="51"/>
    <n v="98"/>
    <n v="20"/>
    <n v="37"/>
    <n v="54"/>
    <n v="0"/>
    <x v="7"/>
    <n v="0"/>
  </r>
  <r>
    <x v="254"/>
    <x v="42"/>
    <n v="7"/>
    <n v="6"/>
    <n v="2"/>
    <n v="6"/>
    <n v="2"/>
    <n v="6"/>
    <n v="75"/>
    <n v="60"/>
    <n v="80"/>
    <n v="86"/>
    <n v="91"/>
    <n v="0"/>
    <x v="2"/>
    <n v="0"/>
  </r>
  <r>
    <x v="410"/>
    <x v="110"/>
    <n v="5"/>
    <n v="3"/>
    <n v="2"/>
    <n v="6"/>
    <n v="2"/>
    <n v="2"/>
    <n v="28"/>
    <n v="28"/>
    <n v="14"/>
    <n v="52"/>
    <n v="35"/>
    <n v="0"/>
    <x v="11"/>
    <n v="0"/>
  </r>
  <r>
    <x v="411"/>
    <x v="44"/>
    <n v="8"/>
    <n v="3"/>
    <n v="5"/>
    <n v="5"/>
    <n v="5"/>
    <n v="6"/>
    <n v="63"/>
    <n v="66"/>
    <n v="71"/>
    <n v="11"/>
    <n v="57"/>
    <n v="0"/>
    <x v="0"/>
    <n v="0"/>
  </r>
  <r>
    <x v="412"/>
    <x v="58"/>
    <n v="5"/>
    <n v="5"/>
    <n v="5"/>
    <n v="5"/>
    <n v="2"/>
    <n v="6"/>
    <n v="45"/>
    <n v="94"/>
    <n v="45"/>
    <n v="100"/>
    <n v="98"/>
    <n v="0"/>
    <x v="5"/>
    <n v="0"/>
  </r>
  <r>
    <x v="413"/>
    <x v="159"/>
    <n v="6"/>
    <n v="5"/>
    <n v="4"/>
    <n v="5"/>
    <n v="6"/>
    <n v="3"/>
    <n v="90"/>
    <n v="98"/>
    <n v="10"/>
    <n v="95"/>
    <n v="63"/>
    <n v="0"/>
    <x v="5"/>
    <n v="0"/>
  </r>
  <r>
    <x v="414"/>
    <x v="138"/>
    <n v="7"/>
    <n v="4"/>
    <n v="6"/>
    <n v="5"/>
    <n v="4"/>
    <n v="6"/>
    <n v="3"/>
    <n v="73"/>
    <n v="19"/>
    <n v="42"/>
    <n v="88"/>
    <n v="0"/>
    <x v="0"/>
    <n v="0"/>
  </r>
  <r>
    <x v="415"/>
    <x v="159"/>
    <n v="0"/>
    <n v="2"/>
    <n v="3"/>
    <n v="3"/>
    <n v="5"/>
    <n v="2"/>
    <n v="82"/>
    <n v="61"/>
    <n v="59"/>
    <n v="51"/>
    <n v="71"/>
    <n v="0"/>
    <x v="10"/>
    <n v="0"/>
  </r>
  <r>
    <x v="145"/>
    <x v="37"/>
    <n v="0"/>
    <n v="5"/>
    <n v="6"/>
    <n v="4"/>
    <n v="2"/>
    <n v="6"/>
    <n v="8"/>
    <n v="13"/>
    <n v="38"/>
    <n v="1"/>
    <n v="39"/>
    <n v="1"/>
    <x v="5"/>
    <n v="1"/>
  </r>
  <r>
    <x v="416"/>
    <x v="160"/>
    <n v="4"/>
    <n v="2"/>
    <n v="4"/>
    <n v="4"/>
    <n v="4"/>
    <n v="3"/>
    <n v="25"/>
    <n v="86"/>
    <n v="7"/>
    <n v="3"/>
    <n v="94"/>
    <n v="0"/>
    <x v="3"/>
    <n v="0"/>
  </r>
  <r>
    <x v="417"/>
    <x v="66"/>
    <n v="6"/>
    <n v="3"/>
    <n v="3"/>
    <n v="3"/>
    <n v="2"/>
    <n v="3"/>
    <n v="53"/>
    <n v="53"/>
    <n v="15"/>
    <n v="53"/>
    <n v="80"/>
    <n v="0"/>
    <x v="15"/>
    <n v="0"/>
  </r>
  <r>
    <x v="418"/>
    <x v="161"/>
    <n v="3"/>
    <n v="3"/>
    <n v="4"/>
    <n v="2"/>
    <n v="6"/>
    <n v="4"/>
    <n v="22"/>
    <n v="48"/>
    <n v="26"/>
    <n v="43"/>
    <n v="10"/>
    <n v="0"/>
    <x v="2"/>
    <n v="0"/>
  </r>
  <r>
    <x v="419"/>
    <x v="8"/>
    <n v="3"/>
    <n v="2"/>
    <n v="4"/>
    <n v="3"/>
    <n v="2"/>
    <n v="5"/>
    <n v="90"/>
    <n v="97"/>
    <n v="7"/>
    <n v="59"/>
    <n v="100"/>
    <n v="0"/>
    <x v="8"/>
    <n v="0"/>
  </r>
  <r>
    <x v="420"/>
    <x v="60"/>
    <n v="4"/>
    <n v="2"/>
    <n v="4"/>
    <n v="5"/>
    <n v="4"/>
    <n v="2"/>
    <n v="9"/>
    <n v="47"/>
    <n v="56"/>
    <n v="89"/>
    <n v="55"/>
    <n v="0"/>
    <x v="3"/>
    <n v="0"/>
  </r>
  <r>
    <x v="421"/>
    <x v="61"/>
    <n v="4"/>
    <n v="2"/>
    <n v="2"/>
    <n v="6"/>
    <n v="4"/>
    <n v="3"/>
    <n v="47"/>
    <n v="8"/>
    <n v="77"/>
    <n v="85"/>
    <n v="10"/>
    <n v="0"/>
    <x v="3"/>
    <n v="0"/>
  </r>
  <r>
    <x v="422"/>
    <x v="73"/>
    <n v="4"/>
    <n v="5"/>
    <n v="4"/>
    <n v="4"/>
    <n v="5"/>
    <n v="3"/>
    <n v="59"/>
    <n v="89"/>
    <n v="32"/>
    <n v="80"/>
    <n v="38"/>
    <n v="0"/>
    <x v="2"/>
    <n v="0"/>
  </r>
  <r>
    <x v="423"/>
    <x v="56"/>
    <n v="8"/>
    <n v="5"/>
    <n v="5"/>
    <n v="4"/>
    <n v="6"/>
    <n v="2"/>
    <n v="60"/>
    <n v="31"/>
    <n v="86"/>
    <n v="76"/>
    <n v="64"/>
    <n v="0"/>
    <x v="1"/>
    <n v="0"/>
  </r>
  <r>
    <x v="424"/>
    <x v="162"/>
    <n v="3"/>
    <n v="4"/>
    <n v="3"/>
    <n v="5"/>
    <n v="5"/>
    <n v="5"/>
    <n v="53"/>
    <n v="78"/>
    <n v="73"/>
    <n v="89"/>
    <n v="32"/>
    <n v="0"/>
    <x v="5"/>
    <n v="0"/>
  </r>
  <r>
    <x v="425"/>
    <x v="41"/>
    <n v="0"/>
    <n v="4"/>
    <n v="2"/>
    <n v="2"/>
    <n v="2"/>
    <n v="6"/>
    <n v="88"/>
    <n v="43"/>
    <n v="91"/>
    <n v="4"/>
    <n v="78"/>
    <n v="0"/>
    <x v="11"/>
    <n v="0"/>
  </r>
  <r>
    <x v="426"/>
    <x v="19"/>
    <n v="1"/>
    <n v="5"/>
    <n v="4"/>
    <n v="6"/>
    <n v="4"/>
    <n v="2"/>
    <n v="4"/>
    <n v="97"/>
    <n v="75"/>
    <n v="86"/>
    <n v="10"/>
    <n v="0"/>
    <x v="2"/>
    <n v="0"/>
  </r>
  <r>
    <x v="427"/>
    <x v="163"/>
    <n v="7"/>
    <n v="4"/>
    <n v="3"/>
    <n v="6"/>
    <n v="3"/>
    <n v="2"/>
    <n v="28"/>
    <n v="75"/>
    <n v="15"/>
    <n v="6"/>
    <n v="33"/>
    <n v="0"/>
    <x v="8"/>
    <n v="0"/>
  </r>
  <r>
    <x v="428"/>
    <x v="37"/>
    <n v="4"/>
    <n v="2"/>
    <n v="4"/>
    <n v="6"/>
    <n v="5"/>
    <n v="5"/>
    <n v="29"/>
    <n v="92"/>
    <n v="99"/>
    <n v="79"/>
    <n v="8"/>
    <n v="0"/>
    <x v="7"/>
    <n v="0"/>
  </r>
  <r>
    <x v="429"/>
    <x v="78"/>
    <n v="2"/>
    <n v="5"/>
    <n v="3"/>
    <n v="2"/>
    <n v="3"/>
    <n v="6"/>
    <n v="59"/>
    <n v="29"/>
    <n v="92"/>
    <n v="96"/>
    <n v="77"/>
    <n v="0"/>
    <x v="8"/>
    <n v="0"/>
  </r>
  <r>
    <x v="285"/>
    <x v="27"/>
    <n v="0"/>
    <n v="6"/>
    <n v="6"/>
    <n v="5"/>
    <n v="4"/>
    <n v="3"/>
    <n v="98"/>
    <n v="79"/>
    <n v="65"/>
    <n v="41"/>
    <n v="48"/>
    <n v="1"/>
    <x v="5"/>
    <n v="1"/>
  </r>
  <r>
    <x v="430"/>
    <x v="164"/>
    <n v="2"/>
    <n v="2"/>
    <n v="6"/>
    <n v="5"/>
    <n v="6"/>
    <n v="3"/>
    <n v="74"/>
    <n v="25"/>
    <n v="78"/>
    <n v="6"/>
    <n v="69"/>
    <n v="0"/>
    <x v="7"/>
    <n v="0"/>
  </r>
  <r>
    <x v="431"/>
    <x v="78"/>
    <n v="3"/>
    <n v="2"/>
    <n v="4"/>
    <n v="5"/>
    <n v="2"/>
    <n v="5"/>
    <n v="12"/>
    <n v="96"/>
    <n v="66"/>
    <n v="17"/>
    <n v="86"/>
    <n v="0"/>
    <x v="2"/>
    <n v="0"/>
  </r>
  <r>
    <x v="358"/>
    <x v="95"/>
    <n v="3"/>
    <n v="5"/>
    <n v="5"/>
    <n v="3"/>
    <n v="2"/>
    <n v="2"/>
    <n v="53"/>
    <n v="89"/>
    <n v="16"/>
    <n v="27"/>
    <n v="62"/>
    <n v="0"/>
    <x v="11"/>
    <n v="0"/>
  </r>
  <r>
    <x v="432"/>
    <x v="117"/>
    <n v="4"/>
    <n v="3"/>
    <n v="6"/>
    <n v="4"/>
    <n v="6"/>
    <n v="6"/>
    <n v="90"/>
    <n v="31"/>
    <n v="75"/>
    <n v="1"/>
    <n v="58"/>
    <n v="0"/>
    <x v="12"/>
    <n v="0"/>
  </r>
  <r>
    <x v="433"/>
    <x v="117"/>
    <n v="0"/>
    <n v="3"/>
    <n v="3"/>
    <n v="4"/>
    <n v="2"/>
    <n v="4"/>
    <n v="92"/>
    <n v="47"/>
    <n v="27"/>
    <n v="40"/>
    <n v="35"/>
    <n v="0"/>
    <x v="10"/>
    <n v="0"/>
  </r>
  <r>
    <x v="434"/>
    <x v="55"/>
    <n v="6"/>
    <n v="4"/>
    <n v="3"/>
    <n v="2"/>
    <n v="3"/>
    <n v="5"/>
    <n v="57"/>
    <n v="67"/>
    <n v="51"/>
    <n v="92"/>
    <n v="72"/>
    <n v="0"/>
    <x v="10"/>
    <n v="0"/>
  </r>
  <r>
    <x v="435"/>
    <x v="122"/>
    <n v="0"/>
    <n v="6"/>
    <n v="3"/>
    <n v="6"/>
    <n v="6"/>
    <n v="4"/>
    <n v="74"/>
    <n v="60"/>
    <n v="83"/>
    <n v="39"/>
    <n v="97"/>
    <n v="1"/>
    <x v="6"/>
    <n v="1"/>
  </r>
  <r>
    <x v="436"/>
    <x v="165"/>
    <n v="7"/>
    <n v="6"/>
    <n v="2"/>
    <n v="3"/>
    <n v="2"/>
    <n v="3"/>
    <n v="21"/>
    <n v="16"/>
    <n v="9"/>
    <n v="49"/>
    <n v="47"/>
    <n v="0"/>
    <x v="9"/>
    <n v="0"/>
  </r>
  <r>
    <x v="437"/>
    <x v="81"/>
    <n v="8"/>
    <n v="3"/>
    <n v="5"/>
    <n v="6"/>
    <n v="2"/>
    <n v="4"/>
    <n v="73"/>
    <n v="70"/>
    <n v="71"/>
    <n v="84"/>
    <n v="81"/>
    <n v="0"/>
    <x v="1"/>
    <n v="0"/>
  </r>
  <r>
    <x v="438"/>
    <x v="118"/>
    <n v="2"/>
    <n v="4"/>
    <n v="6"/>
    <n v="4"/>
    <n v="5"/>
    <n v="2"/>
    <n v="44"/>
    <n v="8"/>
    <n v="100"/>
    <n v="54"/>
    <n v="77"/>
    <n v="0"/>
    <x v="1"/>
    <n v="0"/>
  </r>
  <r>
    <x v="439"/>
    <x v="61"/>
    <n v="6"/>
    <n v="3"/>
    <n v="5"/>
    <n v="4"/>
    <n v="3"/>
    <n v="2"/>
    <n v="78"/>
    <n v="17"/>
    <n v="48"/>
    <n v="42"/>
    <n v="85"/>
    <n v="0"/>
    <x v="8"/>
    <n v="0"/>
  </r>
  <r>
    <x v="440"/>
    <x v="166"/>
    <n v="0"/>
    <n v="3"/>
    <n v="6"/>
    <n v="2"/>
    <n v="5"/>
    <n v="2"/>
    <n v="72"/>
    <n v="53"/>
    <n v="43"/>
    <n v="72"/>
    <n v="52"/>
    <n v="0"/>
    <x v="3"/>
    <n v="0"/>
  </r>
  <r>
    <x v="441"/>
    <x v="71"/>
    <n v="7"/>
    <n v="5"/>
    <n v="6"/>
    <n v="2"/>
    <n v="5"/>
    <n v="4"/>
    <n v="15"/>
    <n v="64"/>
    <n v="20"/>
    <n v="59"/>
    <n v="52"/>
    <n v="0"/>
    <x v="1"/>
    <n v="0"/>
  </r>
  <r>
    <x v="442"/>
    <x v="133"/>
    <n v="1"/>
    <n v="2"/>
    <n v="3"/>
    <n v="3"/>
    <n v="2"/>
    <n v="6"/>
    <n v="35"/>
    <n v="20"/>
    <n v="46"/>
    <n v="84"/>
    <n v="11"/>
    <n v="0"/>
    <x v="8"/>
    <n v="0"/>
  </r>
  <r>
    <x v="443"/>
    <x v="77"/>
    <n v="0"/>
    <n v="2"/>
    <n v="2"/>
    <n v="5"/>
    <n v="6"/>
    <n v="2"/>
    <n v="87"/>
    <n v="18"/>
    <n v="93"/>
    <n v="62"/>
    <n v="95"/>
    <n v="0"/>
    <x v="3"/>
    <n v="0"/>
  </r>
  <r>
    <x v="444"/>
    <x v="123"/>
    <n v="6"/>
    <n v="2"/>
    <n v="4"/>
    <n v="3"/>
    <n v="3"/>
    <n v="2"/>
    <n v="72"/>
    <n v="79"/>
    <n v="98"/>
    <n v="86"/>
    <n v="31"/>
    <n v="0"/>
    <x v="11"/>
    <n v="0"/>
  </r>
  <r>
    <x v="445"/>
    <x v="54"/>
    <n v="3"/>
    <n v="3"/>
    <n v="3"/>
    <n v="3"/>
    <n v="5"/>
    <n v="4"/>
    <n v="71"/>
    <n v="68"/>
    <n v="38"/>
    <n v="8"/>
    <n v="98"/>
    <n v="0"/>
    <x v="3"/>
    <n v="0"/>
  </r>
  <r>
    <x v="446"/>
    <x v="11"/>
    <n v="8"/>
    <n v="2"/>
    <n v="2"/>
    <n v="3"/>
    <n v="4"/>
    <n v="4"/>
    <n v="96"/>
    <n v="47"/>
    <n v="90"/>
    <n v="24"/>
    <n v="96"/>
    <n v="0"/>
    <x v="10"/>
    <n v="0"/>
  </r>
  <r>
    <x v="447"/>
    <x v="44"/>
    <n v="3"/>
    <n v="3"/>
    <n v="3"/>
    <n v="3"/>
    <n v="4"/>
    <n v="5"/>
    <n v="18"/>
    <n v="94"/>
    <n v="29"/>
    <n v="50"/>
    <n v="54"/>
    <n v="0"/>
    <x v="3"/>
    <n v="0"/>
  </r>
  <r>
    <x v="448"/>
    <x v="82"/>
    <n v="0"/>
    <n v="5"/>
    <n v="5"/>
    <n v="6"/>
    <n v="2"/>
    <n v="5"/>
    <n v="47"/>
    <n v="34"/>
    <n v="86"/>
    <n v="56"/>
    <n v="39"/>
    <n v="1"/>
    <x v="5"/>
    <n v="1"/>
  </r>
  <r>
    <x v="449"/>
    <x v="128"/>
    <n v="7"/>
    <n v="5"/>
    <n v="5"/>
    <n v="2"/>
    <n v="6"/>
    <n v="6"/>
    <n v="6"/>
    <n v="88"/>
    <n v="24"/>
    <n v="3"/>
    <n v="43"/>
    <n v="0"/>
    <x v="6"/>
    <n v="0"/>
  </r>
  <r>
    <x v="450"/>
    <x v="85"/>
    <n v="8"/>
    <n v="4"/>
    <n v="3"/>
    <n v="6"/>
    <n v="2"/>
    <n v="6"/>
    <n v="87"/>
    <n v="54"/>
    <n v="69"/>
    <n v="96"/>
    <n v="7"/>
    <n v="0"/>
    <x v="1"/>
    <n v="0"/>
  </r>
  <r>
    <x v="451"/>
    <x v="88"/>
    <n v="8"/>
    <n v="3"/>
    <n v="2"/>
    <n v="4"/>
    <n v="6"/>
    <n v="6"/>
    <n v="99"/>
    <n v="51"/>
    <n v="25"/>
    <n v="89"/>
    <n v="73"/>
    <n v="0"/>
    <x v="5"/>
    <n v="0"/>
  </r>
  <r>
    <x v="452"/>
    <x v="167"/>
    <n v="0"/>
    <n v="4"/>
    <n v="6"/>
    <n v="5"/>
    <n v="2"/>
    <n v="4"/>
    <n v="72"/>
    <n v="33"/>
    <n v="40"/>
    <n v="62"/>
    <n v="19"/>
    <n v="0"/>
    <x v="1"/>
    <n v="0"/>
  </r>
  <r>
    <x v="453"/>
    <x v="168"/>
    <n v="0"/>
    <n v="4"/>
    <n v="2"/>
    <n v="6"/>
    <n v="2"/>
    <n v="5"/>
    <n v="57"/>
    <n v="88"/>
    <n v="53"/>
    <n v="42"/>
    <n v="49"/>
    <n v="0"/>
    <x v="3"/>
    <n v="0"/>
  </r>
  <r>
    <x v="454"/>
    <x v="101"/>
    <n v="1"/>
    <n v="4"/>
    <n v="2"/>
    <n v="2"/>
    <n v="4"/>
    <n v="2"/>
    <n v="68"/>
    <n v="81"/>
    <n v="24"/>
    <n v="15"/>
    <n v="48"/>
    <n v="0"/>
    <x v="9"/>
    <n v="0"/>
  </r>
  <r>
    <x v="455"/>
    <x v="31"/>
    <n v="6"/>
    <n v="4"/>
    <n v="3"/>
    <n v="2"/>
    <n v="3"/>
    <n v="3"/>
    <n v="43"/>
    <n v="36"/>
    <n v="9"/>
    <n v="88"/>
    <n v="44"/>
    <n v="0"/>
    <x v="15"/>
    <n v="0"/>
  </r>
  <r>
    <x v="456"/>
    <x v="117"/>
    <n v="2"/>
    <n v="6"/>
    <n v="2"/>
    <n v="2"/>
    <n v="3"/>
    <n v="3"/>
    <n v="69"/>
    <n v="17"/>
    <n v="84"/>
    <n v="87"/>
    <n v="56"/>
    <n v="0"/>
    <x v="9"/>
    <n v="0"/>
  </r>
  <r>
    <x v="457"/>
    <x v="9"/>
    <n v="0"/>
    <n v="6"/>
    <n v="6"/>
    <n v="3"/>
    <n v="2"/>
    <n v="5"/>
    <n v="25"/>
    <n v="23"/>
    <n v="92"/>
    <n v="37"/>
    <n v="40"/>
    <n v="1"/>
    <x v="2"/>
    <n v="1"/>
  </r>
  <r>
    <x v="458"/>
    <x v="81"/>
    <n v="8"/>
    <n v="4"/>
    <n v="6"/>
    <n v="4"/>
    <n v="3"/>
    <n v="2"/>
    <n v="12"/>
    <n v="56"/>
    <n v="75"/>
    <n v="76"/>
    <n v="41"/>
    <n v="0"/>
    <x v="3"/>
    <n v="0"/>
  </r>
  <r>
    <x v="459"/>
    <x v="74"/>
    <n v="5"/>
    <n v="2"/>
    <n v="5"/>
    <n v="6"/>
    <n v="2"/>
    <n v="5"/>
    <n v="39"/>
    <n v="77"/>
    <n v="37"/>
    <n v="72"/>
    <n v="32"/>
    <n v="0"/>
    <x v="5"/>
    <n v="0"/>
  </r>
  <r>
    <x v="460"/>
    <x v="13"/>
    <n v="1"/>
    <n v="3"/>
    <n v="5"/>
    <n v="6"/>
    <n v="2"/>
    <n v="5"/>
    <n v="53"/>
    <n v="25"/>
    <n v="62"/>
    <n v="74"/>
    <n v="81"/>
    <n v="0"/>
    <x v="5"/>
    <n v="0"/>
  </r>
  <r>
    <x v="461"/>
    <x v="25"/>
    <n v="7"/>
    <n v="6"/>
    <n v="3"/>
    <n v="6"/>
    <n v="4"/>
    <n v="2"/>
    <n v="11"/>
    <n v="8"/>
    <n v="29"/>
    <n v="7"/>
    <n v="38"/>
    <n v="0"/>
    <x v="3"/>
    <n v="0"/>
  </r>
  <r>
    <x v="462"/>
    <x v="47"/>
    <n v="3"/>
    <n v="4"/>
    <n v="6"/>
    <n v="4"/>
    <n v="6"/>
    <n v="2"/>
    <n v="62"/>
    <n v="31"/>
    <n v="64"/>
    <n v="1"/>
    <n v="25"/>
    <n v="0"/>
    <x v="5"/>
    <n v="0"/>
  </r>
  <r>
    <x v="463"/>
    <x v="169"/>
    <n v="4"/>
    <n v="4"/>
    <n v="6"/>
    <n v="3"/>
    <n v="2"/>
    <n v="3"/>
    <n v="24"/>
    <n v="33"/>
    <n v="90"/>
    <n v="28"/>
    <n v="23"/>
    <n v="0"/>
    <x v="8"/>
    <n v="0"/>
  </r>
  <r>
    <x v="464"/>
    <x v="8"/>
    <n v="5"/>
    <n v="6"/>
    <n v="5"/>
    <n v="6"/>
    <n v="5"/>
    <n v="4"/>
    <n v="92"/>
    <n v="67"/>
    <n v="92"/>
    <n v="79"/>
    <n v="81"/>
    <n v="0"/>
    <x v="7"/>
    <n v="0"/>
  </r>
  <r>
    <x v="465"/>
    <x v="170"/>
    <n v="5"/>
    <n v="3"/>
    <n v="4"/>
    <n v="2"/>
    <n v="6"/>
    <n v="6"/>
    <n v="21"/>
    <n v="40"/>
    <n v="18"/>
    <n v="81"/>
    <n v="88"/>
    <n v="0"/>
    <x v="5"/>
    <n v="0"/>
  </r>
  <r>
    <x v="466"/>
    <x v="171"/>
    <n v="6"/>
    <n v="2"/>
    <n v="3"/>
    <n v="6"/>
    <n v="5"/>
    <n v="4"/>
    <n v="78"/>
    <n v="1"/>
    <n v="9"/>
    <n v="33"/>
    <n v="81"/>
    <n v="0"/>
    <x v="5"/>
    <n v="0"/>
  </r>
  <r>
    <x v="467"/>
    <x v="77"/>
    <n v="8"/>
    <n v="2"/>
    <n v="3"/>
    <n v="4"/>
    <n v="5"/>
    <n v="4"/>
    <n v="65"/>
    <n v="19"/>
    <n v="19"/>
    <n v="8"/>
    <n v="20"/>
    <n v="0"/>
    <x v="2"/>
    <n v="0"/>
  </r>
  <r>
    <x v="468"/>
    <x v="101"/>
    <n v="2"/>
    <n v="2"/>
    <n v="2"/>
    <n v="5"/>
    <n v="5"/>
    <n v="4"/>
    <n v="60"/>
    <n v="79"/>
    <n v="51"/>
    <n v="40"/>
    <n v="16"/>
    <n v="0"/>
    <x v="2"/>
    <n v="0"/>
  </r>
  <r>
    <x v="469"/>
    <x v="101"/>
    <n v="5"/>
    <n v="2"/>
    <n v="3"/>
    <n v="3"/>
    <n v="6"/>
    <n v="3"/>
    <n v="79"/>
    <n v="21"/>
    <n v="41"/>
    <n v="39"/>
    <n v="74"/>
    <n v="0"/>
    <x v="3"/>
    <n v="0"/>
  </r>
  <r>
    <x v="470"/>
    <x v="11"/>
    <n v="7"/>
    <n v="2"/>
    <n v="6"/>
    <n v="6"/>
    <n v="6"/>
    <n v="5"/>
    <n v="27"/>
    <n v="93"/>
    <n v="10"/>
    <n v="43"/>
    <n v="28"/>
    <n v="0"/>
    <x v="13"/>
    <n v="0"/>
  </r>
  <r>
    <x v="471"/>
    <x v="40"/>
    <n v="5"/>
    <n v="4"/>
    <n v="6"/>
    <n v="5"/>
    <n v="4"/>
    <n v="4"/>
    <n v="44"/>
    <n v="95"/>
    <n v="15"/>
    <n v="66"/>
    <n v="82"/>
    <n v="0"/>
    <x v="6"/>
    <n v="0"/>
  </r>
  <r>
    <x v="472"/>
    <x v="101"/>
    <n v="0"/>
    <n v="6"/>
    <n v="6"/>
    <n v="2"/>
    <n v="4"/>
    <n v="3"/>
    <n v="15"/>
    <n v="15"/>
    <n v="58"/>
    <n v="15"/>
    <n v="87"/>
    <n v="1"/>
    <x v="3"/>
    <n v="0"/>
  </r>
  <r>
    <x v="473"/>
    <x v="1"/>
    <n v="4"/>
    <n v="6"/>
    <n v="6"/>
    <n v="3"/>
    <n v="6"/>
    <n v="2"/>
    <n v="69"/>
    <n v="78"/>
    <n v="32"/>
    <n v="73"/>
    <n v="93"/>
    <n v="0"/>
    <x v="1"/>
    <n v="0"/>
  </r>
  <r>
    <x v="474"/>
    <x v="172"/>
    <n v="7"/>
    <n v="3"/>
    <n v="4"/>
    <n v="6"/>
    <n v="3"/>
    <n v="6"/>
    <n v="14"/>
    <n v="42"/>
    <n v="40"/>
    <n v="48"/>
    <n v="35"/>
    <n v="0"/>
    <x v="6"/>
    <n v="0"/>
  </r>
  <r>
    <x v="475"/>
    <x v="30"/>
    <n v="5"/>
    <n v="2"/>
    <n v="5"/>
    <n v="6"/>
    <n v="3"/>
    <n v="3"/>
    <n v="90"/>
    <n v="70"/>
    <n v="84"/>
    <n v="62"/>
    <n v="20"/>
    <n v="0"/>
    <x v="1"/>
    <n v="0"/>
  </r>
  <r>
    <x v="476"/>
    <x v="106"/>
    <n v="1"/>
    <n v="6"/>
    <n v="4"/>
    <n v="3"/>
    <n v="3"/>
    <n v="6"/>
    <n v="79"/>
    <n v="71"/>
    <n v="89"/>
    <n v="26"/>
    <n v="96"/>
    <n v="0"/>
    <x v="2"/>
    <n v="0"/>
  </r>
  <r>
    <x v="477"/>
    <x v="111"/>
    <n v="5"/>
    <n v="5"/>
    <n v="6"/>
    <n v="3"/>
    <n v="4"/>
    <n v="2"/>
    <n v="45"/>
    <n v="46"/>
    <n v="47"/>
    <n v="70"/>
    <n v="56"/>
    <n v="0"/>
    <x v="3"/>
    <n v="0"/>
  </r>
  <r>
    <x v="145"/>
    <x v="93"/>
    <n v="6"/>
    <n v="5"/>
    <n v="6"/>
    <n v="6"/>
    <n v="5"/>
    <n v="3"/>
    <n v="100"/>
    <n v="44"/>
    <n v="54"/>
    <n v="75"/>
    <n v="64"/>
    <n v="0"/>
    <x v="7"/>
    <n v="0"/>
  </r>
  <r>
    <x v="126"/>
    <x v="28"/>
    <n v="5"/>
    <n v="6"/>
    <n v="5"/>
    <n v="2"/>
    <n v="2"/>
    <n v="2"/>
    <n v="74"/>
    <n v="70"/>
    <n v="43"/>
    <n v="43"/>
    <n v="37"/>
    <n v="0"/>
    <x v="15"/>
    <n v="0"/>
  </r>
  <r>
    <x v="478"/>
    <x v="173"/>
    <n v="8"/>
    <n v="3"/>
    <n v="3"/>
    <n v="4"/>
    <n v="5"/>
    <n v="5"/>
    <n v="78"/>
    <n v="45"/>
    <n v="23"/>
    <n v="91"/>
    <n v="58"/>
    <n v="0"/>
    <x v="1"/>
    <n v="0"/>
  </r>
  <r>
    <x v="479"/>
    <x v="9"/>
    <n v="4"/>
    <n v="5"/>
    <n v="3"/>
    <n v="6"/>
    <n v="6"/>
    <n v="3"/>
    <n v="23"/>
    <n v="16"/>
    <n v="85"/>
    <n v="82"/>
    <n v="75"/>
    <n v="0"/>
    <x v="5"/>
    <n v="0"/>
  </r>
  <r>
    <x v="480"/>
    <x v="69"/>
    <n v="1"/>
    <n v="2"/>
    <n v="5"/>
    <n v="2"/>
    <n v="6"/>
    <n v="6"/>
    <n v="62"/>
    <n v="89"/>
    <n v="20"/>
    <n v="56"/>
    <n v="80"/>
    <n v="0"/>
    <x v="6"/>
    <n v="0"/>
  </r>
  <r>
    <x v="481"/>
    <x v="30"/>
    <n v="6"/>
    <n v="6"/>
    <n v="5"/>
    <n v="6"/>
    <n v="2"/>
    <n v="4"/>
    <n v="22"/>
    <n v="29"/>
    <n v="31"/>
    <n v="9"/>
    <n v="56"/>
    <n v="0"/>
    <x v="1"/>
    <n v="0"/>
  </r>
  <r>
    <x v="482"/>
    <x v="151"/>
    <n v="8"/>
    <n v="3"/>
    <n v="4"/>
    <n v="5"/>
    <n v="2"/>
    <n v="4"/>
    <n v="30"/>
    <n v="10"/>
    <n v="78"/>
    <n v="57"/>
    <n v="67"/>
    <n v="0"/>
    <x v="3"/>
    <n v="0"/>
  </r>
  <r>
    <x v="483"/>
    <x v="90"/>
    <n v="7"/>
    <n v="6"/>
    <n v="4"/>
    <n v="6"/>
    <n v="2"/>
    <n v="2"/>
    <n v="29"/>
    <n v="64"/>
    <n v="39"/>
    <n v="62"/>
    <n v="1"/>
    <n v="0"/>
    <x v="8"/>
    <n v="0"/>
  </r>
  <r>
    <x v="484"/>
    <x v="35"/>
    <n v="3"/>
    <n v="2"/>
    <n v="2"/>
    <n v="3"/>
    <n v="5"/>
    <n v="4"/>
    <n v="32"/>
    <n v="80"/>
    <n v="47"/>
    <n v="98"/>
    <n v="30"/>
    <n v="0"/>
    <x v="8"/>
    <n v="0"/>
  </r>
  <r>
    <x v="171"/>
    <x v="58"/>
    <n v="3"/>
    <n v="5"/>
    <n v="2"/>
    <n v="3"/>
    <n v="2"/>
    <n v="6"/>
    <n v="81"/>
    <n v="8"/>
    <n v="48"/>
    <n v="7"/>
    <n v="21"/>
    <n v="0"/>
    <x v="1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4">
  <r>
    <x v="0"/>
    <x v="0"/>
    <n v="0"/>
    <n v="4"/>
    <n v="4"/>
    <n v="5"/>
    <n v="6"/>
    <n v="6"/>
    <n v="62"/>
    <n v="13"/>
    <n v="26"/>
    <n v="67"/>
    <n v="62"/>
    <n v="57"/>
    <x v="0"/>
  </r>
  <r>
    <x v="1"/>
    <x v="1"/>
    <n v="7"/>
    <n v="4"/>
    <n v="4"/>
    <n v="2"/>
    <n v="5"/>
    <n v="6"/>
    <n v="90"/>
    <n v="8"/>
    <n v="21"/>
    <n v="52"/>
    <n v="33"/>
    <n v="46.400000000000006"/>
    <x v="1"/>
  </r>
  <r>
    <x v="2"/>
    <x v="2"/>
    <n v="7"/>
    <n v="4"/>
    <n v="4"/>
    <n v="6"/>
    <n v="6"/>
    <n v="5"/>
    <n v="96"/>
    <n v="99"/>
    <n v="16"/>
    <n v="85"/>
    <n v="65"/>
    <n v="70.099999999999994"/>
    <x v="1"/>
  </r>
  <r>
    <x v="3"/>
    <x v="3"/>
    <n v="8"/>
    <n v="6"/>
    <n v="4"/>
    <n v="4"/>
    <n v="3"/>
    <n v="5"/>
    <n v="17"/>
    <n v="100"/>
    <n v="100"/>
    <n v="100"/>
    <n v="31"/>
    <n v="58.8"/>
    <x v="1"/>
  </r>
  <r>
    <x v="4"/>
    <x v="2"/>
    <n v="5"/>
    <n v="4"/>
    <n v="2"/>
    <n v="4"/>
    <n v="5"/>
    <n v="4"/>
    <n v="20"/>
    <n v="28"/>
    <n v="58"/>
    <n v="86"/>
    <n v="48"/>
    <n v="46"/>
    <x v="1"/>
  </r>
  <r>
    <x v="5"/>
    <x v="4"/>
    <n v="7"/>
    <n v="3"/>
    <n v="2"/>
    <n v="2"/>
    <n v="2"/>
    <n v="3"/>
    <n v="77"/>
    <n v="10"/>
    <n v="11"/>
    <n v="72"/>
    <n v="78"/>
    <n v="34.799999999999997"/>
    <x v="1"/>
  </r>
  <r>
    <x v="6"/>
    <x v="4"/>
    <n v="8"/>
    <n v="6"/>
    <n v="6"/>
    <n v="5"/>
    <n v="5"/>
    <n v="2"/>
    <n v="75"/>
    <n v="25"/>
    <n v="5"/>
    <n v="3"/>
    <n v="58"/>
    <n v="44.6"/>
    <x v="1"/>
  </r>
  <r>
    <x v="7"/>
    <x v="5"/>
    <n v="6"/>
    <n v="6"/>
    <n v="2"/>
    <n v="5"/>
    <n v="5"/>
    <n v="3"/>
    <n v="12"/>
    <n v="17"/>
    <n v="14"/>
    <n v="4"/>
    <n v="3"/>
    <n v="27"/>
    <x v="1"/>
  </r>
  <r>
    <x v="8"/>
    <x v="6"/>
    <n v="1"/>
    <n v="6"/>
    <n v="6"/>
    <n v="2"/>
    <n v="3"/>
    <n v="6"/>
    <n v="1"/>
    <n v="3"/>
    <n v="69"/>
    <n v="89"/>
    <n v="10"/>
    <n v="43.2"/>
    <x v="1"/>
  </r>
  <r>
    <x v="9"/>
    <x v="7"/>
    <n v="0"/>
    <n v="5"/>
    <n v="3"/>
    <n v="6"/>
    <n v="6"/>
    <n v="4"/>
    <n v="28"/>
    <n v="53"/>
    <n v="38"/>
    <n v="63"/>
    <n v="70"/>
    <n v="55.2"/>
    <x v="1"/>
  </r>
  <r>
    <x v="10"/>
    <x v="8"/>
    <n v="4"/>
    <n v="3"/>
    <n v="3"/>
    <n v="6"/>
    <n v="6"/>
    <n v="2"/>
    <n v="77"/>
    <n v="8"/>
    <n v="71"/>
    <n v="88"/>
    <n v="41"/>
    <n v="54.5"/>
    <x v="1"/>
  </r>
  <r>
    <x v="11"/>
    <x v="9"/>
    <n v="4"/>
    <n v="6"/>
    <n v="5"/>
    <n v="6"/>
    <n v="3"/>
    <n v="6"/>
    <n v="83"/>
    <n v="27"/>
    <n v="79"/>
    <n v="20"/>
    <n v="43"/>
    <n v="57.2"/>
    <x v="1"/>
  </r>
  <r>
    <x v="12"/>
    <x v="10"/>
    <n v="1"/>
    <n v="3"/>
    <n v="6"/>
    <n v="3"/>
    <n v="3"/>
    <n v="2"/>
    <n v="16"/>
    <n v="43"/>
    <n v="92"/>
    <n v="54"/>
    <n v="27"/>
    <n v="43.2"/>
    <x v="1"/>
  </r>
  <r>
    <x v="13"/>
    <x v="11"/>
    <n v="6"/>
    <n v="6"/>
    <n v="5"/>
    <n v="3"/>
    <n v="2"/>
    <n v="6"/>
    <n v="11"/>
    <n v="36"/>
    <n v="4"/>
    <n v="41"/>
    <n v="62"/>
    <n v="39.4"/>
    <x v="1"/>
  </r>
  <r>
    <x v="14"/>
    <x v="11"/>
    <n v="5"/>
    <n v="2"/>
    <n v="4"/>
    <n v="2"/>
    <n v="3"/>
    <n v="5"/>
    <n v="80"/>
    <n v="75"/>
    <n v="60"/>
    <n v="54"/>
    <n v="69"/>
    <n v="53.8"/>
    <x v="1"/>
  </r>
  <r>
    <x v="15"/>
    <x v="12"/>
    <n v="8"/>
    <n v="6"/>
    <n v="4"/>
    <n v="3"/>
    <n v="4"/>
    <n v="5"/>
    <n v="22"/>
    <n v="46"/>
    <n v="36"/>
    <n v="35"/>
    <n v="91"/>
    <n v="47"/>
    <x v="1"/>
  </r>
  <r>
    <x v="16"/>
    <x v="13"/>
    <n v="2"/>
    <n v="5"/>
    <n v="3"/>
    <n v="5"/>
    <n v="6"/>
    <n v="3"/>
    <n v="47"/>
    <n v="30"/>
    <n v="2"/>
    <n v="45"/>
    <n v="76"/>
    <n v="46"/>
    <x v="1"/>
  </r>
  <r>
    <x v="17"/>
    <x v="14"/>
    <n v="8"/>
    <n v="4"/>
    <n v="3"/>
    <n v="4"/>
    <n v="6"/>
    <n v="2"/>
    <n v="23"/>
    <n v="49"/>
    <n v="16"/>
    <n v="3"/>
    <n v="81"/>
    <n v="39.200000000000003"/>
    <x v="1"/>
  </r>
  <r>
    <x v="18"/>
    <x v="1"/>
    <n v="1"/>
    <n v="6"/>
    <n v="6"/>
    <n v="6"/>
    <n v="3"/>
    <n v="2"/>
    <n v="14"/>
    <n v="20"/>
    <n v="14"/>
    <n v="64"/>
    <n v="55"/>
    <n v="42.7"/>
    <x v="1"/>
  </r>
  <r>
    <x v="19"/>
    <x v="15"/>
    <n v="5"/>
    <n v="4"/>
    <n v="3"/>
    <n v="3"/>
    <n v="3"/>
    <n v="6"/>
    <n v="98"/>
    <n v="48"/>
    <n v="6"/>
    <n v="70"/>
    <n v="6"/>
    <n v="44.800000000000004"/>
    <x v="1"/>
  </r>
  <r>
    <x v="20"/>
    <x v="11"/>
    <n v="3"/>
    <n v="3"/>
    <n v="2"/>
    <n v="3"/>
    <n v="3"/>
    <n v="2"/>
    <n v="38"/>
    <n v="71"/>
    <n v="35"/>
    <n v="95"/>
    <n v="84"/>
    <n v="44.3"/>
    <x v="1"/>
  </r>
  <r>
    <x v="21"/>
    <x v="16"/>
    <n v="7"/>
    <n v="4"/>
    <n v="6"/>
    <n v="4"/>
    <n v="6"/>
    <n v="5"/>
    <n v="95"/>
    <n v="100"/>
    <n v="100"/>
    <n v="40"/>
    <n v="100"/>
    <n v="77.5"/>
    <x v="1"/>
  </r>
  <r>
    <x v="22"/>
    <x v="17"/>
    <n v="7"/>
    <n v="2"/>
    <n v="4"/>
    <n v="5"/>
    <n v="3"/>
    <n v="4"/>
    <n v="59"/>
    <n v="14"/>
    <n v="99"/>
    <n v="4"/>
    <n v="3"/>
    <n v="41.900000000000006"/>
    <x v="1"/>
  </r>
  <r>
    <x v="23"/>
    <x v="18"/>
    <n v="3"/>
    <n v="3"/>
    <n v="5"/>
    <n v="5"/>
    <n v="2"/>
    <n v="6"/>
    <n v="26"/>
    <n v="14"/>
    <n v="18"/>
    <n v="96"/>
    <n v="41"/>
    <n v="47.5"/>
    <x v="1"/>
  </r>
  <r>
    <x v="24"/>
    <x v="11"/>
    <n v="8"/>
    <n v="6"/>
    <n v="3"/>
    <n v="4"/>
    <n v="2"/>
    <n v="4"/>
    <n v="8"/>
    <n v="78"/>
    <n v="64"/>
    <n v="10"/>
    <n v="55"/>
    <n v="39.5"/>
    <x v="1"/>
  </r>
  <r>
    <x v="25"/>
    <x v="19"/>
    <n v="3"/>
    <n v="5"/>
    <n v="2"/>
    <n v="4"/>
    <n v="3"/>
    <n v="6"/>
    <n v="41"/>
    <n v="37"/>
    <n v="5"/>
    <n v="34"/>
    <n v="93"/>
    <n v="43"/>
    <x v="1"/>
  </r>
  <r>
    <x v="26"/>
    <x v="1"/>
    <n v="4"/>
    <n v="6"/>
    <n v="4"/>
    <n v="3"/>
    <n v="2"/>
    <n v="3"/>
    <n v="60"/>
    <n v="7"/>
    <n v="97"/>
    <n v="80"/>
    <n v="43"/>
    <n v="44.7"/>
    <x v="1"/>
  </r>
  <r>
    <x v="27"/>
    <x v="20"/>
    <n v="1"/>
    <n v="4"/>
    <n v="5"/>
    <n v="4"/>
    <n v="2"/>
    <n v="5"/>
    <n v="53"/>
    <n v="18"/>
    <n v="94"/>
    <n v="99"/>
    <n v="76"/>
    <n v="58"/>
    <x v="1"/>
  </r>
  <r>
    <x v="28"/>
    <x v="11"/>
    <n v="5"/>
    <n v="3"/>
    <n v="3"/>
    <n v="4"/>
    <n v="6"/>
    <n v="6"/>
    <n v="84"/>
    <n v="87"/>
    <n v="96"/>
    <n v="8"/>
    <n v="17"/>
    <n v="59.2"/>
    <x v="1"/>
  </r>
  <r>
    <x v="29"/>
    <x v="21"/>
    <n v="2"/>
    <n v="3"/>
    <n v="5"/>
    <n v="2"/>
    <n v="2"/>
    <n v="5"/>
    <n v="6"/>
    <n v="43"/>
    <n v="53"/>
    <n v="71"/>
    <n v="3"/>
    <n v="37.599999999999994"/>
    <x v="1"/>
  </r>
  <r>
    <x v="30"/>
    <x v="22"/>
    <n v="0"/>
    <n v="2"/>
    <n v="6"/>
    <n v="5"/>
    <n v="6"/>
    <n v="3"/>
    <n v="89"/>
    <n v="40"/>
    <n v="28"/>
    <n v="32"/>
    <n v="47"/>
    <n v="55.599999999999994"/>
    <x v="1"/>
  </r>
  <r>
    <x v="31"/>
    <x v="23"/>
    <n v="0"/>
    <n v="5"/>
    <n v="6"/>
    <n v="4"/>
    <n v="4"/>
    <n v="2"/>
    <n v="22"/>
    <n v="9"/>
    <n v="1"/>
    <n v="76"/>
    <n v="28"/>
    <n v="37.6"/>
    <x v="1"/>
  </r>
  <r>
    <x v="32"/>
    <x v="24"/>
    <n v="6"/>
    <n v="3"/>
    <n v="2"/>
    <n v="2"/>
    <n v="2"/>
    <n v="4"/>
    <n v="82"/>
    <n v="95"/>
    <n v="8"/>
    <n v="46"/>
    <n v="76"/>
    <n v="42.7"/>
    <x v="1"/>
  </r>
  <r>
    <x v="33"/>
    <x v="25"/>
    <n v="7"/>
    <n v="3"/>
    <n v="2"/>
    <n v="4"/>
    <n v="4"/>
    <n v="2"/>
    <n v="67"/>
    <n v="26"/>
    <n v="50"/>
    <n v="90"/>
    <n v="34"/>
    <n v="42.7"/>
    <x v="1"/>
  </r>
  <r>
    <x v="34"/>
    <x v="26"/>
    <n v="2"/>
    <n v="2"/>
    <n v="6"/>
    <n v="5"/>
    <n v="4"/>
    <n v="5"/>
    <n v="34"/>
    <n v="59"/>
    <n v="59"/>
    <n v="7"/>
    <n v="1"/>
    <n v="48"/>
    <x v="1"/>
  </r>
  <r>
    <x v="35"/>
    <x v="27"/>
    <n v="4"/>
    <n v="6"/>
    <n v="5"/>
    <n v="5"/>
    <n v="6"/>
    <n v="4"/>
    <n v="56"/>
    <n v="75"/>
    <n v="51"/>
    <n v="47"/>
    <n v="71"/>
    <n v="62"/>
    <x v="1"/>
  </r>
  <r>
    <x v="36"/>
    <x v="28"/>
    <n v="6"/>
    <n v="4"/>
    <n v="5"/>
    <n v="5"/>
    <n v="5"/>
    <n v="4"/>
    <n v="70"/>
    <n v="71"/>
    <n v="27"/>
    <n v="77"/>
    <n v="13"/>
    <n v="55.8"/>
    <x v="1"/>
  </r>
  <r>
    <x v="37"/>
    <x v="29"/>
    <n v="2"/>
    <n v="2"/>
    <n v="4"/>
    <n v="4"/>
    <n v="4"/>
    <n v="6"/>
    <n v="30"/>
    <n v="55"/>
    <n v="59"/>
    <n v="77"/>
    <n v="58"/>
    <n v="55.900000000000006"/>
    <x v="1"/>
  </r>
  <r>
    <x v="38"/>
    <x v="11"/>
    <n v="5"/>
    <n v="6"/>
    <n v="6"/>
    <n v="6"/>
    <n v="5"/>
    <n v="5"/>
    <n v="57"/>
    <n v="22"/>
    <n v="16"/>
    <n v="20"/>
    <n v="67"/>
    <n v="54.2"/>
    <x v="1"/>
  </r>
  <r>
    <x v="39"/>
    <x v="30"/>
    <n v="6"/>
    <n v="2"/>
    <n v="5"/>
    <n v="3"/>
    <n v="3"/>
    <n v="6"/>
    <n v="67"/>
    <n v="98"/>
    <n v="28"/>
    <n v="6"/>
    <n v="20"/>
    <n v="47.900000000000006"/>
    <x v="1"/>
  </r>
  <r>
    <x v="40"/>
    <x v="11"/>
    <n v="7"/>
    <n v="4"/>
    <n v="6"/>
    <n v="4"/>
    <n v="3"/>
    <n v="3"/>
    <n v="12"/>
    <n v="86"/>
    <n v="61"/>
    <n v="94"/>
    <n v="74"/>
    <n v="56.699999999999996"/>
    <x v="1"/>
  </r>
  <r>
    <x v="18"/>
    <x v="1"/>
    <n v="0"/>
    <n v="3"/>
    <n v="4"/>
    <n v="3"/>
    <n v="5"/>
    <n v="2"/>
    <n v="82"/>
    <n v="70"/>
    <n v="18"/>
    <n v="28"/>
    <n v="34"/>
    <n v="43.2"/>
    <x v="1"/>
  </r>
  <r>
    <x v="41"/>
    <x v="31"/>
    <n v="8"/>
    <n v="5"/>
    <n v="4"/>
    <n v="6"/>
    <n v="2"/>
    <n v="6"/>
    <n v="32"/>
    <n v="88"/>
    <n v="15"/>
    <n v="45"/>
    <n v="24"/>
    <n v="48.4"/>
    <x v="1"/>
  </r>
  <r>
    <x v="42"/>
    <x v="18"/>
    <n v="2"/>
    <n v="2"/>
    <n v="5"/>
    <n v="5"/>
    <n v="2"/>
    <n v="2"/>
    <n v="65"/>
    <n v="87"/>
    <n v="53"/>
    <n v="98"/>
    <n v="50"/>
    <n v="55.3"/>
    <x v="1"/>
  </r>
  <r>
    <x v="43"/>
    <x v="5"/>
    <n v="3"/>
    <n v="2"/>
    <n v="3"/>
    <n v="3"/>
    <n v="6"/>
    <n v="6"/>
    <n v="10"/>
    <n v="21"/>
    <n v="35"/>
    <n v="98"/>
    <n v="21"/>
    <n v="46.5"/>
    <x v="1"/>
  </r>
  <r>
    <x v="44"/>
    <x v="32"/>
    <n v="2"/>
    <n v="3"/>
    <n v="6"/>
    <n v="3"/>
    <n v="6"/>
    <n v="3"/>
    <n v="53"/>
    <n v="50"/>
    <n v="16"/>
    <n v="44"/>
    <n v="8"/>
    <n v="45.1"/>
    <x v="1"/>
  </r>
  <r>
    <x v="45"/>
    <x v="24"/>
    <n v="1"/>
    <n v="5"/>
    <n v="3"/>
    <n v="6"/>
    <n v="4"/>
    <n v="4"/>
    <n v="38"/>
    <n v="43"/>
    <n v="49"/>
    <n v="89"/>
    <n v="16"/>
    <n v="49.5"/>
    <x v="1"/>
  </r>
  <r>
    <x v="46"/>
    <x v="14"/>
    <n v="6"/>
    <n v="6"/>
    <n v="4"/>
    <n v="6"/>
    <n v="5"/>
    <n v="3"/>
    <n v="99"/>
    <n v="95"/>
    <n v="48"/>
    <n v="16"/>
    <n v="11"/>
    <n v="54.900000000000006"/>
    <x v="1"/>
  </r>
  <r>
    <x v="47"/>
    <x v="8"/>
    <n v="6"/>
    <n v="5"/>
    <n v="6"/>
    <n v="5"/>
    <n v="6"/>
    <n v="3"/>
    <n v="78"/>
    <n v="22"/>
    <n v="95"/>
    <n v="18"/>
    <n v="15"/>
    <n v="54.8"/>
    <x v="1"/>
  </r>
  <r>
    <x v="48"/>
    <x v="15"/>
    <n v="6"/>
    <n v="3"/>
    <n v="3"/>
    <n v="6"/>
    <n v="4"/>
    <n v="5"/>
    <n v="25"/>
    <n v="73"/>
    <n v="78"/>
    <n v="61"/>
    <n v="29"/>
    <n v="54.6"/>
    <x v="1"/>
  </r>
  <r>
    <x v="49"/>
    <x v="33"/>
    <n v="6"/>
    <n v="5"/>
    <n v="5"/>
    <n v="6"/>
    <n v="2"/>
    <n v="4"/>
    <n v="65"/>
    <n v="66"/>
    <n v="87"/>
    <n v="5"/>
    <n v="65"/>
    <n v="54.8"/>
    <x v="1"/>
  </r>
  <r>
    <x v="50"/>
    <x v="32"/>
    <n v="8"/>
    <n v="2"/>
    <n v="2"/>
    <n v="3"/>
    <n v="4"/>
    <n v="3"/>
    <n v="18"/>
    <n v="83"/>
    <n v="86"/>
    <n v="67"/>
    <n v="90"/>
    <n v="50.400000000000006"/>
    <x v="1"/>
  </r>
  <r>
    <x v="51"/>
    <x v="34"/>
    <n v="0"/>
    <n v="3"/>
    <n v="4"/>
    <n v="6"/>
    <n v="4"/>
    <n v="4"/>
    <n v="41"/>
    <n v="88"/>
    <n v="4"/>
    <n v="24"/>
    <n v="37"/>
    <n v="47.400000000000006"/>
    <x v="1"/>
  </r>
  <r>
    <x v="52"/>
    <x v="35"/>
    <n v="7"/>
    <n v="3"/>
    <n v="4"/>
    <n v="4"/>
    <n v="5"/>
    <n v="6"/>
    <n v="54"/>
    <n v="42"/>
    <n v="82"/>
    <n v="99"/>
    <n v="81"/>
    <n v="65.800000000000011"/>
    <x v="1"/>
  </r>
  <r>
    <x v="53"/>
    <x v="24"/>
    <n v="3"/>
    <n v="6"/>
    <n v="5"/>
    <n v="2"/>
    <n v="4"/>
    <n v="6"/>
    <n v="51"/>
    <n v="96"/>
    <n v="78"/>
    <n v="72"/>
    <n v="39"/>
    <n v="59.6"/>
    <x v="1"/>
  </r>
  <r>
    <x v="54"/>
    <x v="18"/>
    <n v="8"/>
    <n v="6"/>
    <n v="2"/>
    <n v="2"/>
    <n v="6"/>
    <n v="6"/>
    <n v="86"/>
    <n v="67"/>
    <n v="94"/>
    <n v="38"/>
    <n v="45"/>
    <n v="57"/>
    <x v="1"/>
  </r>
  <r>
    <x v="55"/>
    <x v="8"/>
    <n v="7"/>
    <n v="5"/>
    <n v="6"/>
    <n v="4"/>
    <n v="6"/>
    <n v="5"/>
    <n v="15"/>
    <n v="79"/>
    <n v="11"/>
    <n v="20"/>
    <n v="58"/>
    <n v="52.3"/>
    <x v="1"/>
  </r>
  <r>
    <x v="56"/>
    <x v="24"/>
    <n v="3"/>
    <n v="6"/>
    <n v="3"/>
    <n v="5"/>
    <n v="5"/>
    <n v="2"/>
    <n v="49"/>
    <n v="99"/>
    <n v="78"/>
    <n v="70"/>
    <n v="60"/>
    <n v="57.6"/>
    <x v="1"/>
  </r>
  <r>
    <x v="57"/>
    <x v="36"/>
    <n v="3"/>
    <n v="6"/>
    <n v="3"/>
    <n v="5"/>
    <n v="4"/>
    <n v="2"/>
    <n v="94"/>
    <n v="27"/>
    <n v="20"/>
    <n v="13"/>
    <n v="49"/>
    <n v="40.300000000000004"/>
    <x v="1"/>
  </r>
  <r>
    <x v="58"/>
    <x v="30"/>
    <n v="8"/>
    <n v="4"/>
    <n v="5"/>
    <n v="6"/>
    <n v="6"/>
    <n v="2"/>
    <n v="94"/>
    <n v="99"/>
    <n v="87"/>
    <n v="99"/>
    <n v="62"/>
    <n v="74.099999999999994"/>
    <x v="1"/>
  </r>
  <r>
    <x v="59"/>
    <x v="37"/>
    <n v="8"/>
    <n v="2"/>
    <n v="4"/>
    <n v="5"/>
    <n v="2"/>
    <n v="4"/>
    <n v="20"/>
    <n v="78"/>
    <n v="54"/>
    <n v="34"/>
    <n v="95"/>
    <n v="50.1"/>
    <x v="1"/>
  </r>
  <r>
    <x v="60"/>
    <x v="26"/>
    <n v="5"/>
    <n v="2"/>
    <n v="4"/>
    <n v="5"/>
    <n v="5"/>
    <n v="3"/>
    <n v="39"/>
    <n v="16"/>
    <n v="8"/>
    <n v="66"/>
    <n v="29"/>
    <n v="41.8"/>
    <x v="1"/>
  </r>
  <r>
    <x v="61"/>
    <x v="38"/>
    <n v="0"/>
    <n v="6"/>
    <n v="3"/>
    <n v="5"/>
    <n v="4"/>
    <n v="2"/>
    <n v="77"/>
    <n v="80"/>
    <n v="92"/>
    <n v="43"/>
    <n v="100"/>
    <n v="59.2"/>
    <x v="1"/>
  </r>
  <r>
    <x v="62"/>
    <x v="35"/>
    <n v="1"/>
    <n v="4"/>
    <n v="6"/>
    <n v="3"/>
    <n v="4"/>
    <n v="2"/>
    <n v="70"/>
    <n v="39"/>
    <n v="65"/>
    <n v="57"/>
    <n v="90"/>
    <n v="54.099999999999994"/>
    <x v="1"/>
  </r>
  <r>
    <x v="63"/>
    <x v="12"/>
    <n v="0"/>
    <n v="4"/>
    <n v="5"/>
    <n v="4"/>
    <n v="6"/>
    <n v="2"/>
    <n v="4"/>
    <n v="85"/>
    <n v="83"/>
    <n v="10"/>
    <n v="33"/>
    <n v="47.5"/>
    <x v="1"/>
  </r>
  <r>
    <x v="64"/>
    <x v="39"/>
    <n v="8"/>
    <n v="5"/>
    <n v="5"/>
    <n v="4"/>
    <n v="3"/>
    <n v="3"/>
    <n v="80"/>
    <n v="91"/>
    <n v="16"/>
    <n v="12"/>
    <n v="73"/>
    <n v="49.2"/>
    <x v="1"/>
  </r>
  <r>
    <x v="65"/>
    <x v="40"/>
    <n v="6"/>
    <n v="6"/>
    <n v="2"/>
    <n v="3"/>
    <n v="6"/>
    <n v="5"/>
    <n v="27"/>
    <n v="6"/>
    <n v="19"/>
    <n v="61"/>
    <n v="63"/>
    <n v="41.6"/>
    <x v="1"/>
  </r>
  <r>
    <x v="66"/>
    <x v="41"/>
    <n v="0"/>
    <n v="5"/>
    <n v="5"/>
    <n v="3"/>
    <n v="2"/>
    <n v="6"/>
    <n v="26"/>
    <n v="23"/>
    <n v="48"/>
    <n v="73"/>
    <n v="63"/>
    <n v="47.3"/>
    <x v="1"/>
  </r>
  <r>
    <x v="67"/>
    <x v="41"/>
    <n v="8"/>
    <n v="3"/>
    <n v="5"/>
    <n v="5"/>
    <n v="6"/>
    <n v="3"/>
    <n v="28"/>
    <n v="69"/>
    <n v="99"/>
    <n v="45"/>
    <n v="61"/>
    <n v="60.2"/>
    <x v="1"/>
  </r>
  <r>
    <x v="68"/>
    <x v="40"/>
    <n v="1"/>
    <n v="2"/>
    <n v="3"/>
    <n v="2"/>
    <n v="3"/>
    <n v="6"/>
    <n v="51"/>
    <n v="14"/>
    <n v="33"/>
    <n v="28"/>
    <n v="43"/>
    <n v="36.900000000000006"/>
    <x v="1"/>
  </r>
  <r>
    <x v="69"/>
    <x v="12"/>
    <n v="3"/>
    <n v="5"/>
    <n v="6"/>
    <n v="5"/>
    <n v="2"/>
    <n v="5"/>
    <n v="73"/>
    <n v="84"/>
    <n v="48"/>
    <n v="36"/>
    <n v="4"/>
    <n v="52.5"/>
    <x v="1"/>
  </r>
  <r>
    <x v="70"/>
    <x v="42"/>
    <n v="4"/>
    <n v="4"/>
    <n v="5"/>
    <n v="5"/>
    <n v="3"/>
    <n v="6"/>
    <n v="44"/>
    <n v="16"/>
    <n v="68"/>
    <n v="55"/>
    <n v="66"/>
    <n v="54.9"/>
    <x v="1"/>
  </r>
  <r>
    <x v="71"/>
    <x v="32"/>
    <n v="2"/>
    <n v="6"/>
    <n v="6"/>
    <n v="3"/>
    <n v="6"/>
    <n v="2"/>
    <n v="71"/>
    <n v="95"/>
    <n v="90"/>
    <n v="50"/>
    <n v="91"/>
    <n v="65.7"/>
    <x v="1"/>
  </r>
  <r>
    <x v="72"/>
    <x v="14"/>
    <n v="5"/>
    <n v="5"/>
    <n v="2"/>
    <n v="6"/>
    <n v="2"/>
    <n v="2"/>
    <n v="90"/>
    <n v="88"/>
    <n v="73"/>
    <n v="83"/>
    <n v="51"/>
    <n v="54.500000000000007"/>
    <x v="1"/>
  </r>
  <r>
    <x v="73"/>
    <x v="43"/>
    <n v="1"/>
    <n v="5"/>
    <n v="2"/>
    <n v="2"/>
    <n v="3"/>
    <n v="5"/>
    <n v="11"/>
    <n v="24"/>
    <n v="35"/>
    <n v="70"/>
    <n v="6"/>
    <n v="30.6"/>
    <x v="1"/>
  </r>
  <r>
    <x v="74"/>
    <x v="24"/>
    <n v="5"/>
    <n v="2"/>
    <n v="2"/>
    <n v="6"/>
    <n v="5"/>
    <n v="6"/>
    <n v="44"/>
    <n v="43"/>
    <n v="19"/>
    <n v="86"/>
    <n v="18"/>
    <n v="51"/>
    <x v="1"/>
  </r>
  <r>
    <x v="75"/>
    <x v="44"/>
    <n v="2"/>
    <n v="5"/>
    <n v="4"/>
    <n v="3"/>
    <n v="6"/>
    <n v="6"/>
    <n v="15"/>
    <n v="69"/>
    <n v="48"/>
    <n v="14"/>
    <n v="32"/>
    <n v="47.8"/>
    <x v="1"/>
  </r>
  <r>
    <x v="76"/>
    <x v="14"/>
    <n v="6"/>
    <n v="3"/>
    <n v="4"/>
    <n v="5"/>
    <n v="3"/>
    <n v="4"/>
    <n v="38"/>
    <n v="48"/>
    <n v="3"/>
    <n v="38"/>
    <n v="91"/>
    <n v="45.8"/>
    <x v="1"/>
  </r>
  <r>
    <x v="77"/>
    <x v="11"/>
    <n v="3"/>
    <n v="6"/>
    <n v="3"/>
    <n v="6"/>
    <n v="3"/>
    <n v="5"/>
    <n v="66"/>
    <n v="42"/>
    <n v="40"/>
    <n v="91"/>
    <n v="74"/>
    <n v="57.3"/>
    <x v="1"/>
  </r>
  <r>
    <x v="78"/>
    <x v="45"/>
    <n v="7"/>
    <n v="4"/>
    <n v="2"/>
    <n v="4"/>
    <n v="6"/>
    <n v="5"/>
    <n v="28"/>
    <n v="1"/>
    <n v="36"/>
    <n v="63"/>
    <n v="49"/>
    <n v="43.7"/>
    <x v="1"/>
  </r>
  <r>
    <x v="79"/>
    <x v="46"/>
    <n v="0"/>
    <n v="6"/>
    <n v="5"/>
    <n v="6"/>
    <n v="5"/>
    <n v="6"/>
    <n v="12"/>
    <n v="20"/>
    <n v="10"/>
    <n v="73"/>
    <n v="68"/>
    <n v="54.3"/>
    <x v="1"/>
  </r>
  <r>
    <x v="80"/>
    <x v="14"/>
    <n v="4"/>
    <n v="5"/>
    <n v="4"/>
    <n v="2"/>
    <n v="3"/>
    <n v="4"/>
    <n v="21"/>
    <n v="58"/>
    <n v="66"/>
    <n v="93"/>
    <n v="89"/>
    <n v="50.7"/>
    <x v="1"/>
  </r>
  <r>
    <x v="81"/>
    <x v="34"/>
    <n v="0"/>
    <n v="2"/>
    <n v="2"/>
    <n v="4"/>
    <n v="3"/>
    <n v="3"/>
    <n v="3"/>
    <n v="25"/>
    <n v="93"/>
    <n v="92"/>
    <n v="73"/>
    <n v="44.6"/>
    <x v="1"/>
  </r>
  <r>
    <x v="82"/>
    <x v="43"/>
    <n v="4"/>
    <n v="4"/>
    <n v="2"/>
    <n v="6"/>
    <n v="5"/>
    <n v="2"/>
    <n v="81"/>
    <n v="5"/>
    <n v="60"/>
    <n v="2"/>
    <n v="91"/>
    <n v="45.9"/>
    <x v="1"/>
  </r>
  <r>
    <x v="83"/>
    <x v="24"/>
    <n v="1"/>
    <n v="4"/>
    <n v="6"/>
    <n v="4"/>
    <n v="3"/>
    <n v="6"/>
    <n v="100"/>
    <n v="100"/>
    <n v="100"/>
    <n v="36"/>
    <n v="10"/>
    <n v="64.599999999999994"/>
    <x v="1"/>
  </r>
  <r>
    <x v="84"/>
    <x v="47"/>
    <n v="2"/>
    <n v="3"/>
    <n v="3"/>
    <n v="5"/>
    <n v="6"/>
    <n v="6"/>
    <n v="32"/>
    <n v="27"/>
    <n v="15"/>
    <n v="59"/>
    <n v="26"/>
    <n v="47.9"/>
    <x v="1"/>
  </r>
  <r>
    <x v="85"/>
    <x v="48"/>
    <n v="3"/>
    <n v="5"/>
    <n v="2"/>
    <n v="6"/>
    <n v="3"/>
    <n v="3"/>
    <n v="95"/>
    <n v="15"/>
    <n v="44"/>
    <n v="29"/>
    <n v="14"/>
    <n v="39.700000000000003"/>
    <x v="1"/>
  </r>
  <r>
    <x v="86"/>
    <x v="6"/>
    <n v="2"/>
    <n v="4"/>
    <n v="2"/>
    <n v="6"/>
    <n v="4"/>
    <n v="4"/>
    <n v="84"/>
    <n v="95"/>
    <n v="31"/>
    <n v="8"/>
    <n v="54"/>
    <n v="51.2"/>
    <x v="1"/>
  </r>
  <r>
    <x v="87"/>
    <x v="49"/>
    <n v="5"/>
    <n v="2"/>
    <n v="3"/>
    <n v="4"/>
    <n v="3"/>
    <n v="6"/>
    <n v="30"/>
    <n v="24"/>
    <n v="66"/>
    <n v="41"/>
    <n v="82"/>
    <n v="48.3"/>
    <x v="1"/>
  </r>
  <r>
    <x v="88"/>
    <x v="24"/>
    <n v="1"/>
    <n v="3"/>
    <n v="6"/>
    <n v="4"/>
    <n v="6"/>
    <n v="2"/>
    <n v="30"/>
    <n v="35"/>
    <n v="100"/>
    <n v="100"/>
    <n v="100"/>
    <n v="64.5"/>
    <x v="1"/>
  </r>
  <r>
    <x v="89"/>
    <x v="50"/>
    <n v="1"/>
    <n v="5"/>
    <n v="4"/>
    <n v="2"/>
    <n v="5"/>
    <n v="6"/>
    <n v="54"/>
    <n v="50"/>
    <n v="9"/>
    <n v="59"/>
    <n v="54"/>
    <n v="48.6"/>
    <x v="1"/>
  </r>
  <r>
    <x v="90"/>
    <x v="51"/>
    <n v="6"/>
    <n v="2"/>
    <n v="3"/>
    <n v="5"/>
    <n v="4"/>
    <n v="4"/>
    <n v="50"/>
    <n v="30"/>
    <n v="14"/>
    <n v="20"/>
    <n v="88"/>
    <n v="44.2"/>
    <x v="1"/>
  </r>
  <r>
    <x v="91"/>
    <x v="52"/>
    <n v="6"/>
    <n v="3"/>
    <n v="6"/>
    <n v="5"/>
    <n v="4"/>
    <n v="5"/>
    <n v="62"/>
    <n v="47"/>
    <n v="19"/>
    <n v="10"/>
    <n v="40"/>
    <n v="49.8"/>
    <x v="1"/>
  </r>
  <r>
    <x v="92"/>
    <x v="53"/>
    <n v="0"/>
    <n v="3"/>
    <n v="6"/>
    <n v="3"/>
    <n v="5"/>
    <n v="6"/>
    <n v="12"/>
    <n v="60"/>
    <n v="63"/>
    <n v="37"/>
    <n v="71"/>
    <n v="56.3"/>
    <x v="1"/>
  </r>
  <r>
    <x v="93"/>
    <x v="54"/>
    <n v="2"/>
    <n v="3"/>
    <n v="2"/>
    <n v="2"/>
    <n v="3"/>
    <n v="2"/>
    <n v="56"/>
    <n v="63"/>
    <n v="26"/>
    <n v="92"/>
    <n v="13"/>
    <n v="35"/>
    <x v="1"/>
  </r>
  <r>
    <x v="94"/>
    <x v="7"/>
    <n v="5"/>
    <n v="5"/>
    <n v="6"/>
    <n v="6"/>
    <n v="5"/>
    <n v="6"/>
    <n v="45"/>
    <n v="97"/>
    <n v="5"/>
    <n v="73"/>
    <n v="12"/>
    <n v="61.2"/>
    <x v="1"/>
  </r>
  <r>
    <x v="95"/>
    <x v="55"/>
    <n v="2"/>
    <n v="4"/>
    <n v="5"/>
    <n v="2"/>
    <n v="4"/>
    <n v="6"/>
    <n v="96"/>
    <n v="60"/>
    <n v="4"/>
    <n v="45"/>
    <n v="21"/>
    <n v="48.6"/>
    <x v="1"/>
  </r>
  <r>
    <x v="96"/>
    <x v="56"/>
    <n v="7"/>
    <n v="3"/>
    <n v="3"/>
    <n v="6"/>
    <n v="5"/>
    <n v="5"/>
    <n v="57"/>
    <n v="31"/>
    <n v="22"/>
    <n v="59"/>
    <n v="61"/>
    <n v="53"/>
    <x v="1"/>
  </r>
  <r>
    <x v="97"/>
    <x v="2"/>
    <n v="5"/>
    <n v="6"/>
    <n v="4"/>
    <n v="2"/>
    <n v="5"/>
    <n v="5"/>
    <n v="18"/>
    <n v="86"/>
    <n v="25"/>
    <n v="29"/>
    <n v="9"/>
    <n v="40.700000000000003"/>
    <x v="1"/>
  </r>
  <r>
    <x v="98"/>
    <x v="57"/>
    <n v="5"/>
    <n v="4"/>
    <n v="6"/>
    <n v="2"/>
    <n v="5"/>
    <n v="4"/>
    <n v="93"/>
    <n v="47"/>
    <n v="47"/>
    <n v="34"/>
    <n v="39"/>
    <n v="52"/>
    <x v="1"/>
  </r>
  <r>
    <x v="99"/>
    <x v="58"/>
    <n v="3"/>
    <n v="6"/>
    <n v="2"/>
    <n v="3"/>
    <n v="2"/>
    <n v="6"/>
    <n v="89"/>
    <n v="30"/>
    <n v="43"/>
    <n v="25"/>
    <n v="1"/>
    <n v="36.799999999999997"/>
    <x v="1"/>
  </r>
  <r>
    <x v="100"/>
    <x v="43"/>
    <n v="6"/>
    <n v="2"/>
    <n v="3"/>
    <n v="2"/>
    <n v="3"/>
    <n v="6"/>
    <n v="67"/>
    <n v="74"/>
    <n v="49"/>
    <n v="43"/>
    <n v="52"/>
    <n v="48.5"/>
    <x v="1"/>
  </r>
  <r>
    <x v="101"/>
    <x v="59"/>
    <n v="8"/>
    <n v="3"/>
    <n v="2"/>
    <n v="6"/>
    <n v="5"/>
    <n v="3"/>
    <n v="41"/>
    <n v="29"/>
    <n v="52"/>
    <n v="81"/>
    <n v="26"/>
    <n v="46.9"/>
    <x v="1"/>
  </r>
  <r>
    <x v="102"/>
    <x v="14"/>
    <n v="8"/>
    <n v="2"/>
    <n v="4"/>
    <n v="3"/>
    <n v="5"/>
    <n v="4"/>
    <n v="32"/>
    <n v="83"/>
    <n v="14"/>
    <n v="77"/>
    <n v="71"/>
    <n v="51.7"/>
    <x v="1"/>
  </r>
  <r>
    <x v="103"/>
    <x v="60"/>
    <n v="6"/>
    <n v="5"/>
    <n v="2"/>
    <n v="6"/>
    <n v="6"/>
    <n v="4"/>
    <n v="48"/>
    <n v="39"/>
    <n v="45"/>
    <n v="39"/>
    <n v="59"/>
    <n v="51"/>
    <x v="1"/>
  </r>
  <r>
    <x v="104"/>
    <x v="40"/>
    <n v="1"/>
    <n v="3"/>
    <n v="2"/>
    <n v="3"/>
    <n v="5"/>
    <n v="2"/>
    <n v="11"/>
    <n v="23"/>
    <n v="92"/>
    <n v="50"/>
    <n v="36"/>
    <n v="37.200000000000003"/>
    <x v="1"/>
  </r>
  <r>
    <x v="105"/>
    <x v="61"/>
    <n v="0"/>
    <n v="5"/>
    <n v="3"/>
    <n v="5"/>
    <n v="2"/>
    <n v="5"/>
    <n v="20"/>
    <n v="51"/>
    <n v="64"/>
    <n v="67"/>
    <n v="72"/>
    <n v="49.4"/>
    <x v="1"/>
  </r>
  <r>
    <x v="106"/>
    <x v="62"/>
    <n v="7"/>
    <n v="4"/>
    <n v="6"/>
    <n v="2"/>
    <n v="5"/>
    <n v="5"/>
    <n v="90"/>
    <n v="9"/>
    <n v="61"/>
    <n v="28"/>
    <n v="92"/>
    <n v="56"/>
    <x v="1"/>
  </r>
  <r>
    <x v="107"/>
    <x v="51"/>
    <n v="4"/>
    <n v="2"/>
    <n v="6"/>
    <n v="6"/>
    <n v="6"/>
    <n v="4"/>
    <n v="91"/>
    <n v="63"/>
    <n v="88"/>
    <n v="68"/>
    <n v="75"/>
    <n v="74.5"/>
    <x v="1"/>
  </r>
  <r>
    <x v="108"/>
    <x v="63"/>
    <n v="3"/>
    <n v="3"/>
    <n v="4"/>
    <n v="5"/>
    <n v="6"/>
    <n v="3"/>
    <n v="59"/>
    <n v="13"/>
    <n v="14"/>
    <n v="22"/>
    <n v="96"/>
    <n v="48.4"/>
    <x v="1"/>
  </r>
  <r>
    <x v="109"/>
    <x v="24"/>
    <n v="1"/>
    <n v="3"/>
    <n v="3"/>
    <n v="4"/>
    <n v="3"/>
    <n v="4"/>
    <n v="7"/>
    <n v="13"/>
    <n v="73"/>
    <n v="73"/>
    <n v="78"/>
    <n v="44.400000000000006"/>
    <x v="1"/>
  </r>
  <r>
    <x v="110"/>
    <x v="64"/>
    <n v="7"/>
    <n v="3"/>
    <n v="6"/>
    <n v="2"/>
    <n v="4"/>
    <n v="6"/>
    <n v="39"/>
    <n v="69"/>
    <n v="10"/>
    <n v="10"/>
    <n v="91"/>
    <n v="49.9"/>
    <x v="1"/>
  </r>
  <r>
    <x v="111"/>
    <x v="24"/>
    <n v="5"/>
    <n v="6"/>
    <n v="4"/>
    <n v="3"/>
    <n v="5"/>
    <n v="2"/>
    <n v="18"/>
    <n v="29"/>
    <n v="18"/>
    <n v="5"/>
    <n v="64"/>
    <n v="33.4"/>
    <x v="1"/>
  </r>
  <r>
    <x v="112"/>
    <x v="35"/>
    <n v="3"/>
    <n v="3"/>
    <n v="3"/>
    <n v="6"/>
    <n v="2"/>
    <n v="2"/>
    <n v="80"/>
    <n v="5"/>
    <n v="4"/>
    <n v="59"/>
    <n v="5"/>
    <n v="33.299999999999997"/>
    <x v="1"/>
  </r>
  <r>
    <x v="113"/>
    <x v="1"/>
    <n v="2"/>
    <n v="4"/>
    <n v="6"/>
    <n v="3"/>
    <n v="6"/>
    <n v="6"/>
    <n v="72"/>
    <n v="51"/>
    <n v="1"/>
    <n v="33"/>
    <n v="91"/>
    <n v="58.8"/>
    <x v="1"/>
  </r>
  <r>
    <x v="114"/>
    <x v="7"/>
    <n v="1"/>
    <n v="4"/>
    <n v="4"/>
    <n v="3"/>
    <n v="3"/>
    <n v="6"/>
    <n v="25"/>
    <n v="23"/>
    <n v="20"/>
    <n v="93"/>
    <n v="78"/>
    <n v="47.900000000000006"/>
    <x v="1"/>
  </r>
  <r>
    <x v="86"/>
    <x v="65"/>
    <n v="4"/>
    <n v="5"/>
    <n v="5"/>
    <n v="3"/>
    <n v="5"/>
    <n v="2"/>
    <n v="79"/>
    <n v="53"/>
    <n v="97"/>
    <n v="34"/>
    <n v="92"/>
    <n v="57.5"/>
    <x v="1"/>
  </r>
  <r>
    <x v="115"/>
    <x v="31"/>
    <n v="4"/>
    <n v="2"/>
    <n v="6"/>
    <n v="4"/>
    <n v="3"/>
    <n v="2"/>
    <n v="13"/>
    <n v="81"/>
    <n v="58"/>
    <n v="45"/>
    <n v="11"/>
    <n v="42.8"/>
    <x v="1"/>
  </r>
  <r>
    <x v="116"/>
    <x v="51"/>
    <n v="5"/>
    <n v="2"/>
    <n v="3"/>
    <n v="3"/>
    <n v="2"/>
    <n v="6"/>
    <n v="93"/>
    <n v="31"/>
    <n v="9"/>
    <n v="50"/>
    <n v="41"/>
    <n v="42.4"/>
    <x v="1"/>
  </r>
  <r>
    <x v="117"/>
    <x v="66"/>
    <n v="2"/>
    <n v="2"/>
    <n v="2"/>
    <n v="2"/>
    <n v="2"/>
    <n v="2"/>
    <n v="10"/>
    <n v="93"/>
    <n v="88"/>
    <n v="23"/>
    <n v="43"/>
    <n v="33.700000000000003"/>
    <x v="1"/>
  </r>
  <r>
    <x v="118"/>
    <x v="67"/>
    <n v="0"/>
    <n v="3"/>
    <n v="3"/>
    <n v="2"/>
    <n v="3"/>
    <n v="6"/>
    <n v="7"/>
    <n v="69"/>
    <n v="31"/>
    <n v="13"/>
    <n v="61"/>
    <n v="38.1"/>
    <x v="1"/>
  </r>
  <r>
    <x v="119"/>
    <x v="68"/>
    <n v="5"/>
    <n v="3"/>
    <n v="2"/>
    <n v="2"/>
    <n v="4"/>
    <n v="6"/>
    <n v="24"/>
    <n v="79"/>
    <n v="99"/>
    <n v="6"/>
    <n v="89"/>
    <n v="49.7"/>
    <x v="1"/>
  </r>
  <r>
    <x v="120"/>
    <x v="69"/>
    <n v="7"/>
    <n v="2"/>
    <n v="2"/>
    <n v="4"/>
    <n v="4"/>
    <n v="6"/>
    <n v="57"/>
    <n v="11"/>
    <n v="80"/>
    <n v="27"/>
    <n v="21"/>
    <n v="43.6"/>
    <x v="1"/>
  </r>
  <r>
    <x v="121"/>
    <x v="70"/>
    <n v="7"/>
    <n v="6"/>
    <n v="6"/>
    <n v="2"/>
    <n v="2"/>
    <n v="4"/>
    <n v="2"/>
    <n v="65"/>
    <n v="47"/>
    <n v="64"/>
    <n v="89"/>
    <n v="46.7"/>
    <x v="1"/>
  </r>
  <r>
    <x v="122"/>
    <x v="51"/>
    <n v="6"/>
    <n v="4"/>
    <n v="5"/>
    <n v="3"/>
    <n v="6"/>
    <n v="2"/>
    <n v="46"/>
    <n v="75"/>
    <n v="6"/>
    <n v="45"/>
    <n v="9"/>
    <n v="42.099999999999994"/>
    <x v="1"/>
  </r>
  <r>
    <x v="123"/>
    <x v="16"/>
    <n v="8"/>
    <n v="3"/>
    <n v="6"/>
    <n v="4"/>
    <n v="5"/>
    <n v="2"/>
    <n v="8"/>
    <n v="35"/>
    <n v="65"/>
    <n v="30"/>
    <n v="5"/>
    <n v="40.299999999999997"/>
    <x v="1"/>
  </r>
  <r>
    <x v="124"/>
    <x v="7"/>
    <n v="3"/>
    <n v="6"/>
    <n v="6"/>
    <n v="3"/>
    <n v="4"/>
    <n v="5"/>
    <n v="35"/>
    <n v="1"/>
    <n v="100"/>
    <n v="65"/>
    <n v="86"/>
    <n v="56.7"/>
    <x v="1"/>
  </r>
  <r>
    <x v="125"/>
    <x v="71"/>
    <n v="8"/>
    <n v="3"/>
    <n v="2"/>
    <n v="3"/>
    <n v="5"/>
    <n v="5"/>
    <n v="31"/>
    <n v="75"/>
    <n v="10"/>
    <n v="37"/>
    <n v="48"/>
    <n v="42.1"/>
    <x v="1"/>
  </r>
  <r>
    <x v="126"/>
    <x v="28"/>
    <n v="4"/>
    <n v="3"/>
    <n v="4"/>
    <n v="2"/>
    <n v="5"/>
    <n v="6"/>
    <n v="53"/>
    <n v="74"/>
    <n v="66"/>
    <n v="37"/>
    <n v="55"/>
    <n v="54.5"/>
    <x v="1"/>
  </r>
  <r>
    <x v="127"/>
    <x v="35"/>
    <n v="4"/>
    <n v="6"/>
    <n v="5"/>
    <n v="3"/>
    <n v="4"/>
    <n v="4"/>
    <n v="43"/>
    <n v="49"/>
    <n v="12"/>
    <n v="36"/>
    <n v="87"/>
    <n v="46.699999999999996"/>
    <x v="1"/>
  </r>
  <r>
    <x v="128"/>
    <x v="25"/>
    <n v="4"/>
    <n v="4"/>
    <n v="6"/>
    <n v="2"/>
    <n v="5"/>
    <n v="2"/>
    <n v="60"/>
    <n v="75"/>
    <n v="10"/>
    <n v="59"/>
    <n v="5"/>
    <n v="42.9"/>
    <x v="1"/>
  </r>
  <r>
    <x v="129"/>
    <x v="66"/>
    <n v="7"/>
    <n v="6"/>
    <n v="4"/>
    <n v="2"/>
    <n v="2"/>
    <n v="3"/>
    <n v="89"/>
    <n v="29"/>
    <n v="58"/>
    <n v="19"/>
    <n v="97"/>
    <n v="43.2"/>
    <x v="1"/>
  </r>
  <r>
    <x v="130"/>
    <x v="72"/>
    <n v="5"/>
    <n v="6"/>
    <n v="5"/>
    <n v="3"/>
    <n v="5"/>
    <n v="3"/>
    <n v="61"/>
    <n v="95"/>
    <n v="36"/>
    <n v="86"/>
    <n v="36"/>
    <n v="55.4"/>
    <x v="1"/>
  </r>
  <r>
    <x v="131"/>
    <x v="73"/>
    <n v="7"/>
    <n v="6"/>
    <n v="2"/>
    <n v="3"/>
    <n v="3"/>
    <n v="2"/>
    <n v="2"/>
    <n v="9"/>
    <n v="56"/>
    <n v="86"/>
    <n v="71"/>
    <n v="34.4"/>
    <x v="1"/>
  </r>
  <r>
    <x v="132"/>
    <x v="1"/>
    <n v="6"/>
    <n v="2"/>
    <n v="4"/>
    <n v="5"/>
    <n v="6"/>
    <n v="4"/>
    <n v="21"/>
    <n v="73"/>
    <n v="39"/>
    <n v="28"/>
    <n v="25"/>
    <n v="48.6"/>
    <x v="1"/>
  </r>
  <r>
    <x v="133"/>
    <x v="43"/>
    <n v="0"/>
    <n v="5"/>
    <n v="2"/>
    <n v="4"/>
    <n v="3"/>
    <n v="3"/>
    <n v="52"/>
    <n v="74"/>
    <n v="79"/>
    <n v="92"/>
    <n v="69"/>
    <n v="52.6"/>
    <x v="1"/>
  </r>
  <r>
    <x v="134"/>
    <x v="74"/>
    <n v="1"/>
    <n v="2"/>
    <n v="2"/>
    <n v="4"/>
    <n v="5"/>
    <n v="3"/>
    <n v="97"/>
    <n v="51"/>
    <n v="38"/>
    <n v="17"/>
    <n v="5"/>
    <n v="40.799999999999997"/>
    <x v="1"/>
  </r>
  <r>
    <x v="135"/>
    <x v="47"/>
    <n v="3"/>
    <n v="3"/>
    <n v="2"/>
    <n v="5"/>
    <n v="3"/>
    <n v="5"/>
    <n v="68"/>
    <n v="38"/>
    <n v="31"/>
    <n v="14"/>
    <n v="54"/>
    <n v="42.5"/>
    <x v="1"/>
  </r>
  <r>
    <x v="136"/>
    <x v="75"/>
    <n v="7"/>
    <n v="6"/>
    <n v="2"/>
    <n v="5"/>
    <n v="6"/>
    <n v="5"/>
    <n v="19"/>
    <n v="56"/>
    <n v="50"/>
    <n v="43"/>
    <n v="66"/>
    <n v="51.4"/>
    <x v="1"/>
  </r>
  <r>
    <x v="137"/>
    <x v="26"/>
    <n v="6"/>
    <n v="6"/>
    <n v="5"/>
    <n v="3"/>
    <n v="2"/>
    <n v="3"/>
    <n v="16"/>
    <n v="95"/>
    <n v="97"/>
    <n v="62"/>
    <n v="46"/>
    <n v="49.599999999999994"/>
    <x v="1"/>
  </r>
  <r>
    <x v="138"/>
    <x v="28"/>
    <n v="6"/>
    <n v="5"/>
    <n v="3"/>
    <n v="2"/>
    <n v="3"/>
    <n v="5"/>
    <n v="55"/>
    <n v="2"/>
    <n v="64"/>
    <n v="13"/>
    <n v="72"/>
    <n v="38.6"/>
    <x v="1"/>
  </r>
  <r>
    <x v="139"/>
    <x v="56"/>
    <n v="6"/>
    <n v="2"/>
    <n v="4"/>
    <n v="3"/>
    <n v="3"/>
    <n v="2"/>
    <n v="54"/>
    <n v="83"/>
    <n v="36"/>
    <n v="27"/>
    <n v="21"/>
    <n v="38.1"/>
    <x v="1"/>
  </r>
  <r>
    <x v="140"/>
    <x v="59"/>
    <n v="1"/>
    <n v="5"/>
    <n v="2"/>
    <n v="2"/>
    <n v="4"/>
    <n v="5"/>
    <n v="19"/>
    <n v="92"/>
    <n v="24"/>
    <n v="32"/>
    <n v="91"/>
    <n v="43.8"/>
    <x v="1"/>
  </r>
  <r>
    <x v="141"/>
    <x v="45"/>
    <n v="7"/>
    <n v="3"/>
    <n v="2"/>
    <n v="3"/>
    <n v="5"/>
    <n v="6"/>
    <n v="25"/>
    <n v="14"/>
    <n v="19"/>
    <n v="95"/>
    <n v="91"/>
    <n v="48.4"/>
    <x v="1"/>
  </r>
  <r>
    <x v="142"/>
    <x v="76"/>
    <n v="8"/>
    <n v="4"/>
    <n v="3"/>
    <n v="2"/>
    <n v="3"/>
    <n v="4"/>
    <n v="37"/>
    <n v="69"/>
    <n v="12"/>
    <n v="17"/>
    <n v="48"/>
    <n v="34.299999999999997"/>
    <x v="1"/>
  </r>
  <r>
    <x v="143"/>
    <x v="47"/>
    <n v="3"/>
    <n v="6"/>
    <n v="6"/>
    <n v="6"/>
    <n v="3"/>
    <n v="4"/>
    <n v="79"/>
    <n v="23"/>
    <n v="17"/>
    <n v="99"/>
    <n v="29"/>
    <n v="54.699999999999996"/>
    <x v="1"/>
  </r>
  <r>
    <x v="144"/>
    <x v="53"/>
    <n v="4"/>
    <n v="5"/>
    <n v="2"/>
    <n v="5"/>
    <n v="4"/>
    <n v="3"/>
    <n v="41"/>
    <n v="64"/>
    <n v="91"/>
    <n v="82"/>
    <n v="100"/>
    <n v="57.8"/>
    <x v="1"/>
  </r>
  <r>
    <x v="145"/>
    <x v="35"/>
    <n v="5"/>
    <n v="4"/>
    <n v="5"/>
    <n v="2"/>
    <n v="3"/>
    <n v="2"/>
    <n v="87"/>
    <n v="45"/>
    <n v="47"/>
    <n v="75"/>
    <n v="51"/>
    <n v="46.5"/>
    <x v="1"/>
  </r>
  <r>
    <x v="146"/>
    <x v="32"/>
    <n v="8"/>
    <n v="3"/>
    <n v="6"/>
    <n v="3"/>
    <n v="6"/>
    <n v="2"/>
    <n v="84"/>
    <n v="77"/>
    <n v="71"/>
    <n v="71"/>
    <n v="9"/>
    <n v="57.2"/>
    <x v="1"/>
  </r>
  <r>
    <x v="147"/>
    <x v="32"/>
    <n v="1"/>
    <n v="2"/>
    <n v="4"/>
    <n v="4"/>
    <n v="5"/>
    <n v="5"/>
    <n v="20"/>
    <n v="93"/>
    <n v="68"/>
    <n v="58"/>
    <n v="23"/>
    <n v="54.2"/>
    <x v="1"/>
  </r>
  <r>
    <x v="148"/>
    <x v="77"/>
    <n v="7"/>
    <n v="5"/>
    <n v="6"/>
    <n v="6"/>
    <n v="2"/>
    <n v="5"/>
    <n v="80"/>
    <n v="90"/>
    <n v="62"/>
    <n v="97"/>
    <n v="3"/>
    <n v="63.199999999999996"/>
    <x v="1"/>
  </r>
  <r>
    <x v="149"/>
    <x v="76"/>
    <n v="6"/>
    <n v="6"/>
    <n v="6"/>
    <n v="4"/>
    <n v="4"/>
    <n v="5"/>
    <n v="77"/>
    <n v="40"/>
    <n v="93"/>
    <n v="80"/>
    <n v="71"/>
    <n v="66.099999999999994"/>
    <x v="1"/>
  </r>
  <r>
    <x v="150"/>
    <x v="78"/>
    <n v="4"/>
    <n v="6"/>
    <n v="5"/>
    <n v="3"/>
    <n v="5"/>
    <n v="4"/>
    <n v="65"/>
    <n v="34"/>
    <n v="51"/>
    <n v="38"/>
    <n v="65"/>
    <n v="51.3"/>
    <x v="1"/>
  </r>
  <r>
    <x v="151"/>
    <x v="79"/>
    <n v="0"/>
    <n v="6"/>
    <n v="4"/>
    <n v="3"/>
    <n v="3"/>
    <n v="2"/>
    <n v="62"/>
    <n v="62"/>
    <n v="86"/>
    <n v="10"/>
    <n v="2"/>
    <n v="38.200000000000003"/>
    <x v="1"/>
  </r>
  <r>
    <x v="152"/>
    <x v="80"/>
    <n v="8"/>
    <n v="5"/>
    <n v="4"/>
    <n v="2"/>
    <n v="4"/>
    <n v="2"/>
    <n v="70"/>
    <n v="4"/>
    <n v="92"/>
    <n v="91"/>
    <n v="21"/>
    <n v="43.800000000000004"/>
    <x v="1"/>
  </r>
  <r>
    <x v="153"/>
    <x v="55"/>
    <n v="1"/>
    <n v="2"/>
    <n v="6"/>
    <n v="5"/>
    <n v="6"/>
    <n v="4"/>
    <n v="66"/>
    <n v="78"/>
    <n v="26"/>
    <n v="98"/>
    <n v="56"/>
    <n v="66.400000000000006"/>
    <x v="1"/>
  </r>
  <r>
    <x v="154"/>
    <x v="81"/>
    <n v="3"/>
    <n v="4"/>
    <n v="6"/>
    <n v="2"/>
    <n v="2"/>
    <n v="5"/>
    <n v="54"/>
    <n v="12"/>
    <n v="13"/>
    <n v="21"/>
    <n v="24"/>
    <n v="34.4"/>
    <x v="1"/>
  </r>
  <r>
    <x v="155"/>
    <x v="82"/>
    <n v="6"/>
    <n v="2"/>
    <n v="3"/>
    <n v="3"/>
    <n v="3"/>
    <n v="6"/>
    <n v="27"/>
    <n v="2"/>
    <n v="84"/>
    <n v="100"/>
    <n v="27"/>
    <n v="46"/>
    <x v="1"/>
  </r>
  <r>
    <x v="156"/>
    <x v="83"/>
    <n v="1"/>
    <n v="4"/>
    <n v="6"/>
    <n v="6"/>
    <n v="2"/>
    <n v="3"/>
    <n v="43"/>
    <n v="77"/>
    <n v="31"/>
    <n v="88"/>
    <n v="67"/>
    <n v="56.599999999999994"/>
    <x v="1"/>
  </r>
  <r>
    <x v="157"/>
    <x v="6"/>
    <n v="3"/>
    <n v="6"/>
    <n v="6"/>
    <n v="4"/>
    <n v="3"/>
    <n v="6"/>
    <n v="63"/>
    <n v="36"/>
    <n v="68"/>
    <n v="19"/>
    <n v="39"/>
    <n v="52.5"/>
    <x v="1"/>
  </r>
  <r>
    <x v="158"/>
    <x v="74"/>
    <n v="1"/>
    <n v="2"/>
    <n v="6"/>
    <n v="4"/>
    <n v="2"/>
    <n v="2"/>
    <n v="32"/>
    <n v="18"/>
    <n v="1"/>
    <n v="56"/>
    <n v="7"/>
    <n v="31.4"/>
    <x v="1"/>
  </r>
  <r>
    <x v="159"/>
    <x v="28"/>
    <n v="4"/>
    <n v="3"/>
    <n v="3"/>
    <n v="2"/>
    <n v="6"/>
    <n v="2"/>
    <n v="60"/>
    <n v="64"/>
    <n v="100"/>
    <n v="38"/>
    <n v="70"/>
    <n v="51.2"/>
    <x v="1"/>
  </r>
  <r>
    <x v="160"/>
    <x v="3"/>
    <n v="0"/>
    <n v="6"/>
    <n v="6"/>
    <n v="5"/>
    <n v="3"/>
    <n v="2"/>
    <n v="39"/>
    <n v="66"/>
    <n v="84"/>
    <n v="47"/>
    <n v="21"/>
    <n v="49.7"/>
    <x v="1"/>
  </r>
  <r>
    <x v="161"/>
    <x v="61"/>
    <n v="2"/>
    <n v="2"/>
    <n v="5"/>
    <n v="2"/>
    <n v="3"/>
    <n v="3"/>
    <n v="11"/>
    <n v="88"/>
    <n v="90"/>
    <n v="20"/>
    <n v="65"/>
    <n v="45.4"/>
    <x v="1"/>
  </r>
  <r>
    <x v="162"/>
    <x v="84"/>
    <n v="2"/>
    <n v="5"/>
    <n v="5"/>
    <n v="2"/>
    <n v="6"/>
    <n v="2"/>
    <n v="79"/>
    <n v="66"/>
    <n v="91"/>
    <n v="30"/>
    <n v="90"/>
    <n v="57.6"/>
    <x v="1"/>
  </r>
  <r>
    <x v="163"/>
    <x v="73"/>
    <n v="5"/>
    <n v="3"/>
    <n v="6"/>
    <n v="3"/>
    <n v="3"/>
    <n v="5"/>
    <n v="15"/>
    <n v="21"/>
    <n v="66"/>
    <n v="55"/>
    <n v="90"/>
    <n v="50.7"/>
    <x v="1"/>
  </r>
  <r>
    <x v="164"/>
    <x v="12"/>
    <n v="4"/>
    <n v="3"/>
    <n v="6"/>
    <n v="6"/>
    <n v="4"/>
    <n v="4"/>
    <n v="15"/>
    <n v="36"/>
    <n v="51"/>
    <n v="10"/>
    <n v="68"/>
    <n v="50"/>
    <x v="1"/>
  </r>
  <r>
    <x v="165"/>
    <x v="28"/>
    <n v="5"/>
    <n v="5"/>
    <n v="6"/>
    <n v="6"/>
    <n v="6"/>
    <n v="6"/>
    <n v="63"/>
    <n v="88"/>
    <n v="72"/>
    <n v="90"/>
    <n v="83"/>
    <n v="79.599999999999994"/>
    <x v="1"/>
  </r>
  <r>
    <x v="166"/>
    <x v="80"/>
    <n v="8"/>
    <n v="3"/>
    <n v="5"/>
    <n v="5"/>
    <n v="5"/>
    <n v="6"/>
    <n v="55"/>
    <n v="10"/>
    <n v="80"/>
    <n v="8"/>
    <n v="78"/>
    <n v="57.1"/>
    <x v="1"/>
  </r>
  <r>
    <x v="167"/>
    <x v="1"/>
    <n v="7"/>
    <n v="3"/>
    <n v="5"/>
    <n v="4"/>
    <n v="5"/>
    <n v="6"/>
    <n v="24"/>
    <n v="82"/>
    <n v="37"/>
    <n v="7"/>
    <n v="12"/>
    <n v="48.2"/>
    <x v="1"/>
  </r>
  <r>
    <x v="168"/>
    <x v="67"/>
    <n v="0"/>
    <n v="2"/>
    <n v="3"/>
    <n v="4"/>
    <n v="6"/>
    <n v="6"/>
    <n v="19"/>
    <n v="82"/>
    <n v="75"/>
    <n v="35"/>
    <n v="75"/>
    <n v="58.6"/>
    <x v="1"/>
  </r>
  <r>
    <x v="169"/>
    <x v="77"/>
    <n v="5"/>
    <n v="3"/>
    <n v="5"/>
    <n v="3"/>
    <n v="3"/>
    <n v="2"/>
    <n v="33"/>
    <n v="10"/>
    <n v="92"/>
    <n v="74"/>
    <n v="79"/>
    <n v="46.8"/>
    <x v="1"/>
  </r>
  <r>
    <x v="170"/>
    <x v="35"/>
    <n v="4"/>
    <n v="5"/>
    <n v="5"/>
    <n v="3"/>
    <n v="4"/>
    <n v="4"/>
    <n v="94"/>
    <n v="21"/>
    <n v="58"/>
    <n v="60"/>
    <n v="36"/>
    <n v="50.900000000000006"/>
    <x v="1"/>
  </r>
  <r>
    <x v="171"/>
    <x v="70"/>
    <n v="1"/>
    <n v="2"/>
    <n v="6"/>
    <n v="4"/>
    <n v="6"/>
    <n v="5"/>
    <n v="5"/>
    <n v="79"/>
    <n v="31"/>
    <n v="60"/>
    <n v="44"/>
    <n v="55.9"/>
    <x v="1"/>
  </r>
  <r>
    <x v="172"/>
    <x v="71"/>
    <n v="0"/>
    <n v="4"/>
    <n v="4"/>
    <n v="6"/>
    <n v="4"/>
    <n v="4"/>
    <n v="60"/>
    <n v="36"/>
    <n v="6"/>
    <n v="48"/>
    <n v="31"/>
    <n v="46.1"/>
    <x v="1"/>
  </r>
  <r>
    <x v="173"/>
    <x v="7"/>
    <n v="6"/>
    <n v="3"/>
    <n v="2"/>
    <n v="2"/>
    <n v="6"/>
    <n v="6"/>
    <n v="47"/>
    <n v="36"/>
    <n v="64"/>
    <n v="67"/>
    <n v="13"/>
    <n v="46.7"/>
    <x v="1"/>
  </r>
  <r>
    <x v="174"/>
    <x v="85"/>
    <n v="0"/>
    <n v="5"/>
    <n v="5"/>
    <n v="3"/>
    <n v="3"/>
    <n v="4"/>
    <n v="92"/>
    <n v="58"/>
    <n v="73"/>
    <n v="53"/>
    <n v="68"/>
    <n v="56.4"/>
    <x v="1"/>
  </r>
  <r>
    <x v="175"/>
    <x v="1"/>
    <n v="3"/>
    <n v="5"/>
    <n v="4"/>
    <n v="6"/>
    <n v="6"/>
    <n v="4"/>
    <n v="70"/>
    <n v="3"/>
    <n v="92"/>
    <n v="40"/>
    <n v="41"/>
    <n v="56.6"/>
    <x v="1"/>
  </r>
  <r>
    <x v="176"/>
    <x v="42"/>
    <n v="5"/>
    <n v="2"/>
    <n v="4"/>
    <n v="6"/>
    <n v="5"/>
    <n v="3"/>
    <n v="78"/>
    <n v="78"/>
    <n v="90"/>
    <n v="83"/>
    <n v="63"/>
    <n v="67.2"/>
    <x v="1"/>
  </r>
  <r>
    <x v="177"/>
    <x v="61"/>
    <n v="0"/>
    <n v="6"/>
    <n v="5"/>
    <n v="6"/>
    <n v="6"/>
    <n v="6"/>
    <n v="43"/>
    <n v="3"/>
    <n v="56"/>
    <n v="52"/>
    <n v="41"/>
    <n v="57.5"/>
    <x v="1"/>
  </r>
  <r>
    <x v="178"/>
    <x v="54"/>
    <n v="1"/>
    <n v="4"/>
    <n v="4"/>
    <n v="3"/>
    <n v="6"/>
    <n v="6"/>
    <n v="33"/>
    <n v="38"/>
    <n v="27"/>
    <n v="60"/>
    <n v="80"/>
    <n v="53.8"/>
    <x v="1"/>
  </r>
  <r>
    <x v="179"/>
    <x v="86"/>
    <n v="5"/>
    <n v="6"/>
    <n v="2"/>
    <n v="5"/>
    <n v="5"/>
    <n v="5"/>
    <n v="80"/>
    <n v="54"/>
    <n v="22"/>
    <n v="26"/>
    <n v="62"/>
    <n v="50.400000000000006"/>
    <x v="1"/>
  </r>
  <r>
    <x v="180"/>
    <x v="53"/>
    <n v="6"/>
    <n v="6"/>
    <n v="2"/>
    <n v="4"/>
    <n v="5"/>
    <n v="2"/>
    <n v="34"/>
    <n v="92"/>
    <n v="51"/>
    <n v="32"/>
    <n v="80"/>
    <n v="46.9"/>
    <x v="1"/>
  </r>
  <r>
    <x v="181"/>
    <x v="12"/>
    <n v="8"/>
    <n v="2"/>
    <n v="4"/>
    <n v="2"/>
    <n v="6"/>
    <n v="5"/>
    <n v="17"/>
    <n v="29"/>
    <n v="83"/>
    <n v="9"/>
    <n v="54"/>
    <n v="45.2"/>
    <x v="1"/>
  </r>
  <r>
    <x v="182"/>
    <x v="12"/>
    <n v="1"/>
    <n v="5"/>
    <n v="6"/>
    <n v="4"/>
    <n v="3"/>
    <n v="2"/>
    <n v="14"/>
    <n v="49"/>
    <n v="64"/>
    <n v="36"/>
    <n v="2"/>
    <n v="38.5"/>
    <x v="1"/>
  </r>
  <r>
    <x v="183"/>
    <x v="78"/>
    <n v="6"/>
    <n v="6"/>
    <n v="3"/>
    <n v="6"/>
    <n v="2"/>
    <n v="3"/>
    <n v="27"/>
    <n v="64"/>
    <n v="47"/>
    <n v="11"/>
    <n v="24"/>
    <n v="37.299999999999997"/>
    <x v="1"/>
  </r>
  <r>
    <x v="184"/>
    <x v="56"/>
    <n v="3"/>
    <n v="5"/>
    <n v="3"/>
    <n v="2"/>
    <n v="6"/>
    <n v="6"/>
    <n v="77"/>
    <n v="9"/>
    <n v="73"/>
    <n v="35"/>
    <n v="96"/>
    <n v="55"/>
    <x v="1"/>
  </r>
  <r>
    <x v="185"/>
    <x v="87"/>
    <n v="2"/>
    <n v="5"/>
    <n v="4"/>
    <n v="4"/>
    <n v="2"/>
    <n v="5"/>
    <n v="46"/>
    <n v="15"/>
    <n v="67"/>
    <n v="56"/>
    <n v="9"/>
    <n v="41.3"/>
    <x v="1"/>
  </r>
  <r>
    <x v="186"/>
    <x v="88"/>
    <n v="3"/>
    <n v="4"/>
    <n v="6"/>
    <n v="3"/>
    <n v="2"/>
    <n v="2"/>
    <n v="79"/>
    <n v="70"/>
    <n v="42"/>
    <n v="36"/>
    <n v="76"/>
    <n v="48.300000000000004"/>
    <x v="1"/>
  </r>
  <r>
    <x v="187"/>
    <x v="7"/>
    <n v="3"/>
    <n v="6"/>
    <n v="3"/>
    <n v="6"/>
    <n v="2"/>
    <n v="5"/>
    <n v="25"/>
    <n v="78"/>
    <n v="36"/>
    <n v="67"/>
    <n v="37"/>
    <n v="48.3"/>
    <x v="1"/>
  </r>
  <r>
    <x v="188"/>
    <x v="28"/>
    <n v="4"/>
    <n v="5"/>
    <n v="4"/>
    <n v="6"/>
    <n v="5"/>
    <n v="2"/>
    <n v="53"/>
    <n v="61"/>
    <n v="85"/>
    <n v="8"/>
    <n v="76"/>
    <n v="54.3"/>
    <x v="1"/>
  </r>
  <r>
    <x v="166"/>
    <x v="80"/>
    <n v="7"/>
    <n v="2"/>
    <n v="4"/>
    <n v="3"/>
    <n v="6"/>
    <n v="3"/>
    <n v="13"/>
    <n v="89"/>
    <n v="20"/>
    <n v="2"/>
    <n v="36"/>
    <n v="40"/>
    <x v="1"/>
  </r>
  <r>
    <x v="189"/>
    <x v="74"/>
    <n v="3"/>
    <n v="5"/>
    <n v="5"/>
    <n v="2"/>
    <n v="5"/>
    <n v="2"/>
    <n v="25"/>
    <n v="46"/>
    <n v="91"/>
    <n v="75"/>
    <n v="91"/>
    <n v="52.8"/>
    <x v="1"/>
  </r>
  <r>
    <x v="190"/>
    <x v="75"/>
    <n v="7"/>
    <n v="6"/>
    <n v="4"/>
    <n v="5"/>
    <n v="4"/>
    <n v="6"/>
    <n v="52"/>
    <n v="32"/>
    <n v="57"/>
    <n v="58"/>
    <n v="67"/>
    <n v="56.6"/>
    <x v="1"/>
  </r>
  <r>
    <x v="191"/>
    <x v="77"/>
    <n v="7"/>
    <n v="6"/>
    <n v="4"/>
    <n v="6"/>
    <n v="6"/>
    <n v="5"/>
    <n v="85"/>
    <n v="37"/>
    <n v="73"/>
    <n v="73"/>
    <n v="19"/>
    <n v="62.7"/>
    <x v="1"/>
  </r>
  <r>
    <x v="192"/>
    <x v="6"/>
    <n v="8"/>
    <n v="3"/>
    <n v="3"/>
    <n v="4"/>
    <n v="3"/>
    <n v="5"/>
    <n v="96"/>
    <n v="17"/>
    <n v="94"/>
    <n v="90"/>
    <n v="1"/>
    <n v="51.8"/>
    <x v="1"/>
  </r>
  <r>
    <x v="193"/>
    <x v="61"/>
    <n v="2"/>
    <n v="3"/>
    <n v="6"/>
    <n v="4"/>
    <n v="5"/>
    <n v="6"/>
    <n v="68"/>
    <n v="10"/>
    <n v="64"/>
    <n v="85"/>
    <n v="26"/>
    <n v="59.3"/>
    <x v="1"/>
  </r>
  <r>
    <x v="194"/>
    <x v="74"/>
    <n v="7"/>
    <n v="2"/>
    <n v="2"/>
    <n v="6"/>
    <n v="5"/>
    <n v="3"/>
    <n v="45"/>
    <n v="81"/>
    <n v="28"/>
    <n v="11"/>
    <n v="25"/>
    <n v="43"/>
    <x v="1"/>
  </r>
  <r>
    <x v="195"/>
    <x v="54"/>
    <n v="3"/>
    <n v="2"/>
    <n v="3"/>
    <n v="2"/>
    <n v="5"/>
    <n v="4"/>
    <n v="85"/>
    <n v="28"/>
    <n v="36"/>
    <n v="9"/>
    <n v="95"/>
    <n v="45.3"/>
    <x v="1"/>
  </r>
  <r>
    <x v="196"/>
    <x v="89"/>
    <n v="4"/>
    <n v="3"/>
    <n v="6"/>
    <n v="4"/>
    <n v="4"/>
    <n v="3"/>
    <n v="48"/>
    <n v="71"/>
    <n v="40"/>
    <n v="67"/>
    <n v="83"/>
    <n v="56.9"/>
    <x v="1"/>
  </r>
  <r>
    <x v="197"/>
    <x v="78"/>
    <n v="0"/>
    <n v="5"/>
    <n v="6"/>
    <n v="4"/>
    <n v="4"/>
    <n v="5"/>
    <n v="70"/>
    <n v="42"/>
    <n v="47"/>
    <n v="24"/>
    <n v="40"/>
    <n v="52.3"/>
    <x v="1"/>
  </r>
  <r>
    <x v="198"/>
    <x v="90"/>
    <n v="8"/>
    <n v="4"/>
    <n v="5"/>
    <n v="4"/>
    <n v="4"/>
    <n v="5"/>
    <n v="83"/>
    <n v="18"/>
    <n v="29"/>
    <n v="17"/>
    <n v="9"/>
    <n v="43.6"/>
    <x v="1"/>
  </r>
  <r>
    <x v="199"/>
    <x v="32"/>
    <n v="1"/>
    <n v="6"/>
    <n v="4"/>
    <n v="6"/>
    <n v="3"/>
    <n v="2"/>
    <n v="48"/>
    <n v="65"/>
    <n v="86"/>
    <n v="18"/>
    <n v="88"/>
    <n v="52.5"/>
    <x v="1"/>
  </r>
  <r>
    <x v="200"/>
    <x v="24"/>
    <n v="4"/>
    <n v="5"/>
    <n v="3"/>
    <n v="5"/>
    <n v="5"/>
    <n v="2"/>
    <n v="70"/>
    <n v="20"/>
    <n v="38"/>
    <n v="18"/>
    <n v="65"/>
    <n v="43.1"/>
    <x v="1"/>
  </r>
  <r>
    <x v="201"/>
    <x v="91"/>
    <n v="2"/>
    <n v="2"/>
    <n v="6"/>
    <n v="5"/>
    <n v="2"/>
    <n v="6"/>
    <n v="74"/>
    <n v="61"/>
    <n v="24"/>
    <n v="72"/>
    <n v="41"/>
    <n v="57.2"/>
    <x v="1"/>
  </r>
  <r>
    <x v="70"/>
    <x v="92"/>
    <n v="2"/>
    <n v="2"/>
    <n v="4"/>
    <n v="4"/>
    <n v="4"/>
    <n v="3"/>
    <n v="18"/>
    <n v="50"/>
    <n v="99"/>
    <n v="35"/>
    <n v="8"/>
    <n v="43"/>
    <x v="1"/>
  </r>
  <r>
    <x v="202"/>
    <x v="56"/>
    <n v="6"/>
    <n v="6"/>
    <n v="4"/>
    <n v="3"/>
    <n v="6"/>
    <n v="2"/>
    <n v="68"/>
    <n v="82"/>
    <n v="74"/>
    <n v="4"/>
    <n v="9"/>
    <n v="45.699999999999996"/>
    <x v="1"/>
  </r>
  <r>
    <x v="203"/>
    <x v="77"/>
    <n v="3"/>
    <n v="4"/>
    <n v="2"/>
    <n v="2"/>
    <n v="6"/>
    <n v="4"/>
    <n v="48"/>
    <n v="56"/>
    <n v="97"/>
    <n v="34"/>
    <n v="50"/>
    <n v="48.5"/>
    <x v="1"/>
  </r>
  <r>
    <x v="204"/>
    <x v="93"/>
    <n v="2"/>
    <n v="5"/>
    <n v="5"/>
    <n v="5"/>
    <n v="3"/>
    <n v="2"/>
    <n v="69"/>
    <n v="49"/>
    <n v="67"/>
    <n v="20"/>
    <n v="3"/>
    <n v="42.8"/>
    <x v="1"/>
  </r>
  <r>
    <x v="205"/>
    <x v="94"/>
    <n v="5"/>
    <n v="2"/>
    <n v="4"/>
    <n v="5"/>
    <n v="6"/>
    <n v="4"/>
    <n v="68"/>
    <n v="37"/>
    <n v="91"/>
    <n v="56"/>
    <n v="46"/>
    <n v="59.800000000000004"/>
    <x v="1"/>
  </r>
  <r>
    <x v="206"/>
    <x v="81"/>
    <n v="7"/>
    <n v="2"/>
    <n v="2"/>
    <n v="3"/>
    <n v="6"/>
    <n v="5"/>
    <n v="11"/>
    <n v="6"/>
    <n v="24"/>
    <n v="72"/>
    <n v="17"/>
    <n v="37"/>
    <x v="1"/>
  </r>
  <r>
    <x v="207"/>
    <x v="95"/>
    <n v="2"/>
    <n v="2"/>
    <n v="6"/>
    <n v="2"/>
    <n v="2"/>
    <n v="4"/>
    <n v="13"/>
    <n v="7"/>
    <n v="71"/>
    <n v="64"/>
    <n v="96"/>
    <n v="45.1"/>
    <x v="1"/>
  </r>
  <r>
    <x v="208"/>
    <x v="76"/>
    <n v="8"/>
    <n v="4"/>
    <n v="5"/>
    <n v="5"/>
    <n v="3"/>
    <n v="4"/>
    <n v="92"/>
    <n v="71"/>
    <n v="26"/>
    <n v="42"/>
    <n v="46"/>
    <n v="53.699999999999996"/>
    <x v="1"/>
  </r>
  <r>
    <x v="209"/>
    <x v="86"/>
    <n v="5"/>
    <n v="6"/>
    <n v="2"/>
    <n v="6"/>
    <n v="6"/>
    <n v="5"/>
    <n v="79"/>
    <n v="19"/>
    <n v="23"/>
    <n v="18"/>
    <n v="13"/>
    <n v="45.2"/>
    <x v="1"/>
  </r>
  <r>
    <x v="210"/>
    <x v="66"/>
    <n v="3"/>
    <n v="2"/>
    <n v="5"/>
    <n v="3"/>
    <n v="5"/>
    <n v="2"/>
    <n v="47"/>
    <n v="7"/>
    <n v="72"/>
    <n v="74"/>
    <n v="85"/>
    <n v="50.5"/>
    <x v="1"/>
  </r>
  <r>
    <x v="211"/>
    <x v="47"/>
    <n v="1"/>
    <n v="6"/>
    <n v="2"/>
    <n v="5"/>
    <n v="6"/>
    <n v="3"/>
    <n v="74"/>
    <n v="64"/>
    <n v="17"/>
    <n v="76"/>
    <n v="23"/>
    <n v="49.400000000000006"/>
    <x v="1"/>
  </r>
  <r>
    <x v="212"/>
    <x v="96"/>
    <n v="3"/>
    <n v="4"/>
    <n v="2"/>
    <n v="4"/>
    <n v="5"/>
    <n v="6"/>
    <n v="47"/>
    <n v="80"/>
    <n v="34"/>
    <n v="4"/>
    <n v="81"/>
    <n v="50.599999999999994"/>
    <x v="1"/>
  </r>
  <r>
    <x v="213"/>
    <x v="97"/>
    <n v="3"/>
    <n v="4"/>
    <n v="3"/>
    <n v="2"/>
    <n v="4"/>
    <n v="4"/>
    <n v="14"/>
    <n v="35"/>
    <n v="43"/>
    <n v="57"/>
    <n v="34"/>
    <n v="36.299999999999997"/>
    <x v="1"/>
  </r>
  <r>
    <x v="214"/>
    <x v="98"/>
    <n v="7"/>
    <n v="3"/>
    <n v="3"/>
    <n v="2"/>
    <n v="6"/>
    <n v="5"/>
    <n v="84"/>
    <n v="70"/>
    <n v="57"/>
    <n v="62"/>
    <n v="1"/>
    <n v="51.400000000000006"/>
    <x v="1"/>
  </r>
  <r>
    <x v="58"/>
    <x v="99"/>
    <n v="1"/>
    <n v="5"/>
    <n v="3"/>
    <n v="5"/>
    <n v="2"/>
    <n v="4"/>
    <n v="42"/>
    <n v="82"/>
    <n v="89"/>
    <n v="2"/>
    <n v="41"/>
    <n v="45.599999999999994"/>
    <x v="1"/>
  </r>
  <r>
    <x v="215"/>
    <x v="23"/>
    <n v="0"/>
    <n v="6"/>
    <n v="6"/>
    <n v="4"/>
    <n v="4"/>
    <n v="3"/>
    <n v="25"/>
    <n v="40"/>
    <n v="61"/>
    <n v="59"/>
    <n v="88"/>
    <n v="53.3"/>
    <x v="1"/>
  </r>
  <r>
    <x v="216"/>
    <x v="64"/>
    <n v="2"/>
    <n v="4"/>
    <n v="3"/>
    <n v="3"/>
    <n v="3"/>
    <n v="2"/>
    <n v="76"/>
    <n v="21"/>
    <n v="59"/>
    <n v="79"/>
    <n v="33"/>
    <n v="40.799999999999997"/>
    <x v="1"/>
  </r>
  <r>
    <x v="217"/>
    <x v="7"/>
    <n v="3"/>
    <n v="6"/>
    <n v="5"/>
    <n v="2"/>
    <n v="5"/>
    <n v="4"/>
    <n v="18"/>
    <n v="33"/>
    <n v="57"/>
    <n v="34"/>
    <n v="74"/>
    <n v="45.6"/>
    <x v="1"/>
  </r>
  <r>
    <x v="74"/>
    <x v="58"/>
    <n v="8"/>
    <n v="4"/>
    <n v="3"/>
    <n v="2"/>
    <n v="6"/>
    <n v="5"/>
    <n v="67"/>
    <n v="34"/>
    <n v="96"/>
    <n v="61"/>
    <n v="40"/>
    <n v="53.8"/>
    <x v="1"/>
  </r>
  <r>
    <x v="167"/>
    <x v="1"/>
    <n v="5"/>
    <n v="4"/>
    <n v="4"/>
    <n v="6"/>
    <n v="4"/>
    <n v="5"/>
    <n v="39"/>
    <n v="12"/>
    <n v="100"/>
    <n v="47"/>
    <n v="42"/>
    <n v="54"/>
    <x v="1"/>
  </r>
  <r>
    <x v="218"/>
    <x v="51"/>
    <n v="0"/>
    <n v="3"/>
    <n v="2"/>
    <n v="4"/>
    <n v="4"/>
    <n v="2"/>
    <n v="88"/>
    <n v="79"/>
    <n v="26"/>
    <n v="8"/>
    <n v="70"/>
    <n v="43.100000000000009"/>
    <x v="1"/>
  </r>
  <r>
    <x v="219"/>
    <x v="39"/>
    <n v="1"/>
    <n v="2"/>
    <n v="2"/>
    <n v="6"/>
    <n v="6"/>
    <n v="3"/>
    <n v="83"/>
    <n v="76"/>
    <n v="52"/>
    <n v="43"/>
    <n v="64"/>
    <n v="57.800000000000004"/>
    <x v="1"/>
  </r>
  <r>
    <x v="220"/>
    <x v="72"/>
    <n v="1"/>
    <n v="6"/>
    <n v="6"/>
    <n v="3"/>
    <n v="6"/>
    <n v="4"/>
    <n v="54"/>
    <n v="50"/>
    <n v="36"/>
    <n v="23"/>
    <n v="9"/>
    <n v="47.2"/>
    <x v="1"/>
  </r>
  <r>
    <x v="221"/>
    <x v="78"/>
    <n v="0"/>
    <n v="3"/>
    <n v="4"/>
    <n v="6"/>
    <n v="3"/>
    <n v="5"/>
    <n v="49"/>
    <n v="31"/>
    <n v="34"/>
    <n v="22"/>
    <n v="76"/>
    <n v="49.2"/>
    <x v="1"/>
  </r>
  <r>
    <x v="222"/>
    <x v="60"/>
    <n v="1"/>
    <n v="3"/>
    <n v="2"/>
    <n v="2"/>
    <n v="2"/>
    <n v="3"/>
    <n v="71"/>
    <n v="20"/>
    <n v="46"/>
    <n v="6"/>
    <n v="22"/>
    <n v="26.5"/>
    <x v="1"/>
  </r>
  <r>
    <x v="223"/>
    <x v="71"/>
    <n v="8"/>
    <n v="5"/>
    <n v="6"/>
    <n v="4"/>
    <n v="5"/>
    <n v="4"/>
    <n v="5"/>
    <n v="48"/>
    <n v="2"/>
    <n v="12"/>
    <n v="15"/>
    <n v="38.200000000000003"/>
    <x v="1"/>
  </r>
  <r>
    <x v="224"/>
    <x v="100"/>
    <n v="7"/>
    <n v="4"/>
    <n v="3"/>
    <n v="4"/>
    <n v="6"/>
    <n v="6"/>
    <n v="27"/>
    <n v="12"/>
    <n v="19"/>
    <n v="10"/>
    <n v="66"/>
    <n v="43.4"/>
    <x v="1"/>
  </r>
  <r>
    <x v="225"/>
    <x v="101"/>
    <n v="6"/>
    <n v="2"/>
    <n v="5"/>
    <n v="3"/>
    <n v="5"/>
    <n v="3"/>
    <n v="95"/>
    <n v="12"/>
    <n v="76"/>
    <n v="52"/>
    <n v="36"/>
    <n v="51.099999999999994"/>
    <x v="1"/>
  </r>
  <r>
    <x v="226"/>
    <x v="60"/>
    <n v="4"/>
    <n v="6"/>
    <n v="4"/>
    <n v="5"/>
    <n v="5"/>
    <n v="2"/>
    <n v="48"/>
    <n v="9"/>
    <n v="45"/>
    <n v="10"/>
    <n v="3"/>
    <n v="35.5"/>
    <x v="1"/>
  </r>
  <r>
    <x v="227"/>
    <x v="102"/>
    <n v="2"/>
    <n v="5"/>
    <n v="2"/>
    <n v="4"/>
    <n v="4"/>
    <n v="4"/>
    <n v="46"/>
    <n v="58"/>
    <n v="72"/>
    <n v="83"/>
    <n v="48"/>
    <n v="50.7"/>
    <x v="1"/>
  </r>
  <r>
    <x v="228"/>
    <x v="103"/>
    <n v="7"/>
    <n v="3"/>
    <n v="3"/>
    <n v="3"/>
    <n v="3"/>
    <n v="6"/>
    <n v="72"/>
    <n v="40"/>
    <n v="54"/>
    <n v="44"/>
    <n v="78"/>
    <n v="50.8"/>
    <x v="1"/>
  </r>
  <r>
    <x v="229"/>
    <x v="104"/>
    <n v="4"/>
    <n v="4"/>
    <n v="5"/>
    <n v="2"/>
    <n v="3"/>
    <n v="5"/>
    <n v="80"/>
    <n v="63"/>
    <n v="36"/>
    <n v="13"/>
    <n v="38"/>
    <n v="45"/>
    <x v="1"/>
  </r>
  <r>
    <x v="230"/>
    <x v="71"/>
    <n v="7"/>
    <n v="5"/>
    <n v="3"/>
    <n v="2"/>
    <n v="5"/>
    <n v="3"/>
    <n v="89"/>
    <n v="97"/>
    <n v="66"/>
    <n v="5"/>
    <n v="68"/>
    <n v="50.5"/>
    <x v="1"/>
  </r>
  <r>
    <x v="231"/>
    <x v="105"/>
    <n v="8"/>
    <n v="3"/>
    <n v="5"/>
    <n v="3"/>
    <n v="6"/>
    <n v="6"/>
    <n v="98"/>
    <n v="27"/>
    <n v="75"/>
    <n v="69"/>
    <n v="29"/>
    <n v="61.8"/>
    <x v="1"/>
  </r>
  <r>
    <x v="232"/>
    <x v="14"/>
    <n v="2"/>
    <n v="2"/>
    <n v="3"/>
    <n v="4"/>
    <n v="2"/>
    <n v="6"/>
    <n v="43"/>
    <n v="45"/>
    <n v="16"/>
    <n v="56"/>
    <n v="7"/>
    <n v="38.700000000000003"/>
    <x v="1"/>
  </r>
  <r>
    <x v="233"/>
    <x v="65"/>
    <n v="7"/>
    <n v="6"/>
    <n v="6"/>
    <n v="2"/>
    <n v="3"/>
    <n v="6"/>
    <n v="19"/>
    <n v="5"/>
    <n v="76"/>
    <n v="74"/>
    <n v="16"/>
    <n v="45"/>
    <x v="1"/>
  </r>
  <r>
    <x v="234"/>
    <x v="31"/>
    <n v="2"/>
    <n v="3"/>
    <n v="2"/>
    <n v="5"/>
    <n v="5"/>
    <n v="4"/>
    <n v="60"/>
    <n v="48"/>
    <n v="73"/>
    <n v="93"/>
    <n v="51"/>
    <n v="56.5"/>
    <x v="1"/>
  </r>
  <r>
    <x v="235"/>
    <x v="106"/>
    <n v="4"/>
    <n v="6"/>
    <n v="3"/>
    <n v="6"/>
    <n v="5"/>
    <n v="6"/>
    <n v="82"/>
    <n v="21"/>
    <n v="64"/>
    <n v="61"/>
    <n v="93"/>
    <n v="64.099999999999994"/>
    <x v="1"/>
  </r>
  <r>
    <x v="236"/>
    <x v="107"/>
    <n v="2"/>
    <n v="4"/>
    <n v="2"/>
    <n v="4"/>
    <n v="3"/>
    <n v="4"/>
    <n v="65"/>
    <n v="50"/>
    <n v="15"/>
    <n v="67"/>
    <n v="88"/>
    <n v="46.5"/>
    <x v="1"/>
  </r>
  <r>
    <x v="237"/>
    <x v="59"/>
    <n v="8"/>
    <n v="3"/>
    <n v="6"/>
    <n v="3"/>
    <n v="6"/>
    <n v="3"/>
    <n v="85"/>
    <n v="68"/>
    <n v="59"/>
    <n v="5"/>
    <n v="29"/>
    <n v="52.6"/>
    <x v="1"/>
  </r>
  <r>
    <x v="238"/>
    <x v="108"/>
    <n v="7"/>
    <n v="6"/>
    <n v="2"/>
    <n v="3"/>
    <n v="2"/>
    <n v="2"/>
    <n v="91"/>
    <n v="65"/>
    <n v="12"/>
    <n v="78"/>
    <n v="87"/>
    <n v="43.3"/>
    <x v="1"/>
  </r>
  <r>
    <x v="239"/>
    <x v="109"/>
    <n v="2"/>
    <n v="6"/>
    <n v="6"/>
    <n v="6"/>
    <n v="2"/>
    <n v="3"/>
    <n v="65"/>
    <n v="28"/>
    <n v="80"/>
    <n v="55"/>
    <n v="60"/>
    <n v="54.8"/>
    <x v="1"/>
  </r>
  <r>
    <x v="240"/>
    <x v="46"/>
    <n v="4"/>
    <n v="4"/>
    <n v="2"/>
    <n v="3"/>
    <n v="3"/>
    <n v="5"/>
    <n v="14"/>
    <n v="4"/>
    <n v="93"/>
    <n v="36"/>
    <n v="26"/>
    <n v="35.299999999999997"/>
    <x v="1"/>
  </r>
  <r>
    <x v="241"/>
    <x v="69"/>
    <n v="0"/>
    <n v="6"/>
    <n v="2"/>
    <n v="6"/>
    <n v="5"/>
    <n v="6"/>
    <n v="15"/>
    <n v="42"/>
    <n v="90"/>
    <n v="14"/>
    <n v="88"/>
    <n v="54.9"/>
    <x v="1"/>
  </r>
  <r>
    <x v="242"/>
    <x v="1"/>
    <n v="8"/>
    <n v="5"/>
    <n v="4"/>
    <n v="4"/>
    <n v="4"/>
    <n v="3"/>
    <n v="39"/>
    <n v="45"/>
    <n v="68"/>
    <n v="26"/>
    <n v="30"/>
    <n v="42.8"/>
    <x v="1"/>
  </r>
  <r>
    <x v="243"/>
    <x v="110"/>
    <n v="3"/>
    <n v="6"/>
    <n v="3"/>
    <n v="4"/>
    <n v="3"/>
    <n v="5"/>
    <n v="86"/>
    <n v="46"/>
    <n v="9"/>
    <n v="68"/>
    <n v="39"/>
    <n v="46.8"/>
    <x v="1"/>
  </r>
  <r>
    <x v="244"/>
    <x v="111"/>
    <n v="7"/>
    <n v="4"/>
    <n v="6"/>
    <n v="6"/>
    <n v="6"/>
    <n v="2"/>
    <n v="17"/>
    <n v="16"/>
    <n v="12"/>
    <n v="54"/>
    <n v="91"/>
    <n v="51"/>
    <x v="1"/>
  </r>
  <r>
    <x v="245"/>
    <x v="112"/>
    <n v="4"/>
    <n v="2"/>
    <n v="4"/>
    <n v="3"/>
    <n v="5"/>
    <n v="2"/>
    <n v="68"/>
    <n v="87"/>
    <n v="48"/>
    <n v="54"/>
    <n v="39"/>
    <n v="49.6"/>
    <x v="1"/>
  </r>
  <r>
    <x v="246"/>
    <x v="61"/>
    <n v="8"/>
    <n v="3"/>
    <n v="5"/>
    <n v="2"/>
    <n v="5"/>
    <n v="3"/>
    <n v="99"/>
    <n v="90"/>
    <n v="59"/>
    <n v="78"/>
    <n v="93"/>
    <n v="63.899999999999991"/>
    <x v="1"/>
  </r>
  <r>
    <x v="247"/>
    <x v="107"/>
    <n v="1"/>
    <n v="6"/>
    <n v="6"/>
    <n v="5"/>
    <n v="3"/>
    <n v="6"/>
    <n v="58"/>
    <n v="93"/>
    <n v="93"/>
    <n v="82"/>
    <n v="17"/>
    <n v="66.300000000000011"/>
    <x v="1"/>
  </r>
  <r>
    <x v="248"/>
    <x v="99"/>
    <n v="6"/>
    <n v="4"/>
    <n v="5"/>
    <n v="3"/>
    <n v="2"/>
    <n v="2"/>
    <n v="38"/>
    <n v="13"/>
    <n v="62"/>
    <n v="22"/>
    <n v="14"/>
    <n v="30.9"/>
    <x v="1"/>
  </r>
  <r>
    <x v="249"/>
    <x v="70"/>
    <n v="6"/>
    <n v="6"/>
    <n v="3"/>
    <n v="6"/>
    <n v="6"/>
    <n v="2"/>
    <n v="1"/>
    <n v="34"/>
    <n v="76"/>
    <n v="39"/>
    <n v="56"/>
    <n v="46.6"/>
    <x v="1"/>
  </r>
  <r>
    <x v="250"/>
    <x v="11"/>
    <n v="3"/>
    <n v="5"/>
    <n v="3"/>
    <n v="6"/>
    <n v="2"/>
    <n v="4"/>
    <n v="91"/>
    <n v="99"/>
    <n v="61"/>
    <n v="2"/>
    <n v="52"/>
    <n v="52.5"/>
    <x v="1"/>
  </r>
  <r>
    <x v="251"/>
    <x v="61"/>
    <n v="3"/>
    <n v="4"/>
    <n v="6"/>
    <n v="2"/>
    <n v="2"/>
    <n v="4"/>
    <n v="2"/>
    <n v="85"/>
    <n v="51"/>
    <n v="87"/>
    <n v="27"/>
    <n v="45.2"/>
    <x v="1"/>
  </r>
  <r>
    <x v="252"/>
    <x v="7"/>
    <n v="6"/>
    <n v="3"/>
    <n v="3"/>
    <n v="6"/>
    <n v="6"/>
    <n v="3"/>
    <n v="78"/>
    <n v="57"/>
    <n v="69"/>
    <n v="18"/>
    <n v="87"/>
    <n v="58.9"/>
    <x v="1"/>
  </r>
  <r>
    <x v="253"/>
    <x v="61"/>
    <n v="3"/>
    <n v="5"/>
    <n v="4"/>
    <n v="5"/>
    <n v="6"/>
    <n v="4"/>
    <n v="64"/>
    <n v="35"/>
    <n v="42"/>
    <n v="54"/>
    <n v="15"/>
    <n v="51"/>
    <x v="1"/>
  </r>
  <r>
    <x v="254"/>
    <x v="113"/>
    <n v="3"/>
    <n v="2"/>
    <n v="2"/>
    <n v="4"/>
    <n v="3"/>
    <n v="5"/>
    <n v="40"/>
    <n v="28"/>
    <n v="88"/>
    <n v="11"/>
    <n v="9"/>
    <n v="37.6"/>
    <x v="1"/>
  </r>
  <r>
    <x v="255"/>
    <x v="14"/>
    <n v="2"/>
    <n v="5"/>
    <n v="3"/>
    <n v="4"/>
    <n v="6"/>
    <n v="3"/>
    <n v="8"/>
    <n v="46"/>
    <n v="55"/>
    <n v="39"/>
    <n v="21"/>
    <n v="40.9"/>
    <x v="1"/>
  </r>
  <r>
    <x v="256"/>
    <x v="114"/>
    <n v="2"/>
    <n v="5"/>
    <n v="3"/>
    <n v="6"/>
    <n v="3"/>
    <n v="3"/>
    <n v="86"/>
    <n v="36"/>
    <n v="76"/>
    <n v="91"/>
    <n v="19"/>
    <n v="52.8"/>
    <x v="1"/>
  </r>
  <r>
    <x v="257"/>
    <x v="88"/>
    <n v="0"/>
    <n v="4"/>
    <n v="3"/>
    <n v="5"/>
    <n v="2"/>
    <n v="6"/>
    <n v="86"/>
    <n v="76"/>
    <n v="17"/>
    <n v="68"/>
    <n v="39"/>
    <n v="52.599999999999994"/>
    <x v="1"/>
  </r>
  <r>
    <x v="258"/>
    <x v="93"/>
    <n v="8"/>
    <n v="4"/>
    <n v="5"/>
    <n v="5"/>
    <n v="4"/>
    <n v="5"/>
    <n v="7"/>
    <n v="8"/>
    <n v="77"/>
    <n v="77"/>
    <n v="21"/>
    <n v="49"/>
    <x v="1"/>
  </r>
  <r>
    <x v="259"/>
    <x v="115"/>
    <n v="8"/>
    <n v="2"/>
    <n v="6"/>
    <n v="4"/>
    <n v="3"/>
    <n v="2"/>
    <n v="77"/>
    <n v="98"/>
    <n v="4"/>
    <n v="85"/>
    <n v="63"/>
    <n v="54.699999999999996"/>
    <x v="1"/>
  </r>
  <r>
    <x v="260"/>
    <x v="97"/>
    <n v="6"/>
    <n v="4"/>
    <n v="6"/>
    <n v="3"/>
    <n v="3"/>
    <n v="3"/>
    <n v="9"/>
    <n v="15"/>
    <n v="6"/>
    <n v="65"/>
    <n v="75"/>
    <n v="39"/>
    <x v="1"/>
  </r>
  <r>
    <x v="261"/>
    <x v="116"/>
    <n v="0"/>
    <n v="5"/>
    <n v="3"/>
    <n v="3"/>
    <n v="3"/>
    <n v="5"/>
    <n v="27"/>
    <n v="30"/>
    <n v="23"/>
    <n v="16"/>
    <n v="21"/>
    <n v="31.7"/>
    <x v="1"/>
  </r>
  <r>
    <x v="262"/>
    <x v="1"/>
    <n v="5"/>
    <n v="2"/>
    <n v="5"/>
    <n v="5"/>
    <n v="6"/>
    <n v="5"/>
    <n v="17"/>
    <n v="23"/>
    <n v="33"/>
    <n v="16"/>
    <n v="62"/>
    <n v="49.1"/>
    <x v="1"/>
  </r>
  <r>
    <x v="263"/>
    <x v="82"/>
    <n v="2"/>
    <n v="5"/>
    <n v="3"/>
    <n v="6"/>
    <n v="6"/>
    <n v="2"/>
    <n v="87"/>
    <n v="23"/>
    <n v="15"/>
    <n v="44"/>
    <n v="30"/>
    <n v="45.9"/>
    <x v="1"/>
  </r>
  <r>
    <x v="264"/>
    <x v="117"/>
    <n v="2"/>
    <n v="6"/>
    <n v="3"/>
    <n v="3"/>
    <n v="3"/>
    <n v="6"/>
    <n v="83"/>
    <n v="27"/>
    <n v="18"/>
    <n v="41"/>
    <n v="94"/>
    <n v="48.3"/>
    <x v="1"/>
  </r>
  <r>
    <x v="265"/>
    <x v="118"/>
    <n v="5"/>
    <n v="5"/>
    <n v="5"/>
    <n v="2"/>
    <n v="4"/>
    <n v="5"/>
    <n v="35"/>
    <n v="16"/>
    <n v="94"/>
    <n v="87"/>
    <n v="38"/>
    <n v="51"/>
    <x v="1"/>
  </r>
  <r>
    <x v="266"/>
    <x v="119"/>
    <n v="0"/>
    <n v="5"/>
    <n v="3"/>
    <n v="3"/>
    <n v="2"/>
    <n v="2"/>
    <n v="92"/>
    <n v="79"/>
    <n v="94"/>
    <n v="42"/>
    <n v="95"/>
    <n v="52.2"/>
    <x v="1"/>
  </r>
  <r>
    <x v="35"/>
    <x v="27"/>
    <n v="5"/>
    <n v="3"/>
    <n v="5"/>
    <n v="3"/>
    <n v="6"/>
    <n v="6"/>
    <n v="82"/>
    <n v="7"/>
    <n v="24"/>
    <n v="80"/>
    <n v="33"/>
    <n v="54.599999999999994"/>
    <x v="1"/>
  </r>
  <r>
    <x v="267"/>
    <x v="35"/>
    <n v="6"/>
    <n v="4"/>
    <n v="6"/>
    <n v="6"/>
    <n v="4"/>
    <n v="4"/>
    <n v="94"/>
    <n v="44"/>
    <n v="96"/>
    <n v="9"/>
    <n v="97"/>
    <n v="66"/>
    <x v="1"/>
  </r>
  <r>
    <x v="268"/>
    <x v="120"/>
    <n v="3"/>
    <n v="5"/>
    <n v="3"/>
    <n v="6"/>
    <n v="4"/>
    <n v="2"/>
    <n v="32"/>
    <n v="50"/>
    <n v="94"/>
    <n v="52"/>
    <n v="100"/>
    <n v="54.8"/>
    <x v="1"/>
  </r>
  <r>
    <x v="269"/>
    <x v="21"/>
    <n v="3"/>
    <n v="2"/>
    <n v="3"/>
    <n v="5"/>
    <n v="3"/>
    <n v="6"/>
    <n v="84"/>
    <n v="53"/>
    <n v="73"/>
    <n v="7"/>
    <n v="3"/>
    <n v="48"/>
    <x v="1"/>
  </r>
  <r>
    <x v="270"/>
    <x v="118"/>
    <n v="2"/>
    <n v="2"/>
    <n v="5"/>
    <n v="5"/>
    <n v="5"/>
    <n v="4"/>
    <n v="88"/>
    <n v="37"/>
    <n v="50"/>
    <n v="19"/>
    <n v="28"/>
    <n v="52.2"/>
    <x v="1"/>
  </r>
  <r>
    <x v="271"/>
    <x v="66"/>
    <n v="7"/>
    <n v="2"/>
    <n v="3"/>
    <n v="5"/>
    <n v="5"/>
    <n v="2"/>
    <n v="26"/>
    <n v="30"/>
    <n v="96"/>
    <n v="59"/>
    <n v="28"/>
    <n v="45.900000000000006"/>
    <x v="1"/>
  </r>
  <r>
    <x v="272"/>
    <x v="11"/>
    <n v="0"/>
    <n v="5"/>
    <n v="6"/>
    <n v="2"/>
    <n v="2"/>
    <n v="3"/>
    <n v="50"/>
    <n v="5"/>
    <n v="14"/>
    <n v="44"/>
    <n v="45"/>
    <n v="33.799999999999997"/>
    <x v="1"/>
  </r>
  <r>
    <x v="273"/>
    <x v="117"/>
    <n v="5"/>
    <n v="5"/>
    <n v="5"/>
    <n v="4"/>
    <n v="6"/>
    <n v="5"/>
    <n v="73"/>
    <n v="49"/>
    <n v="54"/>
    <n v="67"/>
    <n v="5"/>
    <n v="56.8"/>
    <x v="1"/>
  </r>
  <r>
    <x v="274"/>
    <x v="95"/>
    <n v="2"/>
    <n v="3"/>
    <n v="4"/>
    <n v="2"/>
    <n v="5"/>
    <n v="6"/>
    <n v="100"/>
    <n v="13"/>
    <n v="93"/>
    <n v="32"/>
    <n v="23"/>
    <n v="52.1"/>
    <x v="1"/>
  </r>
  <r>
    <x v="274"/>
    <x v="121"/>
    <n v="6"/>
    <n v="4"/>
    <n v="4"/>
    <n v="3"/>
    <n v="2"/>
    <n v="5"/>
    <n v="52"/>
    <n v="46"/>
    <n v="54"/>
    <n v="22"/>
    <n v="42"/>
    <n v="41.6"/>
    <x v="1"/>
  </r>
  <r>
    <x v="275"/>
    <x v="24"/>
    <n v="2"/>
    <n v="5"/>
    <n v="6"/>
    <n v="4"/>
    <n v="6"/>
    <n v="3"/>
    <n v="88"/>
    <n v="14"/>
    <n v="98"/>
    <n v="46"/>
    <n v="66"/>
    <n v="61.2"/>
    <x v="1"/>
  </r>
  <r>
    <x v="276"/>
    <x v="122"/>
    <n v="3"/>
    <n v="2"/>
    <n v="4"/>
    <n v="2"/>
    <n v="6"/>
    <n v="6"/>
    <n v="85"/>
    <n v="91"/>
    <n v="9"/>
    <n v="9"/>
    <n v="53"/>
    <n v="52.7"/>
    <x v="1"/>
  </r>
  <r>
    <x v="277"/>
    <x v="123"/>
    <n v="3"/>
    <n v="4"/>
    <n v="4"/>
    <n v="4"/>
    <n v="3"/>
    <n v="3"/>
    <n v="93"/>
    <n v="12"/>
    <n v="63"/>
    <n v="3"/>
    <n v="60"/>
    <n v="43.1"/>
    <x v="1"/>
  </r>
  <r>
    <x v="15"/>
    <x v="13"/>
    <n v="0"/>
    <n v="6"/>
    <n v="3"/>
    <n v="5"/>
    <n v="6"/>
    <n v="3"/>
    <n v="67"/>
    <n v="66"/>
    <n v="56"/>
    <n v="41"/>
    <n v="26"/>
    <n v="51.6"/>
    <x v="1"/>
  </r>
  <r>
    <x v="278"/>
    <x v="124"/>
    <n v="4"/>
    <n v="5"/>
    <n v="6"/>
    <n v="5"/>
    <n v="2"/>
    <n v="4"/>
    <n v="65"/>
    <n v="75"/>
    <n v="95"/>
    <n v="100"/>
    <n v="89"/>
    <n v="68.400000000000006"/>
    <x v="1"/>
  </r>
  <r>
    <x v="279"/>
    <x v="37"/>
    <n v="1"/>
    <n v="3"/>
    <n v="5"/>
    <n v="2"/>
    <n v="2"/>
    <n v="5"/>
    <n v="45"/>
    <n v="30"/>
    <n v="64"/>
    <n v="95"/>
    <n v="83"/>
    <n v="51.7"/>
    <x v="1"/>
  </r>
  <r>
    <x v="280"/>
    <x v="58"/>
    <n v="4"/>
    <n v="6"/>
    <n v="4"/>
    <n v="2"/>
    <n v="3"/>
    <n v="5"/>
    <n v="40"/>
    <n v="80"/>
    <n v="8"/>
    <n v="99"/>
    <n v="20"/>
    <n v="44.7"/>
    <x v="1"/>
  </r>
  <r>
    <x v="281"/>
    <x v="84"/>
    <n v="6"/>
    <n v="3"/>
    <n v="6"/>
    <n v="2"/>
    <n v="4"/>
    <n v="6"/>
    <n v="47"/>
    <n v="54"/>
    <n v="40"/>
    <n v="83"/>
    <n v="16"/>
    <n v="52"/>
    <x v="1"/>
  </r>
  <r>
    <x v="282"/>
    <x v="64"/>
    <n v="3"/>
    <n v="2"/>
    <n v="4"/>
    <n v="5"/>
    <n v="4"/>
    <n v="6"/>
    <n v="99"/>
    <n v="60"/>
    <n v="96"/>
    <n v="89"/>
    <n v="29"/>
    <n v="67.3"/>
    <x v="1"/>
  </r>
  <r>
    <x v="283"/>
    <x v="81"/>
    <n v="8"/>
    <n v="2"/>
    <n v="2"/>
    <n v="4"/>
    <n v="3"/>
    <n v="5"/>
    <n v="83"/>
    <n v="29"/>
    <n v="91"/>
    <n v="26"/>
    <n v="21"/>
    <n v="45"/>
    <x v="1"/>
  </r>
  <r>
    <x v="284"/>
    <x v="101"/>
    <n v="0"/>
    <n v="4"/>
    <n v="3"/>
    <n v="6"/>
    <n v="5"/>
    <n v="5"/>
    <n v="5"/>
    <n v="26"/>
    <n v="6"/>
    <n v="82"/>
    <n v="94"/>
    <n v="51.3"/>
    <x v="1"/>
  </r>
  <r>
    <x v="285"/>
    <x v="27"/>
    <n v="5"/>
    <n v="3"/>
    <n v="3"/>
    <n v="3"/>
    <n v="4"/>
    <n v="3"/>
    <n v="97"/>
    <n v="83"/>
    <n v="27"/>
    <n v="61"/>
    <n v="34"/>
    <n v="48.199999999999996"/>
    <x v="1"/>
  </r>
  <r>
    <x v="286"/>
    <x v="125"/>
    <n v="8"/>
    <n v="5"/>
    <n v="4"/>
    <n v="6"/>
    <n v="6"/>
    <n v="5"/>
    <n v="37"/>
    <n v="52"/>
    <n v="6"/>
    <n v="34"/>
    <n v="84"/>
    <n v="55.3"/>
    <x v="1"/>
  </r>
  <r>
    <x v="287"/>
    <x v="126"/>
    <n v="5"/>
    <n v="2"/>
    <n v="5"/>
    <n v="3"/>
    <n v="5"/>
    <n v="5"/>
    <n v="30"/>
    <n v="42"/>
    <n v="80"/>
    <n v="74"/>
    <n v="75"/>
    <n v="58.1"/>
    <x v="1"/>
  </r>
  <r>
    <x v="288"/>
    <x v="127"/>
    <n v="3"/>
    <n v="2"/>
    <n v="5"/>
    <n v="5"/>
    <n v="2"/>
    <n v="2"/>
    <n v="81"/>
    <n v="88"/>
    <n v="99"/>
    <n v="75"/>
    <n v="60"/>
    <n v="60.3"/>
    <x v="1"/>
  </r>
  <r>
    <x v="288"/>
    <x v="128"/>
    <n v="3"/>
    <n v="6"/>
    <n v="2"/>
    <n v="5"/>
    <n v="6"/>
    <n v="4"/>
    <n v="36"/>
    <n v="63"/>
    <n v="40"/>
    <n v="82"/>
    <n v="89"/>
    <n v="57"/>
    <x v="1"/>
  </r>
  <r>
    <x v="289"/>
    <x v="78"/>
    <n v="0"/>
    <n v="6"/>
    <n v="3"/>
    <n v="2"/>
    <n v="3"/>
    <n v="5"/>
    <n v="27"/>
    <n v="62"/>
    <n v="56"/>
    <n v="66"/>
    <n v="92"/>
    <n v="48.3"/>
    <x v="1"/>
  </r>
  <r>
    <x v="290"/>
    <x v="127"/>
    <n v="8"/>
    <n v="5"/>
    <n v="5"/>
    <n v="5"/>
    <n v="4"/>
    <n v="6"/>
    <n v="65"/>
    <n v="57"/>
    <n v="24"/>
    <n v="97"/>
    <n v="47"/>
    <n v="61"/>
    <x v="1"/>
  </r>
  <r>
    <x v="291"/>
    <x v="129"/>
    <n v="5"/>
    <n v="2"/>
    <n v="6"/>
    <n v="4"/>
    <n v="5"/>
    <n v="6"/>
    <n v="35"/>
    <n v="77"/>
    <n v="82"/>
    <n v="42"/>
    <n v="17"/>
    <n v="59.3"/>
    <x v="1"/>
  </r>
  <r>
    <x v="292"/>
    <x v="130"/>
    <n v="3"/>
    <n v="5"/>
    <n v="5"/>
    <n v="2"/>
    <n v="3"/>
    <n v="6"/>
    <n v="47"/>
    <n v="52"/>
    <n v="43"/>
    <n v="47"/>
    <n v="3"/>
    <n v="43.2"/>
    <x v="1"/>
  </r>
  <r>
    <x v="293"/>
    <x v="131"/>
    <n v="5"/>
    <n v="2"/>
    <n v="6"/>
    <n v="3"/>
    <n v="3"/>
    <n v="5"/>
    <n v="69"/>
    <n v="15"/>
    <n v="39"/>
    <n v="69"/>
    <n v="39"/>
    <n v="49.1"/>
    <x v="1"/>
  </r>
  <r>
    <x v="294"/>
    <x v="117"/>
    <n v="0"/>
    <n v="3"/>
    <n v="6"/>
    <n v="4"/>
    <n v="3"/>
    <n v="6"/>
    <n v="35"/>
    <n v="41"/>
    <n v="92"/>
    <n v="96"/>
    <n v="19"/>
    <n v="58.3"/>
    <x v="1"/>
  </r>
  <r>
    <x v="295"/>
    <x v="82"/>
    <n v="1"/>
    <n v="6"/>
    <n v="6"/>
    <n v="5"/>
    <n v="3"/>
    <n v="6"/>
    <n v="8"/>
    <n v="17"/>
    <n v="37"/>
    <n v="10"/>
    <n v="56"/>
    <n v="44.8"/>
    <x v="1"/>
  </r>
  <r>
    <x v="296"/>
    <x v="60"/>
    <n v="2"/>
    <n v="5"/>
    <n v="6"/>
    <n v="2"/>
    <n v="5"/>
    <n v="3"/>
    <n v="44"/>
    <n v="32"/>
    <n v="4"/>
    <n v="95"/>
    <n v="55"/>
    <n v="47"/>
    <x v="1"/>
  </r>
  <r>
    <x v="297"/>
    <x v="24"/>
    <n v="0"/>
    <n v="6"/>
    <n v="4"/>
    <n v="2"/>
    <n v="4"/>
    <n v="5"/>
    <n v="72"/>
    <n v="100"/>
    <n v="96"/>
    <n v="5"/>
    <n v="41"/>
    <n v="53.4"/>
    <x v="1"/>
  </r>
  <r>
    <x v="298"/>
    <x v="107"/>
    <n v="2"/>
    <n v="6"/>
    <n v="6"/>
    <n v="4"/>
    <n v="6"/>
    <n v="2"/>
    <n v="68"/>
    <n v="15"/>
    <n v="53"/>
    <n v="47"/>
    <n v="8"/>
    <n v="47.1"/>
    <x v="1"/>
  </r>
  <r>
    <x v="299"/>
    <x v="132"/>
    <n v="0"/>
    <n v="3"/>
    <n v="5"/>
    <n v="2"/>
    <n v="3"/>
    <n v="6"/>
    <n v="33"/>
    <n v="86"/>
    <n v="90"/>
    <n v="78"/>
    <n v="15"/>
    <n v="54.2"/>
    <x v="1"/>
  </r>
  <r>
    <x v="300"/>
    <x v="7"/>
    <n v="3"/>
    <n v="2"/>
    <n v="5"/>
    <n v="3"/>
    <n v="3"/>
    <n v="4"/>
    <n v="95"/>
    <n v="25"/>
    <n v="48"/>
    <n v="27"/>
    <n v="23"/>
    <n v="43.8"/>
    <x v="1"/>
  </r>
  <r>
    <x v="267"/>
    <x v="121"/>
    <n v="0"/>
    <n v="4"/>
    <n v="5"/>
    <n v="6"/>
    <n v="3"/>
    <n v="5"/>
    <n v="66"/>
    <n v="31"/>
    <n v="5"/>
    <n v="9"/>
    <n v="38"/>
    <n v="44.9"/>
    <x v="1"/>
  </r>
  <r>
    <x v="301"/>
    <x v="133"/>
    <n v="0"/>
    <n v="4"/>
    <n v="4"/>
    <n v="5"/>
    <n v="4"/>
    <n v="3"/>
    <n v="82"/>
    <n v="31"/>
    <n v="77"/>
    <n v="49"/>
    <n v="81"/>
    <n v="56"/>
    <x v="1"/>
  </r>
  <r>
    <x v="302"/>
    <x v="9"/>
    <n v="5"/>
    <n v="2"/>
    <n v="3"/>
    <n v="2"/>
    <n v="4"/>
    <n v="3"/>
    <n v="53"/>
    <n v="95"/>
    <n v="23"/>
    <n v="16"/>
    <n v="90"/>
    <n v="43.7"/>
    <x v="1"/>
  </r>
  <r>
    <x v="303"/>
    <x v="117"/>
    <n v="7"/>
    <n v="2"/>
    <n v="4"/>
    <n v="3"/>
    <n v="4"/>
    <n v="2"/>
    <n v="58"/>
    <n v="56"/>
    <n v="47"/>
    <n v="61"/>
    <n v="69"/>
    <n v="47.099999999999994"/>
    <x v="1"/>
  </r>
  <r>
    <x v="95"/>
    <x v="55"/>
    <n v="6"/>
    <n v="6"/>
    <n v="4"/>
    <n v="3"/>
    <n v="2"/>
    <n v="3"/>
    <n v="88"/>
    <n v="10"/>
    <n v="92"/>
    <n v="82"/>
    <n v="2"/>
    <n v="43.4"/>
    <x v="1"/>
  </r>
  <r>
    <x v="304"/>
    <x v="4"/>
    <n v="6"/>
    <n v="4"/>
    <n v="2"/>
    <n v="3"/>
    <n v="5"/>
    <n v="4"/>
    <n v="50"/>
    <n v="3"/>
    <n v="27"/>
    <n v="70"/>
    <n v="25"/>
    <n v="37.5"/>
    <x v="1"/>
  </r>
  <r>
    <x v="183"/>
    <x v="134"/>
    <n v="8"/>
    <n v="2"/>
    <n v="5"/>
    <n v="3"/>
    <n v="2"/>
    <n v="3"/>
    <n v="93"/>
    <n v="98"/>
    <n v="43"/>
    <n v="97"/>
    <n v="90"/>
    <n v="60.1"/>
    <x v="1"/>
  </r>
  <r>
    <x v="305"/>
    <x v="43"/>
    <n v="6"/>
    <n v="4"/>
    <n v="4"/>
    <n v="5"/>
    <n v="2"/>
    <n v="4"/>
    <n v="41"/>
    <n v="62"/>
    <n v="60"/>
    <n v="18"/>
    <n v="83"/>
    <n v="48.400000000000006"/>
    <x v="1"/>
  </r>
  <r>
    <x v="306"/>
    <x v="111"/>
    <n v="3"/>
    <n v="2"/>
    <n v="3"/>
    <n v="4"/>
    <n v="2"/>
    <n v="4"/>
    <n v="90"/>
    <n v="26"/>
    <n v="50"/>
    <n v="74"/>
    <n v="53"/>
    <n v="47.3"/>
    <x v="1"/>
  </r>
  <r>
    <x v="307"/>
    <x v="111"/>
    <n v="4"/>
    <n v="4"/>
    <n v="3"/>
    <n v="2"/>
    <n v="3"/>
    <n v="2"/>
    <n v="31"/>
    <n v="59"/>
    <n v="7"/>
    <n v="38"/>
    <n v="24"/>
    <n v="27.9"/>
    <x v="1"/>
  </r>
  <r>
    <x v="308"/>
    <x v="53"/>
    <n v="6"/>
    <n v="6"/>
    <n v="6"/>
    <n v="2"/>
    <n v="3"/>
    <n v="2"/>
    <n v="56"/>
    <n v="34"/>
    <n v="52"/>
    <n v="30"/>
    <n v="94"/>
    <n v="44.6"/>
    <x v="1"/>
  </r>
  <r>
    <x v="309"/>
    <x v="121"/>
    <n v="0"/>
    <n v="3"/>
    <n v="6"/>
    <n v="4"/>
    <n v="6"/>
    <n v="3"/>
    <n v="13"/>
    <n v="42"/>
    <n v="23"/>
    <n v="14"/>
    <n v="73"/>
    <n v="46.5"/>
    <x v="1"/>
  </r>
  <r>
    <x v="310"/>
    <x v="26"/>
    <n v="2"/>
    <n v="3"/>
    <n v="6"/>
    <n v="6"/>
    <n v="4"/>
    <n v="4"/>
    <n v="61"/>
    <n v="3"/>
    <n v="88"/>
    <n v="72"/>
    <n v="84"/>
    <n v="62.8"/>
    <x v="1"/>
  </r>
  <r>
    <x v="311"/>
    <x v="43"/>
    <n v="6"/>
    <n v="4"/>
    <n v="4"/>
    <n v="2"/>
    <n v="4"/>
    <n v="2"/>
    <n v="30"/>
    <n v="28"/>
    <n v="30"/>
    <n v="66"/>
    <n v="98"/>
    <n v="41.2"/>
    <x v="1"/>
  </r>
  <r>
    <x v="312"/>
    <x v="43"/>
    <n v="4"/>
    <n v="4"/>
    <n v="4"/>
    <n v="6"/>
    <n v="6"/>
    <n v="2"/>
    <n v="80"/>
    <n v="75"/>
    <n v="57"/>
    <n v="43"/>
    <n v="92"/>
    <n v="62.7"/>
    <x v="1"/>
  </r>
  <r>
    <x v="313"/>
    <x v="6"/>
    <n v="2"/>
    <n v="4"/>
    <n v="5"/>
    <n v="2"/>
    <n v="5"/>
    <n v="2"/>
    <n v="26"/>
    <n v="69"/>
    <n v="46"/>
    <n v="57"/>
    <n v="91"/>
    <n v="48.9"/>
    <x v="1"/>
  </r>
  <r>
    <x v="314"/>
    <x v="135"/>
    <n v="4"/>
    <n v="3"/>
    <n v="5"/>
    <n v="5"/>
    <n v="3"/>
    <n v="3"/>
    <n v="5"/>
    <n v="44"/>
    <n v="37"/>
    <n v="5"/>
    <n v="62"/>
    <n v="39.299999999999997"/>
    <x v="1"/>
  </r>
  <r>
    <x v="315"/>
    <x v="132"/>
    <n v="6"/>
    <n v="3"/>
    <n v="5"/>
    <n v="5"/>
    <n v="2"/>
    <n v="6"/>
    <n v="56"/>
    <n v="90"/>
    <n v="35"/>
    <n v="68"/>
    <n v="48"/>
    <n v="57.7"/>
    <x v="1"/>
  </r>
  <r>
    <x v="316"/>
    <x v="77"/>
    <n v="4"/>
    <n v="3"/>
    <n v="6"/>
    <n v="2"/>
    <n v="3"/>
    <n v="3"/>
    <n v="7"/>
    <n v="15"/>
    <n v="62"/>
    <n v="9"/>
    <n v="43"/>
    <n v="33.6"/>
    <x v="1"/>
  </r>
  <r>
    <x v="317"/>
    <x v="1"/>
    <n v="3"/>
    <n v="6"/>
    <n v="6"/>
    <n v="6"/>
    <n v="4"/>
    <n v="5"/>
    <n v="27"/>
    <n v="73"/>
    <n v="63"/>
    <n v="14"/>
    <n v="72"/>
    <n v="58.9"/>
    <x v="1"/>
  </r>
  <r>
    <x v="318"/>
    <x v="117"/>
    <n v="1"/>
    <n v="6"/>
    <n v="5"/>
    <n v="2"/>
    <n v="2"/>
    <n v="3"/>
    <n v="70"/>
    <n v="59"/>
    <n v="15"/>
    <n v="13"/>
    <n v="66"/>
    <n v="38.299999999999997"/>
    <x v="1"/>
  </r>
  <r>
    <x v="319"/>
    <x v="55"/>
    <n v="5"/>
    <n v="3"/>
    <n v="5"/>
    <n v="3"/>
    <n v="5"/>
    <n v="3"/>
    <n v="52"/>
    <n v="65"/>
    <n v="48"/>
    <n v="58"/>
    <n v="48"/>
    <n v="51.1"/>
    <x v="1"/>
  </r>
  <r>
    <x v="320"/>
    <x v="43"/>
    <n v="5"/>
    <n v="2"/>
    <n v="2"/>
    <n v="2"/>
    <n v="4"/>
    <n v="2"/>
    <n v="27"/>
    <n v="64"/>
    <n v="22"/>
    <n v="32"/>
    <n v="91"/>
    <n v="35.6"/>
    <x v="1"/>
  </r>
  <r>
    <x v="321"/>
    <x v="8"/>
    <n v="1"/>
    <n v="3"/>
    <n v="3"/>
    <n v="2"/>
    <n v="5"/>
    <n v="2"/>
    <n v="84"/>
    <n v="92"/>
    <n v="92"/>
    <n v="81"/>
    <n v="68"/>
    <n v="57.699999999999996"/>
    <x v="1"/>
  </r>
  <r>
    <x v="322"/>
    <x v="101"/>
    <n v="4"/>
    <n v="5"/>
    <n v="4"/>
    <n v="4"/>
    <n v="2"/>
    <n v="6"/>
    <n v="75"/>
    <n v="22"/>
    <n v="91"/>
    <n v="31"/>
    <n v="93"/>
    <n v="55.2"/>
    <x v="1"/>
  </r>
  <r>
    <x v="323"/>
    <x v="24"/>
    <n v="2"/>
    <n v="4"/>
    <n v="4"/>
    <n v="6"/>
    <n v="5"/>
    <n v="4"/>
    <n v="35"/>
    <n v="77"/>
    <n v="81"/>
    <n v="17"/>
    <n v="27"/>
    <n v="53.699999999999996"/>
    <x v="1"/>
  </r>
  <r>
    <x v="324"/>
    <x v="18"/>
    <n v="7"/>
    <n v="5"/>
    <n v="4"/>
    <n v="3"/>
    <n v="3"/>
    <n v="2"/>
    <n v="2"/>
    <n v="88"/>
    <n v="61"/>
    <n v="2"/>
    <n v="49"/>
    <n v="36.200000000000003"/>
    <x v="1"/>
  </r>
  <r>
    <x v="325"/>
    <x v="66"/>
    <n v="7"/>
    <n v="6"/>
    <n v="5"/>
    <n v="3"/>
    <n v="3"/>
    <n v="3"/>
    <n v="71"/>
    <n v="55"/>
    <n v="33"/>
    <n v="97"/>
    <n v="73"/>
    <n v="52.9"/>
    <x v="1"/>
  </r>
  <r>
    <x v="326"/>
    <x v="76"/>
    <n v="5"/>
    <n v="5"/>
    <n v="6"/>
    <n v="4"/>
    <n v="5"/>
    <n v="5"/>
    <n v="53"/>
    <n v="97"/>
    <n v="28"/>
    <n v="88"/>
    <n v="87"/>
    <n v="67.3"/>
    <x v="1"/>
  </r>
  <r>
    <x v="327"/>
    <x v="136"/>
    <n v="0"/>
    <n v="5"/>
    <n v="5"/>
    <n v="3"/>
    <n v="4"/>
    <n v="4"/>
    <n v="73"/>
    <n v="67"/>
    <n v="18"/>
    <n v="84"/>
    <n v="75"/>
    <n v="55.7"/>
    <x v="1"/>
  </r>
  <r>
    <x v="328"/>
    <x v="35"/>
    <n v="3"/>
    <n v="6"/>
    <n v="2"/>
    <n v="2"/>
    <n v="5"/>
    <n v="2"/>
    <n v="97"/>
    <n v="40"/>
    <n v="41"/>
    <n v="46"/>
    <n v="59"/>
    <n v="42.3"/>
    <x v="1"/>
  </r>
  <r>
    <x v="329"/>
    <x v="7"/>
    <n v="7"/>
    <n v="4"/>
    <n v="4"/>
    <n v="6"/>
    <n v="5"/>
    <n v="5"/>
    <n v="10"/>
    <n v="32"/>
    <n v="73"/>
    <n v="96"/>
    <n v="29"/>
    <n v="56"/>
    <x v="1"/>
  </r>
  <r>
    <x v="330"/>
    <x v="136"/>
    <n v="3"/>
    <n v="2"/>
    <n v="5"/>
    <n v="5"/>
    <n v="4"/>
    <n v="5"/>
    <n v="91"/>
    <n v="53"/>
    <n v="13"/>
    <n v="58"/>
    <n v="75"/>
    <n v="59"/>
    <x v="1"/>
  </r>
  <r>
    <x v="331"/>
    <x v="20"/>
    <n v="5"/>
    <n v="4"/>
    <n v="6"/>
    <n v="5"/>
    <n v="2"/>
    <n v="3"/>
    <n v="21"/>
    <n v="48"/>
    <n v="45"/>
    <n v="1"/>
    <n v="51"/>
    <n v="40.6"/>
    <x v="1"/>
  </r>
  <r>
    <x v="332"/>
    <x v="93"/>
    <n v="2"/>
    <n v="2"/>
    <n v="5"/>
    <n v="2"/>
    <n v="4"/>
    <n v="4"/>
    <n v="83"/>
    <n v="28"/>
    <n v="43"/>
    <n v="19"/>
    <n v="83"/>
    <n v="47.6"/>
    <x v="1"/>
  </r>
  <r>
    <x v="333"/>
    <x v="44"/>
    <n v="2"/>
    <n v="4"/>
    <n v="4"/>
    <n v="3"/>
    <n v="3"/>
    <n v="6"/>
    <n v="97"/>
    <n v="80"/>
    <n v="54"/>
    <n v="78"/>
    <n v="43"/>
    <n v="59.2"/>
    <x v="1"/>
  </r>
  <r>
    <x v="334"/>
    <x v="35"/>
    <n v="2"/>
    <n v="5"/>
    <n v="2"/>
    <n v="3"/>
    <n v="5"/>
    <n v="2"/>
    <n v="26"/>
    <n v="31"/>
    <n v="88"/>
    <n v="98"/>
    <n v="45"/>
    <n v="44.8"/>
    <x v="1"/>
  </r>
  <r>
    <x v="335"/>
    <x v="19"/>
    <n v="7"/>
    <n v="6"/>
    <n v="4"/>
    <n v="5"/>
    <n v="4"/>
    <n v="3"/>
    <n v="17"/>
    <n v="54"/>
    <n v="78"/>
    <n v="68"/>
    <n v="41"/>
    <n v="49.8"/>
    <x v="1"/>
  </r>
  <r>
    <x v="336"/>
    <x v="24"/>
    <n v="0"/>
    <n v="2"/>
    <n v="5"/>
    <n v="3"/>
    <n v="6"/>
    <n v="6"/>
    <n v="5"/>
    <n v="93"/>
    <n v="4"/>
    <n v="59"/>
    <n v="71"/>
    <n v="55.2"/>
    <x v="1"/>
  </r>
  <r>
    <x v="337"/>
    <x v="27"/>
    <n v="3"/>
    <n v="5"/>
    <n v="3"/>
    <n v="3"/>
    <n v="6"/>
    <n v="4"/>
    <n v="78"/>
    <n v="80"/>
    <n v="56"/>
    <n v="31"/>
    <n v="81"/>
    <n v="56.6"/>
    <x v="1"/>
  </r>
  <r>
    <x v="338"/>
    <x v="137"/>
    <n v="6"/>
    <n v="6"/>
    <n v="6"/>
    <n v="4"/>
    <n v="6"/>
    <n v="4"/>
    <n v="64"/>
    <n v="18"/>
    <n v="23"/>
    <n v="81"/>
    <n v="18"/>
    <n v="52.400000000000006"/>
    <x v="1"/>
  </r>
  <r>
    <x v="339"/>
    <x v="11"/>
    <n v="2"/>
    <n v="4"/>
    <n v="3"/>
    <n v="5"/>
    <n v="2"/>
    <n v="3"/>
    <n v="96"/>
    <n v="32"/>
    <n v="73"/>
    <n v="7"/>
    <n v="74"/>
    <n v="46.2"/>
    <x v="1"/>
  </r>
  <r>
    <x v="340"/>
    <x v="101"/>
    <n v="6"/>
    <n v="6"/>
    <n v="5"/>
    <n v="5"/>
    <n v="3"/>
    <n v="6"/>
    <n v="85"/>
    <n v="35"/>
    <n v="70"/>
    <n v="99"/>
    <n v="85"/>
    <n v="67.400000000000006"/>
    <x v="1"/>
  </r>
  <r>
    <x v="341"/>
    <x v="32"/>
    <n v="4"/>
    <n v="2"/>
    <n v="4"/>
    <n v="5"/>
    <n v="4"/>
    <n v="2"/>
    <n v="17"/>
    <n v="17"/>
    <n v="92"/>
    <n v="6"/>
    <n v="64"/>
    <n v="41.6"/>
    <x v="1"/>
  </r>
  <r>
    <x v="342"/>
    <x v="61"/>
    <n v="4"/>
    <n v="2"/>
    <n v="4"/>
    <n v="2"/>
    <n v="5"/>
    <n v="4"/>
    <n v="62"/>
    <n v="3"/>
    <n v="84"/>
    <n v="48"/>
    <n v="94"/>
    <n v="51.1"/>
    <x v="1"/>
  </r>
  <r>
    <x v="343"/>
    <x v="138"/>
    <n v="4"/>
    <n v="5"/>
    <n v="5"/>
    <n v="6"/>
    <n v="2"/>
    <n v="3"/>
    <n v="35"/>
    <n v="49"/>
    <n v="59"/>
    <n v="44"/>
    <n v="68"/>
    <n v="49.5"/>
    <x v="1"/>
  </r>
  <r>
    <x v="344"/>
    <x v="111"/>
    <n v="7"/>
    <n v="3"/>
    <n v="6"/>
    <n v="2"/>
    <n v="6"/>
    <n v="5"/>
    <n v="20"/>
    <n v="58"/>
    <n v="93"/>
    <n v="53"/>
    <n v="35"/>
    <n v="55.900000000000006"/>
    <x v="1"/>
  </r>
  <r>
    <x v="345"/>
    <x v="139"/>
    <n v="5"/>
    <n v="6"/>
    <n v="2"/>
    <n v="3"/>
    <n v="4"/>
    <n v="3"/>
    <n v="2"/>
    <n v="97"/>
    <n v="14"/>
    <n v="81"/>
    <n v="38"/>
    <n v="39.200000000000003"/>
    <x v="1"/>
  </r>
  <r>
    <x v="346"/>
    <x v="139"/>
    <n v="4"/>
    <n v="6"/>
    <n v="2"/>
    <n v="6"/>
    <n v="4"/>
    <n v="5"/>
    <n v="98"/>
    <n v="42"/>
    <n v="49"/>
    <n v="83"/>
    <n v="32"/>
    <n v="56.4"/>
    <x v="1"/>
  </r>
  <r>
    <x v="347"/>
    <x v="41"/>
    <n v="7"/>
    <n v="5"/>
    <n v="5"/>
    <n v="4"/>
    <n v="5"/>
    <n v="6"/>
    <n v="97"/>
    <n v="45"/>
    <n v="42"/>
    <n v="25"/>
    <n v="51"/>
    <n v="58"/>
    <x v="1"/>
  </r>
  <r>
    <x v="348"/>
    <x v="2"/>
    <n v="8"/>
    <n v="3"/>
    <n v="2"/>
    <n v="2"/>
    <n v="4"/>
    <n v="2"/>
    <n v="54"/>
    <n v="48"/>
    <n v="35"/>
    <n v="28"/>
    <n v="35"/>
    <n v="32"/>
    <x v="1"/>
  </r>
  <r>
    <x v="349"/>
    <x v="140"/>
    <n v="5"/>
    <n v="2"/>
    <n v="6"/>
    <n v="3"/>
    <n v="2"/>
    <n v="5"/>
    <n v="35"/>
    <n v="56"/>
    <n v="6"/>
    <n v="84"/>
    <n v="54"/>
    <n v="47.5"/>
    <x v="1"/>
  </r>
  <r>
    <x v="350"/>
    <x v="110"/>
    <n v="0"/>
    <n v="2"/>
    <n v="5"/>
    <n v="6"/>
    <n v="6"/>
    <n v="3"/>
    <n v="36"/>
    <n v="94"/>
    <n v="52"/>
    <n v="50"/>
    <n v="57"/>
    <n v="60.9"/>
    <x v="1"/>
  </r>
  <r>
    <x v="351"/>
    <x v="141"/>
    <n v="2"/>
    <n v="3"/>
    <n v="2"/>
    <n v="2"/>
    <n v="5"/>
    <n v="6"/>
    <n v="100"/>
    <n v="48"/>
    <n v="88"/>
    <n v="48"/>
    <n v="8"/>
    <n v="51.2"/>
    <x v="1"/>
  </r>
  <r>
    <x v="352"/>
    <x v="142"/>
    <n v="1"/>
    <n v="3"/>
    <n v="4"/>
    <n v="3"/>
    <n v="5"/>
    <n v="6"/>
    <n v="89"/>
    <n v="70"/>
    <n v="58"/>
    <n v="39"/>
    <n v="43"/>
    <n v="57.9"/>
    <x v="1"/>
  </r>
  <r>
    <x v="353"/>
    <x v="64"/>
    <n v="0"/>
    <n v="6"/>
    <n v="2"/>
    <n v="2"/>
    <n v="6"/>
    <n v="2"/>
    <n v="21"/>
    <n v="80"/>
    <n v="59"/>
    <n v="35"/>
    <n v="12"/>
    <n v="36.700000000000003"/>
    <x v="1"/>
  </r>
  <r>
    <x v="354"/>
    <x v="64"/>
    <n v="1"/>
    <n v="3"/>
    <n v="2"/>
    <n v="5"/>
    <n v="4"/>
    <n v="4"/>
    <n v="38"/>
    <n v="5"/>
    <n v="69"/>
    <n v="94"/>
    <n v="25"/>
    <n v="45.1"/>
    <x v="1"/>
  </r>
  <r>
    <x v="355"/>
    <x v="93"/>
    <n v="8"/>
    <n v="4"/>
    <n v="5"/>
    <n v="4"/>
    <n v="5"/>
    <n v="3"/>
    <n v="24"/>
    <n v="47"/>
    <n v="99"/>
    <n v="64"/>
    <n v="11"/>
    <n v="50.5"/>
    <x v="1"/>
  </r>
  <r>
    <x v="356"/>
    <x v="93"/>
    <n v="3"/>
    <n v="5"/>
    <n v="2"/>
    <n v="4"/>
    <n v="5"/>
    <n v="4"/>
    <n v="48"/>
    <n v="100"/>
    <n v="7"/>
    <n v="64"/>
    <n v="74"/>
    <n v="51.3"/>
    <x v="1"/>
  </r>
  <r>
    <x v="202"/>
    <x v="7"/>
    <n v="8"/>
    <n v="3"/>
    <n v="5"/>
    <n v="2"/>
    <n v="4"/>
    <n v="6"/>
    <n v="46"/>
    <n v="88"/>
    <n v="1"/>
    <n v="49"/>
    <n v="84"/>
    <n v="52.8"/>
    <x v="1"/>
  </r>
  <r>
    <x v="32"/>
    <x v="24"/>
    <n v="3"/>
    <n v="5"/>
    <n v="4"/>
    <n v="4"/>
    <n v="6"/>
    <n v="4"/>
    <n v="77"/>
    <n v="80"/>
    <n v="44"/>
    <n v="96"/>
    <n v="10"/>
    <n v="58.7"/>
    <x v="1"/>
  </r>
  <r>
    <x v="357"/>
    <x v="15"/>
    <n v="8"/>
    <n v="3"/>
    <n v="5"/>
    <n v="3"/>
    <n v="5"/>
    <n v="3"/>
    <n v="28"/>
    <n v="5"/>
    <n v="29"/>
    <n v="7"/>
    <n v="19"/>
    <n v="32.799999999999997"/>
    <x v="1"/>
  </r>
  <r>
    <x v="358"/>
    <x v="11"/>
    <n v="0"/>
    <n v="5"/>
    <n v="5"/>
    <n v="4"/>
    <n v="5"/>
    <n v="5"/>
    <n v="100"/>
    <n v="100"/>
    <n v="68"/>
    <n v="69"/>
    <n v="46"/>
    <n v="68.300000000000011"/>
    <x v="1"/>
  </r>
  <r>
    <x v="276"/>
    <x v="143"/>
    <n v="0"/>
    <n v="6"/>
    <n v="6"/>
    <n v="3"/>
    <n v="4"/>
    <n v="3"/>
    <n v="86"/>
    <n v="20"/>
    <n v="40"/>
    <n v="37"/>
    <n v="24"/>
    <n v="44.7"/>
    <x v="1"/>
  </r>
  <r>
    <x v="359"/>
    <x v="1"/>
    <n v="8"/>
    <n v="2"/>
    <n v="4"/>
    <n v="3"/>
    <n v="2"/>
    <n v="4"/>
    <n v="37"/>
    <n v="45"/>
    <n v="53"/>
    <n v="100"/>
    <n v="63"/>
    <n v="47.8"/>
    <x v="1"/>
  </r>
  <r>
    <x v="360"/>
    <x v="144"/>
    <n v="5"/>
    <n v="2"/>
    <n v="4"/>
    <n v="5"/>
    <n v="2"/>
    <n v="4"/>
    <n v="63"/>
    <n v="100"/>
    <n v="26"/>
    <n v="46"/>
    <n v="85"/>
    <n v="54"/>
    <x v="1"/>
  </r>
  <r>
    <x v="361"/>
    <x v="145"/>
    <n v="3"/>
    <n v="3"/>
    <n v="3"/>
    <n v="6"/>
    <n v="3"/>
    <n v="2"/>
    <n v="62"/>
    <n v="92"/>
    <n v="75"/>
    <n v="30"/>
    <n v="86"/>
    <n v="54.5"/>
    <x v="1"/>
  </r>
  <r>
    <x v="362"/>
    <x v="13"/>
    <n v="6"/>
    <n v="4"/>
    <n v="2"/>
    <n v="4"/>
    <n v="4"/>
    <n v="6"/>
    <n v="16"/>
    <n v="19"/>
    <n v="66"/>
    <n v="96"/>
    <n v="61"/>
    <n v="49.8"/>
    <x v="1"/>
  </r>
  <r>
    <x v="147"/>
    <x v="56"/>
    <n v="4"/>
    <n v="5"/>
    <n v="4"/>
    <n v="4"/>
    <n v="2"/>
    <n v="2"/>
    <n v="71"/>
    <n v="99"/>
    <n v="56"/>
    <n v="2"/>
    <n v="43"/>
    <n v="43.1"/>
    <x v="1"/>
  </r>
  <r>
    <x v="363"/>
    <x v="88"/>
    <n v="8"/>
    <n v="2"/>
    <n v="6"/>
    <n v="2"/>
    <n v="6"/>
    <n v="5"/>
    <n v="62"/>
    <n v="49"/>
    <n v="45"/>
    <n v="42"/>
    <n v="53"/>
    <n v="55.1"/>
    <x v="1"/>
  </r>
  <r>
    <x v="364"/>
    <x v="86"/>
    <n v="2"/>
    <n v="3"/>
    <n v="2"/>
    <n v="5"/>
    <n v="5"/>
    <n v="2"/>
    <n v="44"/>
    <n v="30"/>
    <n v="61"/>
    <n v="13"/>
    <n v="30"/>
    <n v="37.799999999999997"/>
    <x v="1"/>
  </r>
  <r>
    <x v="365"/>
    <x v="34"/>
    <n v="5"/>
    <n v="6"/>
    <n v="5"/>
    <n v="3"/>
    <n v="2"/>
    <n v="4"/>
    <n v="55"/>
    <n v="18"/>
    <n v="46"/>
    <n v="82"/>
    <n v="71"/>
    <n v="47.199999999999996"/>
    <x v="1"/>
  </r>
  <r>
    <x v="366"/>
    <x v="146"/>
    <n v="5"/>
    <n v="2"/>
    <n v="5"/>
    <n v="6"/>
    <n v="3"/>
    <n v="3"/>
    <n v="23"/>
    <n v="10"/>
    <n v="99"/>
    <n v="23"/>
    <n v="4"/>
    <n v="41.9"/>
    <x v="1"/>
  </r>
  <r>
    <x v="367"/>
    <x v="101"/>
    <n v="5"/>
    <n v="4"/>
    <n v="3"/>
    <n v="5"/>
    <n v="6"/>
    <n v="2"/>
    <n v="72"/>
    <n v="22"/>
    <n v="90"/>
    <n v="8"/>
    <n v="61"/>
    <n v="49.3"/>
    <x v="1"/>
  </r>
  <r>
    <x v="368"/>
    <x v="42"/>
    <n v="3"/>
    <n v="3"/>
    <n v="6"/>
    <n v="2"/>
    <n v="4"/>
    <n v="6"/>
    <n v="95"/>
    <n v="18"/>
    <n v="32"/>
    <n v="67"/>
    <n v="36"/>
    <n v="52.8"/>
    <x v="1"/>
  </r>
  <r>
    <x v="369"/>
    <x v="147"/>
    <n v="5"/>
    <n v="5"/>
    <n v="5"/>
    <n v="5"/>
    <n v="5"/>
    <n v="3"/>
    <n v="99"/>
    <n v="47"/>
    <n v="3"/>
    <n v="6"/>
    <n v="59"/>
    <n v="49.400000000000006"/>
    <x v="1"/>
  </r>
  <r>
    <x v="370"/>
    <x v="148"/>
    <n v="5"/>
    <n v="5"/>
    <n v="3"/>
    <n v="4"/>
    <n v="5"/>
    <n v="2"/>
    <n v="97"/>
    <n v="87"/>
    <n v="7"/>
    <n v="93"/>
    <n v="19"/>
    <n v="50.3"/>
    <x v="1"/>
  </r>
  <r>
    <x v="371"/>
    <x v="14"/>
    <n v="3"/>
    <n v="6"/>
    <n v="6"/>
    <n v="6"/>
    <n v="2"/>
    <n v="5"/>
    <n v="57"/>
    <n v="44"/>
    <n v="90"/>
    <n v="33"/>
    <n v="78"/>
    <n v="60.2"/>
    <x v="1"/>
  </r>
  <r>
    <x v="372"/>
    <x v="32"/>
    <n v="2"/>
    <n v="4"/>
    <n v="5"/>
    <n v="3"/>
    <n v="2"/>
    <n v="2"/>
    <n v="35"/>
    <n v="82"/>
    <n v="52"/>
    <n v="15"/>
    <n v="51"/>
    <n v="39.5"/>
    <x v="1"/>
  </r>
  <r>
    <x v="373"/>
    <x v="149"/>
    <n v="1"/>
    <n v="5"/>
    <n v="5"/>
    <n v="6"/>
    <n v="4"/>
    <n v="6"/>
    <n v="19"/>
    <n v="32"/>
    <n v="74"/>
    <n v="31"/>
    <n v="58"/>
    <n v="55.4"/>
    <x v="1"/>
  </r>
  <r>
    <x v="374"/>
    <x v="150"/>
    <n v="0"/>
    <n v="5"/>
    <n v="2"/>
    <n v="2"/>
    <n v="5"/>
    <n v="3"/>
    <n v="45"/>
    <n v="52"/>
    <n v="32"/>
    <n v="42"/>
    <n v="33"/>
    <n v="36.4"/>
    <x v="1"/>
  </r>
  <r>
    <x v="375"/>
    <x v="151"/>
    <n v="8"/>
    <n v="5"/>
    <n v="6"/>
    <n v="2"/>
    <n v="4"/>
    <n v="3"/>
    <n v="78"/>
    <n v="38"/>
    <n v="62"/>
    <n v="45"/>
    <n v="55"/>
    <n v="49.8"/>
    <x v="1"/>
  </r>
  <r>
    <x v="376"/>
    <x v="140"/>
    <n v="6"/>
    <n v="4"/>
    <n v="2"/>
    <n v="6"/>
    <n v="2"/>
    <n v="6"/>
    <n v="20"/>
    <n v="92"/>
    <n v="44"/>
    <n v="89"/>
    <n v="79"/>
    <n v="56.4"/>
    <x v="1"/>
  </r>
  <r>
    <x v="377"/>
    <x v="39"/>
    <n v="4"/>
    <n v="2"/>
    <n v="2"/>
    <n v="4"/>
    <n v="3"/>
    <n v="3"/>
    <n v="36"/>
    <n v="79"/>
    <n v="62"/>
    <n v="8"/>
    <n v="47"/>
    <n v="39.200000000000003"/>
    <x v="1"/>
  </r>
  <r>
    <x v="378"/>
    <x v="12"/>
    <n v="0"/>
    <n v="2"/>
    <n v="2"/>
    <n v="4"/>
    <n v="2"/>
    <n v="4"/>
    <n v="24"/>
    <n v="81"/>
    <n v="74"/>
    <n v="4"/>
    <n v="92"/>
    <n v="43.5"/>
    <x v="1"/>
  </r>
  <r>
    <x v="379"/>
    <x v="97"/>
    <n v="3"/>
    <n v="3"/>
    <n v="5"/>
    <n v="6"/>
    <n v="4"/>
    <n v="3"/>
    <n v="68"/>
    <n v="76"/>
    <n v="21"/>
    <n v="59"/>
    <n v="66"/>
    <n v="57"/>
    <x v="1"/>
  </r>
  <r>
    <x v="380"/>
    <x v="83"/>
    <n v="4"/>
    <n v="3"/>
    <n v="2"/>
    <n v="4"/>
    <n v="4"/>
    <n v="5"/>
    <n v="70"/>
    <n v="34"/>
    <n v="18"/>
    <n v="27"/>
    <n v="70"/>
    <n v="43.900000000000006"/>
    <x v="1"/>
  </r>
  <r>
    <x v="381"/>
    <x v="81"/>
    <n v="2"/>
    <n v="4"/>
    <n v="2"/>
    <n v="4"/>
    <n v="5"/>
    <n v="2"/>
    <n v="9"/>
    <n v="76"/>
    <n v="35"/>
    <n v="83"/>
    <n v="13"/>
    <n v="39.6"/>
    <x v="1"/>
  </r>
  <r>
    <x v="382"/>
    <x v="146"/>
    <n v="6"/>
    <n v="2"/>
    <n v="4"/>
    <n v="2"/>
    <n v="3"/>
    <n v="2"/>
    <n v="63"/>
    <n v="31"/>
    <n v="2"/>
    <n v="74"/>
    <n v="15"/>
    <n v="32.5"/>
    <x v="1"/>
  </r>
  <r>
    <x v="383"/>
    <x v="42"/>
    <n v="4"/>
    <n v="6"/>
    <n v="3"/>
    <n v="5"/>
    <n v="4"/>
    <n v="4"/>
    <n v="15"/>
    <n v="57"/>
    <n v="64"/>
    <n v="60"/>
    <n v="60"/>
    <n v="49.6"/>
    <x v="1"/>
  </r>
  <r>
    <x v="384"/>
    <x v="106"/>
    <n v="6"/>
    <n v="4"/>
    <n v="4"/>
    <n v="2"/>
    <n v="2"/>
    <n v="2"/>
    <n v="26"/>
    <n v="6"/>
    <n v="12"/>
    <n v="71"/>
    <n v="85"/>
    <n v="32"/>
    <x v="1"/>
  </r>
  <r>
    <x v="385"/>
    <x v="152"/>
    <n v="5"/>
    <n v="6"/>
    <n v="2"/>
    <n v="4"/>
    <n v="4"/>
    <n v="3"/>
    <n v="3"/>
    <n v="8"/>
    <n v="22"/>
    <n v="75"/>
    <n v="52"/>
    <n v="34"/>
    <x v="1"/>
  </r>
  <r>
    <x v="386"/>
    <x v="153"/>
    <n v="0"/>
    <n v="5"/>
    <n v="2"/>
    <n v="4"/>
    <n v="4"/>
    <n v="4"/>
    <n v="68"/>
    <n v="77"/>
    <n v="39"/>
    <n v="95"/>
    <n v="42"/>
    <n v="52.1"/>
    <x v="1"/>
  </r>
  <r>
    <x v="387"/>
    <x v="1"/>
    <n v="4"/>
    <n v="4"/>
    <n v="3"/>
    <n v="2"/>
    <n v="5"/>
    <n v="4"/>
    <n v="65"/>
    <n v="42"/>
    <n v="95"/>
    <n v="95"/>
    <n v="95"/>
    <n v="59.2"/>
    <x v="1"/>
  </r>
  <r>
    <x v="388"/>
    <x v="21"/>
    <n v="6"/>
    <n v="2"/>
    <n v="2"/>
    <n v="2"/>
    <n v="2"/>
    <n v="4"/>
    <n v="32"/>
    <n v="39"/>
    <n v="61"/>
    <n v="67"/>
    <n v="14"/>
    <n v="33.299999999999997"/>
    <x v="1"/>
  </r>
  <r>
    <x v="317"/>
    <x v="1"/>
    <n v="8"/>
    <n v="3"/>
    <n v="5"/>
    <n v="6"/>
    <n v="3"/>
    <n v="5"/>
    <n v="7"/>
    <n v="96"/>
    <n v="85"/>
    <n v="8"/>
    <n v="46"/>
    <n v="54.199999999999996"/>
    <x v="1"/>
  </r>
  <r>
    <x v="389"/>
    <x v="110"/>
    <n v="7"/>
    <n v="5"/>
    <n v="5"/>
    <n v="5"/>
    <n v="2"/>
    <n v="2"/>
    <n v="35"/>
    <n v="95"/>
    <n v="11"/>
    <n v="36"/>
    <n v="19"/>
    <n v="39.599999999999994"/>
    <x v="1"/>
  </r>
  <r>
    <x v="390"/>
    <x v="154"/>
    <n v="1"/>
    <n v="4"/>
    <n v="4"/>
    <n v="6"/>
    <n v="3"/>
    <n v="4"/>
    <n v="73"/>
    <n v="61"/>
    <n v="49"/>
    <n v="70"/>
    <n v="52"/>
    <n v="56.5"/>
    <x v="1"/>
  </r>
  <r>
    <x v="391"/>
    <x v="47"/>
    <n v="8"/>
    <n v="2"/>
    <n v="5"/>
    <n v="2"/>
    <n v="2"/>
    <n v="6"/>
    <n v="52"/>
    <n v="90"/>
    <n v="95"/>
    <n v="83"/>
    <n v="23"/>
    <n v="56.3"/>
    <x v="1"/>
  </r>
  <r>
    <x v="280"/>
    <x v="8"/>
    <n v="8"/>
    <n v="5"/>
    <n v="6"/>
    <n v="5"/>
    <n v="6"/>
    <n v="5"/>
    <n v="5"/>
    <n v="84"/>
    <n v="88"/>
    <n v="35"/>
    <n v="40"/>
    <n v="61.2"/>
    <x v="1"/>
  </r>
  <r>
    <x v="68"/>
    <x v="85"/>
    <n v="5"/>
    <n v="4"/>
    <n v="6"/>
    <n v="2"/>
    <n v="3"/>
    <n v="4"/>
    <n v="53"/>
    <n v="57"/>
    <n v="30"/>
    <n v="7"/>
    <n v="52"/>
    <n v="41.9"/>
    <x v="1"/>
  </r>
  <r>
    <x v="392"/>
    <x v="47"/>
    <n v="4"/>
    <n v="2"/>
    <n v="4"/>
    <n v="5"/>
    <n v="5"/>
    <n v="4"/>
    <n v="52"/>
    <n v="73"/>
    <n v="12"/>
    <n v="3"/>
    <n v="7"/>
    <n v="42.7"/>
    <x v="1"/>
  </r>
  <r>
    <x v="393"/>
    <x v="44"/>
    <n v="7"/>
    <n v="4"/>
    <n v="3"/>
    <n v="2"/>
    <n v="5"/>
    <n v="5"/>
    <n v="41"/>
    <n v="23"/>
    <n v="84"/>
    <n v="93"/>
    <n v="6"/>
    <n v="46.7"/>
    <x v="1"/>
  </r>
  <r>
    <x v="394"/>
    <x v="111"/>
    <n v="3"/>
    <n v="3"/>
    <n v="4"/>
    <n v="4"/>
    <n v="5"/>
    <n v="5"/>
    <n v="44"/>
    <n v="90"/>
    <n v="71"/>
    <n v="41"/>
    <n v="60"/>
    <n v="58.6"/>
    <x v="1"/>
  </r>
  <r>
    <x v="395"/>
    <x v="35"/>
    <n v="0"/>
    <n v="5"/>
    <n v="2"/>
    <n v="4"/>
    <n v="2"/>
    <n v="6"/>
    <n v="27"/>
    <n v="56"/>
    <n v="54"/>
    <n v="99"/>
    <n v="27"/>
    <n v="46.3"/>
    <x v="1"/>
  </r>
  <r>
    <x v="396"/>
    <x v="47"/>
    <n v="6"/>
    <n v="4"/>
    <n v="5"/>
    <n v="6"/>
    <n v="2"/>
    <n v="5"/>
    <n v="56"/>
    <n v="47"/>
    <n v="34"/>
    <n v="65"/>
    <n v="87"/>
    <n v="56.900000000000006"/>
    <x v="1"/>
  </r>
  <r>
    <x v="397"/>
    <x v="90"/>
    <n v="3"/>
    <n v="5"/>
    <n v="6"/>
    <n v="4"/>
    <n v="6"/>
    <n v="6"/>
    <n v="79"/>
    <n v="52"/>
    <n v="11"/>
    <n v="9"/>
    <n v="83"/>
    <n v="59.400000000000006"/>
    <x v="1"/>
  </r>
  <r>
    <x v="398"/>
    <x v="59"/>
    <n v="6"/>
    <n v="5"/>
    <n v="5"/>
    <n v="5"/>
    <n v="4"/>
    <n v="4"/>
    <n v="34"/>
    <n v="15"/>
    <n v="40"/>
    <n v="85"/>
    <n v="52"/>
    <n v="50.599999999999994"/>
    <x v="1"/>
  </r>
  <r>
    <x v="399"/>
    <x v="155"/>
    <n v="1"/>
    <n v="3"/>
    <n v="4"/>
    <n v="6"/>
    <n v="6"/>
    <n v="3"/>
    <n v="52"/>
    <n v="36"/>
    <n v="41"/>
    <n v="96"/>
    <n v="66"/>
    <n v="59.1"/>
    <x v="1"/>
  </r>
  <r>
    <x v="400"/>
    <x v="74"/>
    <n v="5"/>
    <n v="4"/>
    <n v="6"/>
    <n v="5"/>
    <n v="5"/>
    <n v="3"/>
    <n v="41"/>
    <n v="35"/>
    <n v="54"/>
    <n v="14"/>
    <n v="29"/>
    <n v="47.3"/>
    <x v="1"/>
  </r>
  <r>
    <x v="401"/>
    <x v="156"/>
    <n v="5"/>
    <n v="3"/>
    <n v="5"/>
    <n v="5"/>
    <n v="3"/>
    <n v="2"/>
    <n v="25"/>
    <n v="24"/>
    <n v="28"/>
    <n v="21"/>
    <n v="24"/>
    <n v="34.200000000000003"/>
    <x v="1"/>
  </r>
  <r>
    <x v="402"/>
    <x v="60"/>
    <n v="3"/>
    <n v="4"/>
    <n v="2"/>
    <n v="5"/>
    <n v="2"/>
    <n v="6"/>
    <n v="80"/>
    <n v="86"/>
    <n v="29"/>
    <n v="32"/>
    <n v="85"/>
    <n v="53.2"/>
    <x v="1"/>
  </r>
  <r>
    <x v="403"/>
    <x v="146"/>
    <n v="4"/>
    <n v="3"/>
    <n v="5"/>
    <n v="6"/>
    <n v="3"/>
    <n v="4"/>
    <n v="68"/>
    <n v="19"/>
    <n v="94"/>
    <n v="92"/>
    <n v="62"/>
    <n v="61.5"/>
    <x v="1"/>
  </r>
  <r>
    <x v="404"/>
    <x v="157"/>
    <n v="4"/>
    <n v="2"/>
    <n v="5"/>
    <n v="2"/>
    <n v="5"/>
    <n v="4"/>
    <n v="74"/>
    <n v="85"/>
    <n v="21"/>
    <n v="33"/>
    <n v="9"/>
    <n v="46.2"/>
    <x v="1"/>
  </r>
  <r>
    <x v="269"/>
    <x v="21"/>
    <n v="0"/>
    <n v="2"/>
    <n v="3"/>
    <n v="5"/>
    <n v="4"/>
    <n v="6"/>
    <n v="40"/>
    <n v="46"/>
    <n v="1"/>
    <n v="98"/>
    <n v="39"/>
    <n v="50.4"/>
    <x v="1"/>
  </r>
  <r>
    <x v="405"/>
    <x v="128"/>
    <n v="7"/>
    <n v="2"/>
    <n v="2"/>
    <n v="2"/>
    <n v="2"/>
    <n v="2"/>
    <n v="1"/>
    <n v="25"/>
    <n v="33"/>
    <n v="91"/>
    <n v="60"/>
    <n v="29"/>
    <x v="1"/>
  </r>
  <r>
    <x v="406"/>
    <x v="108"/>
    <n v="3"/>
    <n v="3"/>
    <n v="6"/>
    <n v="4"/>
    <n v="4"/>
    <n v="3"/>
    <n v="87"/>
    <n v="50"/>
    <n v="61"/>
    <n v="48"/>
    <n v="86"/>
    <n v="59.199999999999996"/>
    <x v="1"/>
  </r>
  <r>
    <x v="407"/>
    <x v="158"/>
    <n v="5"/>
    <n v="6"/>
    <n v="4"/>
    <n v="2"/>
    <n v="4"/>
    <n v="3"/>
    <n v="100"/>
    <n v="74"/>
    <n v="76"/>
    <n v="47"/>
    <n v="29"/>
    <n v="50.6"/>
    <x v="1"/>
  </r>
  <r>
    <x v="408"/>
    <x v="0"/>
    <n v="1"/>
    <n v="6"/>
    <n v="5"/>
    <n v="2"/>
    <n v="5"/>
    <n v="5"/>
    <n v="59"/>
    <n v="30"/>
    <n v="96"/>
    <n v="53"/>
    <n v="87"/>
    <n v="58.5"/>
    <x v="1"/>
  </r>
  <r>
    <x v="409"/>
    <x v="24"/>
    <n v="6"/>
    <n v="2"/>
    <n v="6"/>
    <n v="4"/>
    <n v="4"/>
    <n v="6"/>
    <n v="51"/>
    <n v="98"/>
    <n v="20"/>
    <n v="37"/>
    <n v="54"/>
    <n v="58"/>
    <x v="1"/>
  </r>
  <r>
    <x v="254"/>
    <x v="42"/>
    <n v="7"/>
    <n v="6"/>
    <n v="2"/>
    <n v="6"/>
    <n v="2"/>
    <n v="6"/>
    <n v="75"/>
    <n v="60"/>
    <n v="80"/>
    <n v="86"/>
    <n v="91"/>
    <n v="63.2"/>
    <x v="1"/>
  </r>
  <r>
    <x v="410"/>
    <x v="110"/>
    <n v="5"/>
    <n v="3"/>
    <n v="2"/>
    <n v="6"/>
    <n v="2"/>
    <n v="2"/>
    <n v="28"/>
    <n v="28"/>
    <n v="14"/>
    <n v="52"/>
    <n v="35"/>
    <n v="31.7"/>
    <x v="1"/>
  </r>
  <r>
    <x v="411"/>
    <x v="44"/>
    <n v="8"/>
    <n v="3"/>
    <n v="5"/>
    <n v="5"/>
    <n v="5"/>
    <n v="6"/>
    <n v="63"/>
    <n v="66"/>
    <n v="71"/>
    <n v="11"/>
    <n v="57"/>
    <n v="60.8"/>
    <x v="1"/>
  </r>
  <r>
    <x v="412"/>
    <x v="58"/>
    <n v="5"/>
    <n v="5"/>
    <n v="5"/>
    <n v="5"/>
    <n v="2"/>
    <n v="6"/>
    <n v="45"/>
    <n v="94"/>
    <n v="45"/>
    <n v="100"/>
    <n v="98"/>
    <n v="66.2"/>
    <x v="1"/>
  </r>
  <r>
    <x v="413"/>
    <x v="159"/>
    <n v="6"/>
    <n v="5"/>
    <n v="4"/>
    <n v="5"/>
    <n v="6"/>
    <n v="3"/>
    <n v="90"/>
    <n v="98"/>
    <n v="10"/>
    <n v="95"/>
    <n v="63"/>
    <n v="63.6"/>
    <x v="1"/>
  </r>
  <r>
    <x v="414"/>
    <x v="138"/>
    <n v="7"/>
    <n v="4"/>
    <n v="6"/>
    <n v="5"/>
    <n v="4"/>
    <n v="6"/>
    <n v="3"/>
    <n v="73"/>
    <n v="19"/>
    <n v="42"/>
    <n v="88"/>
    <n v="56.5"/>
    <x v="1"/>
  </r>
  <r>
    <x v="415"/>
    <x v="159"/>
    <n v="0"/>
    <n v="2"/>
    <n v="3"/>
    <n v="3"/>
    <n v="5"/>
    <n v="2"/>
    <n v="82"/>
    <n v="61"/>
    <n v="59"/>
    <n v="51"/>
    <n v="71"/>
    <n v="50.4"/>
    <x v="1"/>
  </r>
  <r>
    <x v="145"/>
    <x v="37"/>
    <n v="0"/>
    <n v="5"/>
    <n v="6"/>
    <n v="4"/>
    <n v="2"/>
    <n v="6"/>
    <n v="8"/>
    <n v="13"/>
    <n v="38"/>
    <n v="1"/>
    <n v="39"/>
    <n v="37.9"/>
    <x v="1"/>
  </r>
  <r>
    <x v="416"/>
    <x v="160"/>
    <n v="4"/>
    <n v="2"/>
    <n v="4"/>
    <n v="4"/>
    <n v="4"/>
    <n v="3"/>
    <n v="25"/>
    <n v="86"/>
    <n v="7"/>
    <n v="3"/>
    <n v="94"/>
    <n v="43.5"/>
    <x v="1"/>
  </r>
  <r>
    <x v="417"/>
    <x v="66"/>
    <n v="6"/>
    <n v="3"/>
    <n v="3"/>
    <n v="3"/>
    <n v="2"/>
    <n v="3"/>
    <n v="53"/>
    <n v="53"/>
    <n v="15"/>
    <n v="53"/>
    <n v="80"/>
    <n v="39.4"/>
    <x v="1"/>
  </r>
  <r>
    <x v="418"/>
    <x v="161"/>
    <n v="3"/>
    <n v="3"/>
    <n v="4"/>
    <n v="2"/>
    <n v="6"/>
    <n v="4"/>
    <n v="22"/>
    <n v="48"/>
    <n v="26"/>
    <n v="43"/>
    <n v="10"/>
    <n v="38.9"/>
    <x v="1"/>
  </r>
  <r>
    <x v="419"/>
    <x v="8"/>
    <n v="3"/>
    <n v="2"/>
    <n v="4"/>
    <n v="3"/>
    <n v="2"/>
    <n v="5"/>
    <n v="90"/>
    <n v="97"/>
    <n v="7"/>
    <n v="59"/>
    <n v="100"/>
    <n v="55.3"/>
    <x v="1"/>
  </r>
  <r>
    <x v="420"/>
    <x v="60"/>
    <n v="4"/>
    <n v="2"/>
    <n v="4"/>
    <n v="5"/>
    <n v="4"/>
    <n v="2"/>
    <n v="9"/>
    <n v="47"/>
    <n v="56"/>
    <n v="89"/>
    <n v="55"/>
    <n v="47.6"/>
    <x v="1"/>
  </r>
  <r>
    <x v="421"/>
    <x v="61"/>
    <n v="4"/>
    <n v="2"/>
    <n v="2"/>
    <n v="6"/>
    <n v="4"/>
    <n v="3"/>
    <n v="47"/>
    <n v="8"/>
    <n v="77"/>
    <n v="85"/>
    <n v="10"/>
    <n v="44.7"/>
    <x v="1"/>
  </r>
  <r>
    <x v="422"/>
    <x v="73"/>
    <n v="4"/>
    <n v="5"/>
    <n v="4"/>
    <n v="4"/>
    <n v="5"/>
    <n v="3"/>
    <n v="59"/>
    <n v="89"/>
    <n v="32"/>
    <n v="80"/>
    <n v="38"/>
    <n v="53.8"/>
    <x v="1"/>
  </r>
  <r>
    <x v="423"/>
    <x v="56"/>
    <n v="8"/>
    <n v="5"/>
    <n v="5"/>
    <n v="4"/>
    <n v="6"/>
    <n v="2"/>
    <n v="60"/>
    <n v="31"/>
    <n v="86"/>
    <n v="76"/>
    <n v="64"/>
    <n v="57.699999999999996"/>
    <x v="1"/>
  </r>
  <r>
    <x v="424"/>
    <x v="162"/>
    <n v="3"/>
    <n v="4"/>
    <n v="3"/>
    <n v="5"/>
    <n v="5"/>
    <n v="5"/>
    <n v="53"/>
    <n v="78"/>
    <n v="73"/>
    <n v="89"/>
    <n v="32"/>
    <n v="60.5"/>
    <x v="1"/>
  </r>
  <r>
    <x v="425"/>
    <x v="41"/>
    <n v="0"/>
    <n v="4"/>
    <n v="2"/>
    <n v="2"/>
    <n v="2"/>
    <n v="6"/>
    <n v="88"/>
    <n v="43"/>
    <n v="91"/>
    <n v="4"/>
    <n v="78"/>
    <n v="46.400000000000006"/>
    <x v="1"/>
  </r>
  <r>
    <x v="426"/>
    <x v="19"/>
    <n v="1"/>
    <n v="5"/>
    <n v="4"/>
    <n v="6"/>
    <n v="4"/>
    <n v="2"/>
    <n v="4"/>
    <n v="97"/>
    <n v="75"/>
    <n v="86"/>
    <n v="10"/>
    <n v="51.2"/>
    <x v="1"/>
  </r>
  <r>
    <x v="427"/>
    <x v="163"/>
    <n v="7"/>
    <n v="4"/>
    <n v="3"/>
    <n v="6"/>
    <n v="3"/>
    <n v="2"/>
    <n v="28"/>
    <n v="75"/>
    <n v="15"/>
    <n v="6"/>
    <n v="33"/>
    <n v="35.700000000000003"/>
    <x v="1"/>
  </r>
  <r>
    <x v="428"/>
    <x v="37"/>
    <n v="4"/>
    <n v="2"/>
    <n v="4"/>
    <n v="6"/>
    <n v="5"/>
    <n v="5"/>
    <n v="29"/>
    <n v="92"/>
    <n v="99"/>
    <n v="79"/>
    <n v="8"/>
    <n v="62.7"/>
    <x v="1"/>
  </r>
  <r>
    <x v="429"/>
    <x v="78"/>
    <n v="2"/>
    <n v="5"/>
    <n v="3"/>
    <n v="2"/>
    <n v="3"/>
    <n v="6"/>
    <n v="59"/>
    <n v="29"/>
    <n v="92"/>
    <n v="96"/>
    <n v="77"/>
    <n v="55.300000000000004"/>
    <x v="1"/>
  </r>
  <r>
    <x v="285"/>
    <x v="27"/>
    <n v="0"/>
    <n v="6"/>
    <n v="6"/>
    <n v="5"/>
    <n v="4"/>
    <n v="3"/>
    <n v="98"/>
    <n v="79"/>
    <n v="65"/>
    <n v="41"/>
    <n v="48"/>
    <n v="61.1"/>
    <x v="1"/>
  </r>
  <r>
    <x v="430"/>
    <x v="164"/>
    <n v="2"/>
    <n v="2"/>
    <n v="6"/>
    <n v="5"/>
    <n v="6"/>
    <n v="3"/>
    <n v="74"/>
    <n v="25"/>
    <n v="78"/>
    <n v="6"/>
    <n v="69"/>
    <n v="57.2"/>
    <x v="1"/>
  </r>
  <r>
    <x v="431"/>
    <x v="78"/>
    <n v="3"/>
    <n v="2"/>
    <n v="4"/>
    <n v="5"/>
    <n v="2"/>
    <n v="5"/>
    <n v="12"/>
    <n v="96"/>
    <n v="66"/>
    <n v="17"/>
    <n v="86"/>
    <n v="51.699999999999996"/>
    <x v="1"/>
  </r>
  <r>
    <x v="358"/>
    <x v="95"/>
    <n v="3"/>
    <n v="5"/>
    <n v="5"/>
    <n v="3"/>
    <n v="2"/>
    <n v="2"/>
    <n v="53"/>
    <n v="89"/>
    <n v="16"/>
    <n v="27"/>
    <n v="62"/>
    <n v="40.700000000000003"/>
    <x v="1"/>
  </r>
  <r>
    <x v="432"/>
    <x v="117"/>
    <n v="4"/>
    <n v="3"/>
    <n v="6"/>
    <n v="4"/>
    <n v="6"/>
    <n v="6"/>
    <n v="90"/>
    <n v="31"/>
    <n v="75"/>
    <n v="1"/>
    <n v="58"/>
    <n v="61.5"/>
    <x v="1"/>
  </r>
  <r>
    <x v="433"/>
    <x v="117"/>
    <n v="0"/>
    <n v="3"/>
    <n v="3"/>
    <n v="4"/>
    <n v="2"/>
    <n v="4"/>
    <n v="92"/>
    <n v="47"/>
    <n v="27"/>
    <n v="40"/>
    <n v="35"/>
    <n v="42.099999999999994"/>
    <x v="1"/>
  </r>
  <r>
    <x v="434"/>
    <x v="55"/>
    <n v="6"/>
    <n v="4"/>
    <n v="3"/>
    <n v="2"/>
    <n v="3"/>
    <n v="5"/>
    <n v="57"/>
    <n v="67"/>
    <n v="51"/>
    <n v="92"/>
    <n v="72"/>
    <n v="51.9"/>
    <x v="1"/>
  </r>
  <r>
    <x v="435"/>
    <x v="122"/>
    <n v="0"/>
    <n v="6"/>
    <n v="3"/>
    <n v="6"/>
    <n v="6"/>
    <n v="4"/>
    <n v="74"/>
    <n v="60"/>
    <n v="83"/>
    <n v="39"/>
    <n v="97"/>
    <n v="65.3"/>
    <x v="1"/>
  </r>
  <r>
    <x v="436"/>
    <x v="165"/>
    <n v="7"/>
    <n v="6"/>
    <n v="2"/>
    <n v="3"/>
    <n v="2"/>
    <n v="3"/>
    <n v="21"/>
    <n v="16"/>
    <n v="9"/>
    <n v="49"/>
    <n v="47"/>
    <n v="26.2"/>
    <x v="1"/>
  </r>
  <r>
    <x v="437"/>
    <x v="81"/>
    <n v="8"/>
    <n v="3"/>
    <n v="5"/>
    <n v="6"/>
    <n v="2"/>
    <n v="4"/>
    <n v="73"/>
    <n v="70"/>
    <n v="71"/>
    <n v="84"/>
    <n v="81"/>
    <n v="63.9"/>
    <x v="1"/>
  </r>
  <r>
    <x v="438"/>
    <x v="118"/>
    <n v="2"/>
    <n v="4"/>
    <n v="6"/>
    <n v="4"/>
    <n v="5"/>
    <n v="2"/>
    <n v="44"/>
    <n v="8"/>
    <n v="100"/>
    <n v="54"/>
    <n v="77"/>
    <n v="54.3"/>
    <x v="1"/>
  </r>
  <r>
    <x v="439"/>
    <x v="61"/>
    <n v="6"/>
    <n v="3"/>
    <n v="5"/>
    <n v="4"/>
    <n v="3"/>
    <n v="2"/>
    <n v="78"/>
    <n v="17"/>
    <n v="48"/>
    <n v="42"/>
    <n v="85"/>
    <n v="47"/>
    <x v="1"/>
  </r>
  <r>
    <x v="440"/>
    <x v="166"/>
    <n v="0"/>
    <n v="3"/>
    <n v="6"/>
    <n v="2"/>
    <n v="5"/>
    <n v="2"/>
    <n v="72"/>
    <n v="53"/>
    <n v="43"/>
    <n v="72"/>
    <n v="52"/>
    <n v="51.2"/>
    <x v="1"/>
  </r>
  <r>
    <x v="441"/>
    <x v="71"/>
    <n v="7"/>
    <n v="5"/>
    <n v="6"/>
    <n v="2"/>
    <n v="5"/>
    <n v="4"/>
    <n v="15"/>
    <n v="64"/>
    <n v="20"/>
    <n v="59"/>
    <n v="52"/>
    <n v="47"/>
    <x v="1"/>
  </r>
  <r>
    <x v="442"/>
    <x v="133"/>
    <n v="1"/>
    <n v="2"/>
    <n v="3"/>
    <n v="3"/>
    <n v="2"/>
    <n v="6"/>
    <n v="35"/>
    <n v="20"/>
    <n v="46"/>
    <n v="84"/>
    <n v="11"/>
    <n v="39.6"/>
    <x v="1"/>
  </r>
  <r>
    <x v="443"/>
    <x v="77"/>
    <n v="0"/>
    <n v="2"/>
    <n v="2"/>
    <n v="5"/>
    <n v="6"/>
    <n v="2"/>
    <n v="87"/>
    <n v="18"/>
    <n v="93"/>
    <n v="62"/>
    <n v="95"/>
    <n v="57.5"/>
    <x v="1"/>
  </r>
  <r>
    <x v="444"/>
    <x v="123"/>
    <n v="6"/>
    <n v="2"/>
    <n v="4"/>
    <n v="3"/>
    <n v="3"/>
    <n v="2"/>
    <n v="72"/>
    <n v="79"/>
    <n v="98"/>
    <n v="86"/>
    <n v="31"/>
    <n v="52.6"/>
    <x v="1"/>
  </r>
  <r>
    <x v="445"/>
    <x v="54"/>
    <n v="3"/>
    <n v="3"/>
    <n v="3"/>
    <n v="3"/>
    <n v="5"/>
    <n v="4"/>
    <n v="71"/>
    <n v="68"/>
    <n v="38"/>
    <n v="8"/>
    <n v="98"/>
    <n v="50.3"/>
    <x v="1"/>
  </r>
  <r>
    <x v="446"/>
    <x v="11"/>
    <n v="8"/>
    <n v="2"/>
    <n v="2"/>
    <n v="3"/>
    <n v="4"/>
    <n v="4"/>
    <n v="96"/>
    <n v="47"/>
    <n v="90"/>
    <n v="24"/>
    <n v="96"/>
    <n v="53.3"/>
    <x v="1"/>
  </r>
  <r>
    <x v="447"/>
    <x v="44"/>
    <n v="3"/>
    <n v="3"/>
    <n v="3"/>
    <n v="3"/>
    <n v="4"/>
    <n v="5"/>
    <n v="18"/>
    <n v="94"/>
    <n v="29"/>
    <n v="50"/>
    <n v="54"/>
    <n v="46.5"/>
    <x v="1"/>
  </r>
  <r>
    <x v="448"/>
    <x v="82"/>
    <n v="0"/>
    <n v="5"/>
    <n v="5"/>
    <n v="6"/>
    <n v="2"/>
    <n v="5"/>
    <n v="47"/>
    <n v="34"/>
    <n v="86"/>
    <n v="56"/>
    <n v="39"/>
    <n v="54.199999999999996"/>
    <x v="1"/>
  </r>
  <r>
    <x v="449"/>
    <x v="128"/>
    <n v="7"/>
    <n v="5"/>
    <n v="5"/>
    <n v="2"/>
    <n v="6"/>
    <n v="6"/>
    <n v="6"/>
    <n v="88"/>
    <n v="24"/>
    <n v="3"/>
    <n v="43"/>
    <n v="46.400000000000006"/>
    <x v="1"/>
  </r>
  <r>
    <x v="450"/>
    <x v="85"/>
    <n v="8"/>
    <n v="4"/>
    <n v="3"/>
    <n v="6"/>
    <n v="2"/>
    <n v="6"/>
    <n v="87"/>
    <n v="54"/>
    <n v="69"/>
    <n v="96"/>
    <n v="7"/>
    <n v="57.3"/>
    <x v="1"/>
  </r>
  <r>
    <x v="451"/>
    <x v="88"/>
    <n v="8"/>
    <n v="3"/>
    <n v="2"/>
    <n v="4"/>
    <n v="6"/>
    <n v="6"/>
    <n v="99"/>
    <n v="51"/>
    <n v="25"/>
    <n v="89"/>
    <n v="73"/>
    <n v="61.699999999999996"/>
    <x v="1"/>
  </r>
  <r>
    <x v="452"/>
    <x v="167"/>
    <n v="0"/>
    <n v="4"/>
    <n v="6"/>
    <n v="5"/>
    <n v="2"/>
    <n v="4"/>
    <n v="72"/>
    <n v="33"/>
    <n v="40"/>
    <n v="62"/>
    <n v="19"/>
    <n v="48.599999999999994"/>
    <x v="1"/>
  </r>
  <r>
    <x v="453"/>
    <x v="168"/>
    <n v="0"/>
    <n v="4"/>
    <n v="2"/>
    <n v="6"/>
    <n v="2"/>
    <n v="5"/>
    <n v="57"/>
    <n v="88"/>
    <n v="53"/>
    <n v="42"/>
    <n v="49"/>
    <n v="50.9"/>
    <x v="1"/>
  </r>
  <r>
    <x v="454"/>
    <x v="101"/>
    <n v="1"/>
    <n v="4"/>
    <n v="2"/>
    <n v="2"/>
    <n v="4"/>
    <n v="2"/>
    <n v="68"/>
    <n v="81"/>
    <n v="24"/>
    <n v="15"/>
    <n v="48"/>
    <n v="35.599999999999994"/>
    <x v="1"/>
  </r>
  <r>
    <x v="455"/>
    <x v="31"/>
    <n v="6"/>
    <n v="4"/>
    <n v="3"/>
    <n v="2"/>
    <n v="3"/>
    <n v="3"/>
    <n v="43"/>
    <n v="36"/>
    <n v="9"/>
    <n v="88"/>
    <n v="44"/>
    <n v="36"/>
    <x v="1"/>
  </r>
  <r>
    <x v="456"/>
    <x v="117"/>
    <n v="2"/>
    <n v="6"/>
    <n v="2"/>
    <n v="2"/>
    <n v="3"/>
    <n v="3"/>
    <n v="69"/>
    <n v="17"/>
    <n v="84"/>
    <n v="87"/>
    <n v="56"/>
    <n v="43.3"/>
    <x v="1"/>
  </r>
  <r>
    <x v="457"/>
    <x v="9"/>
    <n v="0"/>
    <n v="6"/>
    <n v="6"/>
    <n v="3"/>
    <n v="2"/>
    <n v="5"/>
    <n v="25"/>
    <n v="23"/>
    <n v="92"/>
    <n v="37"/>
    <n v="40"/>
    <n v="45.7"/>
    <x v="1"/>
  </r>
  <r>
    <x v="458"/>
    <x v="81"/>
    <n v="8"/>
    <n v="4"/>
    <n v="6"/>
    <n v="4"/>
    <n v="3"/>
    <n v="2"/>
    <n v="12"/>
    <n v="56"/>
    <n v="75"/>
    <n v="76"/>
    <n v="41"/>
    <n v="48"/>
    <x v="1"/>
  </r>
  <r>
    <x v="459"/>
    <x v="74"/>
    <n v="5"/>
    <n v="2"/>
    <n v="5"/>
    <n v="6"/>
    <n v="2"/>
    <n v="5"/>
    <n v="39"/>
    <n v="77"/>
    <n v="37"/>
    <n v="72"/>
    <n v="32"/>
    <n v="53.7"/>
    <x v="1"/>
  </r>
  <r>
    <x v="460"/>
    <x v="13"/>
    <n v="1"/>
    <n v="3"/>
    <n v="5"/>
    <n v="6"/>
    <n v="2"/>
    <n v="5"/>
    <n v="53"/>
    <n v="25"/>
    <n v="62"/>
    <n v="74"/>
    <n v="81"/>
    <n v="57.5"/>
    <x v="1"/>
  </r>
  <r>
    <x v="461"/>
    <x v="25"/>
    <n v="7"/>
    <n v="6"/>
    <n v="3"/>
    <n v="6"/>
    <n v="4"/>
    <n v="2"/>
    <n v="11"/>
    <n v="8"/>
    <n v="29"/>
    <n v="7"/>
    <n v="38"/>
    <n v="31.3"/>
    <x v="1"/>
  </r>
  <r>
    <x v="462"/>
    <x v="47"/>
    <n v="3"/>
    <n v="4"/>
    <n v="6"/>
    <n v="4"/>
    <n v="6"/>
    <n v="2"/>
    <n v="62"/>
    <n v="31"/>
    <n v="64"/>
    <n v="1"/>
    <n v="25"/>
    <n v="46.3"/>
    <x v="1"/>
  </r>
  <r>
    <x v="463"/>
    <x v="169"/>
    <n v="4"/>
    <n v="4"/>
    <n v="6"/>
    <n v="3"/>
    <n v="2"/>
    <n v="3"/>
    <n v="24"/>
    <n v="33"/>
    <n v="90"/>
    <n v="28"/>
    <n v="23"/>
    <n v="39.799999999999997"/>
    <x v="1"/>
  </r>
  <r>
    <x v="464"/>
    <x v="8"/>
    <n v="5"/>
    <n v="6"/>
    <n v="5"/>
    <n v="6"/>
    <n v="5"/>
    <n v="4"/>
    <n v="92"/>
    <n v="67"/>
    <n v="92"/>
    <n v="79"/>
    <n v="81"/>
    <n v="73.099999999999994"/>
    <x v="1"/>
  </r>
  <r>
    <x v="465"/>
    <x v="170"/>
    <n v="5"/>
    <n v="3"/>
    <n v="4"/>
    <n v="2"/>
    <n v="6"/>
    <n v="6"/>
    <n v="21"/>
    <n v="40"/>
    <n v="18"/>
    <n v="81"/>
    <n v="88"/>
    <n v="52.8"/>
    <x v="1"/>
  </r>
  <r>
    <x v="466"/>
    <x v="171"/>
    <n v="6"/>
    <n v="2"/>
    <n v="3"/>
    <n v="6"/>
    <n v="5"/>
    <n v="4"/>
    <n v="78"/>
    <n v="1"/>
    <n v="9"/>
    <n v="33"/>
    <n v="81"/>
    <n v="48.199999999999996"/>
    <x v="1"/>
  </r>
  <r>
    <x v="467"/>
    <x v="77"/>
    <n v="8"/>
    <n v="2"/>
    <n v="3"/>
    <n v="4"/>
    <n v="5"/>
    <n v="4"/>
    <n v="65"/>
    <n v="19"/>
    <n v="19"/>
    <n v="8"/>
    <n v="20"/>
    <n v="37.1"/>
    <x v="1"/>
  </r>
  <r>
    <x v="468"/>
    <x v="101"/>
    <n v="2"/>
    <n v="2"/>
    <n v="2"/>
    <n v="5"/>
    <n v="5"/>
    <n v="4"/>
    <n v="60"/>
    <n v="79"/>
    <n v="51"/>
    <n v="40"/>
    <n v="16"/>
    <n v="48.6"/>
    <x v="1"/>
  </r>
  <r>
    <x v="469"/>
    <x v="101"/>
    <n v="5"/>
    <n v="2"/>
    <n v="3"/>
    <n v="3"/>
    <n v="6"/>
    <n v="3"/>
    <n v="79"/>
    <n v="21"/>
    <n v="41"/>
    <n v="39"/>
    <n v="74"/>
    <n v="47.4"/>
    <x v="1"/>
  </r>
  <r>
    <x v="470"/>
    <x v="11"/>
    <n v="7"/>
    <n v="2"/>
    <n v="6"/>
    <n v="6"/>
    <n v="6"/>
    <n v="5"/>
    <n v="27"/>
    <n v="93"/>
    <n v="10"/>
    <n v="43"/>
    <n v="28"/>
    <n v="58.1"/>
    <x v="1"/>
  </r>
  <r>
    <x v="471"/>
    <x v="40"/>
    <n v="5"/>
    <n v="4"/>
    <n v="6"/>
    <n v="5"/>
    <n v="4"/>
    <n v="4"/>
    <n v="44"/>
    <n v="95"/>
    <n v="15"/>
    <n v="66"/>
    <n v="82"/>
    <n v="60.2"/>
    <x v="1"/>
  </r>
  <r>
    <x v="472"/>
    <x v="101"/>
    <n v="0"/>
    <n v="6"/>
    <n v="6"/>
    <n v="2"/>
    <n v="4"/>
    <n v="3"/>
    <n v="15"/>
    <n v="15"/>
    <n v="58"/>
    <n v="15"/>
    <n v="87"/>
    <n v="41"/>
    <x v="1"/>
  </r>
  <r>
    <x v="473"/>
    <x v="1"/>
    <n v="4"/>
    <n v="6"/>
    <n v="6"/>
    <n v="3"/>
    <n v="6"/>
    <n v="2"/>
    <n v="69"/>
    <n v="78"/>
    <n v="32"/>
    <n v="73"/>
    <n v="93"/>
    <n v="60.5"/>
    <x v="1"/>
  </r>
  <r>
    <x v="474"/>
    <x v="172"/>
    <n v="7"/>
    <n v="3"/>
    <n v="4"/>
    <n v="6"/>
    <n v="3"/>
    <n v="6"/>
    <n v="14"/>
    <n v="42"/>
    <n v="40"/>
    <n v="48"/>
    <n v="35"/>
    <n v="47.9"/>
    <x v="1"/>
  </r>
  <r>
    <x v="475"/>
    <x v="30"/>
    <n v="5"/>
    <n v="2"/>
    <n v="5"/>
    <n v="6"/>
    <n v="3"/>
    <n v="3"/>
    <n v="90"/>
    <n v="70"/>
    <n v="84"/>
    <n v="62"/>
    <n v="20"/>
    <n v="58.599999999999994"/>
    <x v="1"/>
  </r>
  <r>
    <x v="476"/>
    <x v="106"/>
    <n v="1"/>
    <n v="6"/>
    <n v="4"/>
    <n v="3"/>
    <n v="3"/>
    <n v="6"/>
    <n v="79"/>
    <n v="71"/>
    <n v="89"/>
    <n v="26"/>
    <n v="96"/>
    <n v="60.1"/>
    <x v="1"/>
  </r>
  <r>
    <x v="477"/>
    <x v="111"/>
    <n v="5"/>
    <n v="5"/>
    <n v="6"/>
    <n v="3"/>
    <n v="4"/>
    <n v="2"/>
    <n v="45"/>
    <n v="46"/>
    <n v="47"/>
    <n v="70"/>
    <n v="56"/>
    <n v="48.4"/>
    <x v="1"/>
  </r>
  <r>
    <x v="145"/>
    <x v="93"/>
    <n v="6"/>
    <n v="5"/>
    <n v="6"/>
    <n v="6"/>
    <n v="5"/>
    <n v="3"/>
    <n v="100"/>
    <n v="44"/>
    <n v="54"/>
    <n v="75"/>
    <n v="64"/>
    <n v="65.7"/>
    <x v="1"/>
  </r>
  <r>
    <x v="126"/>
    <x v="28"/>
    <n v="5"/>
    <n v="6"/>
    <n v="5"/>
    <n v="2"/>
    <n v="2"/>
    <n v="2"/>
    <n v="74"/>
    <n v="70"/>
    <n v="43"/>
    <n v="43"/>
    <n v="37"/>
    <n v="40.700000000000003"/>
    <x v="1"/>
  </r>
  <r>
    <x v="478"/>
    <x v="173"/>
    <n v="8"/>
    <n v="3"/>
    <n v="3"/>
    <n v="4"/>
    <n v="5"/>
    <n v="5"/>
    <n v="78"/>
    <n v="45"/>
    <n v="23"/>
    <n v="91"/>
    <n v="58"/>
    <n v="55.5"/>
    <x v="1"/>
  </r>
  <r>
    <x v="479"/>
    <x v="9"/>
    <n v="4"/>
    <n v="5"/>
    <n v="3"/>
    <n v="6"/>
    <n v="6"/>
    <n v="3"/>
    <n v="23"/>
    <n v="16"/>
    <n v="85"/>
    <n v="82"/>
    <n v="75"/>
    <n v="56.1"/>
    <x v="1"/>
  </r>
  <r>
    <x v="480"/>
    <x v="69"/>
    <n v="1"/>
    <n v="2"/>
    <n v="5"/>
    <n v="2"/>
    <n v="6"/>
    <n v="6"/>
    <n v="62"/>
    <n v="89"/>
    <n v="20"/>
    <n v="56"/>
    <n v="80"/>
    <n v="60.7"/>
    <x v="1"/>
  </r>
  <r>
    <x v="481"/>
    <x v="30"/>
    <n v="6"/>
    <n v="6"/>
    <n v="5"/>
    <n v="6"/>
    <n v="2"/>
    <n v="4"/>
    <n v="22"/>
    <n v="29"/>
    <n v="31"/>
    <n v="9"/>
    <n v="56"/>
    <n v="40.700000000000003"/>
    <x v="1"/>
  </r>
  <r>
    <x v="482"/>
    <x v="151"/>
    <n v="8"/>
    <n v="3"/>
    <n v="4"/>
    <n v="5"/>
    <n v="2"/>
    <n v="4"/>
    <n v="30"/>
    <n v="10"/>
    <n v="78"/>
    <n v="57"/>
    <n v="67"/>
    <n v="46.2"/>
    <x v="1"/>
  </r>
  <r>
    <x v="483"/>
    <x v="90"/>
    <n v="7"/>
    <n v="6"/>
    <n v="4"/>
    <n v="6"/>
    <n v="2"/>
    <n v="2"/>
    <n v="29"/>
    <n v="64"/>
    <n v="39"/>
    <n v="62"/>
    <n v="1"/>
    <n v="39.5"/>
    <x v="1"/>
  </r>
  <r>
    <x v="484"/>
    <x v="35"/>
    <n v="3"/>
    <n v="2"/>
    <n v="2"/>
    <n v="3"/>
    <n v="5"/>
    <n v="4"/>
    <n v="32"/>
    <n v="80"/>
    <n v="47"/>
    <n v="98"/>
    <n v="30"/>
    <n v="48.7"/>
    <x v="1"/>
  </r>
  <r>
    <x v="171"/>
    <x v="58"/>
    <n v="3"/>
    <n v="5"/>
    <n v="2"/>
    <n v="3"/>
    <n v="2"/>
    <n v="6"/>
    <n v="81"/>
    <n v="8"/>
    <n v="48"/>
    <n v="7"/>
    <n v="21"/>
    <n v="34.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0A7868-FB7D-47FB-9C4F-8FA8D5CEE6B1}" name="Tabela przestawna13" cacheId="60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P3:Q12" firstHeaderRow="1" firstDataRow="1" firstDataCol="1" rowPageCount="1" colPageCount="1"/>
  <pivotFields count="15">
    <pivotField axis="axisRow" showAll="0" measureFilter="1">
      <items count="486">
        <item x="148"/>
        <item x="60"/>
        <item x="291"/>
        <item x="412"/>
        <item x="206"/>
        <item x="169"/>
        <item x="154"/>
        <item x="381"/>
        <item x="191"/>
        <item x="402"/>
        <item x="478"/>
        <item x="208"/>
        <item x="443"/>
        <item x="105"/>
        <item x="16"/>
        <item x="15"/>
        <item x="203"/>
        <item x="86"/>
        <item x="460"/>
        <item x="362"/>
        <item x="286"/>
        <item x="467"/>
        <item x="278"/>
        <item x="316"/>
        <item x="428"/>
        <item x="212"/>
        <item x="330"/>
        <item x="192"/>
        <item x="390"/>
        <item x="327"/>
        <item x="325"/>
        <item x="388"/>
        <item x="137"/>
        <item x="34"/>
        <item x="99"/>
        <item x="283"/>
        <item x="89"/>
        <item x="424"/>
        <item x="386"/>
        <item x="310"/>
        <item x="122"/>
        <item x="437"/>
        <item x="289"/>
        <item x="233"/>
        <item x="429"/>
        <item x="399"/>
        <item x="139"/>
        <item x="420"/>
        <item x="197"/>
        <item x="103"/>
        <item x="116"/>
        <item x="96"/>
        <item x="222"/>
        <item x="377"/>
        <item x="207"/>
        <item x="376"/>
        <item x="296"/>
        <item x="226"/>
        <item x="244"/>
        <item x="183"/>
        <item x="221"/>
        <item x="477"/>
        <item x="431"/>
        <item x="307"/>
        <item x="218"/>
        <item x="90"/>
        <item x="385"/>
        <item x="344"/>
        <item x="227"/>
        <item x="306"/>
        <item x="404"/>
        <item x="287"/>
        <item x="394"/>
        <item x="150"/>
        <item x="107"/>
        <item x="373"/>
        <item x="69"/>
        <item x="63"/>
        <item x="314"/>
        <item x="64"/>
        <item x="219"/>
        <item x="91"/>
        <item x="31"/>
        <item x="181"/>
        <item x="215"/>
        <item x="182"/>
        <item x="98"/>
        <item x="164"/>
        <item x="411"/>
        <item x="378"/>
        <item x="75"/>
        <item x="299"/>
        <item x="315"/>
        <item x="355"/>
        <item x="356"/>
        <item x="204"/>
        <item x="258"/>
        <item x="447"/>
        <item x="333"/>
        <item x="332"/>
        <item x="393"/>
        <item x="392"/>
        <item x="84"/>
        <item x="135"/>
        <item x="143"/>
        <item x="205"/>
        <item x="396"/>
        <item x="27"/>
        <item x="462"/>
        <item x="331"/>
        <item x="451"/>
        <item x="363"/>
        <item x="391"/>
        <item x="268"/>
        <item x="257"/>
        <item x="364"/>
        <item x="211"/>
        <item x="186"/>
        <item x="209"/>
        <item x="179"/>
        <item x="160"/>
        <item x="3"/>
        <item x="163"/>
        <item x="131"/>
        <item x="422"/>
        <item x="12"/>
        <item x="97"/>
        <item x="348"/>
        <item x="319"/>
        <item x="2"/>
        <item x="4"/>
        <item x="95"/>
        <item x="434"/>
        <item x="153"/>
        <item x="126"/>
        <item x="151"/>
        <item x="225"/>
        <item x="188"/>
        <item x="284"/>
        <item x="340"/>
        <item x="36"/>
        <item x="159"/>
        <item x="454"/>
        <item x="138"/>
        <item x="165"/>
        <item x="322"/>
        <item x="367"/>
        <item x="468"/>
        <item x="469"/>
        <item x="235"/>
        <item x="476"/>
        <item x="384"/>
        <item x="472"/>
        <item x="234"/>
        <item x="421"/>
        <item x="439"/>
        <item x="455"/>
        <item x="193"/>
        <item x="251"/>
        <item x="253"/>
        <item x="115"/>
        <item x="41"/>
        <item x="342"/>
        <item x="157"/>
        <item x="8"/>
        <item x="246"/>
        <item x="161"/>
        <item x="313"/>
        <item x="177"/>
        <item x="318"/>
        <item x="294"/>
        <item x="427"/>
        <item x="438"/>
        <item x="270"/>
        <item x="265"/>
        <item x="433"/>
        <item x="398"/>
        <item x="237"/>
        <item x="456"/>
        <item x="264"/>
        <item x="140"/>
        <item x="101"/>
        <item x="432"/>
        <item x="168"/>
        <item x="118"/>
        <item x="236"/>
        <item x="298"/>
        <item x="247"/>
        <item x="282"/>
        <item x="110"/>
        <item x="354"/>
        <item x="273"/>
        <item x="353"/>
        <item x="303"/>
        <item x="196"/>
        <item x="216"/>
        <item x="167"/>
        <item x="152"/>
        <item x="175"/>
        <item x="113"/>
        <item x="166"/>
        <item x="26"/>
        <item x="228"/>
        <item x="29"/>
        <item x="18"/>
        <item x="1"/>
        <item x="387"/>
        <item x="269"/>
        <item x="35"/>
        <item x="317"/>
        <item x="473"/>
        <item x="242"/>
        <item x="285"/>
        <item x="337"/>
        <item x="262"/>
        <item x="484"/>
        <item x="132"/>
        <item x="170"/>
        <item x="359"/>
        <item x="87"/>
        <item x="369"/>
        <item x="62"/>
        <item x="130"/>
        <item x="145"/>
        <item x="328"/>
        <item x="220"/>
        <item x="127"/>
        <item x="292"/>
        <item x="33"/>
        <item x="395"/>
        <item x="112"/>
        <item x="147"/>
        <item x="461"/>
        <item x="52"/>
        <item x="334"/>
        <item x="128"/>
        <item x="308"/>
        <item x="267"/>
        <item x="144"/>
        <item x="180"/>
        <item x="479"/>
        <item x="302"/>
        <item x="11"/>
        <item x="92"/>
        <item x="146"/>
        <item x="71"/>
        <item x="441"/>
        <item x="44"/>
        <item x="50"/>
        <item x="372"/>
        <item x="341"/>
        <item x="457"/>
        <item x="281"/>
        <item x="199"/>
        <item x="389"/>
        <item x="162"/>
        <item x="410"/>
        <item x="49"/>
        <item x="350"/>
        <item x="243"/>
        <item x="463"/>
        <item x="406"/>
        <item x="430"/>
        <item x="238"/>
        <item x="440"/>
        <item x="82"/>
        <item x="375"/>
        <item x="172"/>
        <item x="73"/>
        <item x="482"/>
        <item x="230"/>
        <item x="312"/>
        <item x="223"/>
        <item x="311"/>
        <item x="125"/>
        <item x="224"/>
        <item x="320"/>
        <item x="119"/>
        <item x="133"/>
        <item x="465"/>
        <item x="305"/>
        <item x="100"/>
        <item x="436"/>
        <item x="156"/>
        <item x="229"/>
        <item x="380"/>
        <item x="70"/>
        <item x="136"/>
        <item x="190"/>
        <item x="383"/>
        <item x="254"/>
        <item x="176"/>
        <item x="483"/>
        <item x="198"/>
        <item x="397"/>
        <item x="474"/>
        <item x="368"/>
        <item x="351"/>
        <item x="293"/>
        <item x="442"/>
        <item x="301"/>
        <item x="277"/>
        <item x="444"/>
        <item x="349"/>
        <item x="124"/>
        <item x="173"/>
        <item x="329"/>
        <item x="279"/>
        <item x="59"/>
        <item x="9"/>
        <item x="217"/>
        <item x="94"/>
        <item x="300"/>
        <item x="187"/>
        <item x="202"/>
        <item x="452"/>
        <item x="114"/>
        <item x="252"/>
        <item x="414"/>
        <item x="343"/>
        <item x="200"/>
        <item x="297"/>
        <item x="413"/>
        <item x="409"/>
        <item x="415"/>
        <item x="45"/>
        <item x="74"/>
        <item x="108"/>
        <item x="32"/>
        <item x="88"/>
        <item x="250"/>
        <item x="111"/>
        <item x="272"/>
        <item x="109"/>
        <item x="323"/>
        <item x="77"/>
        <item x="56"/>
        <item x="336"/>
        <item x="83"/>
        <item x="53"/>
        <item x="470"/>
        <item x="38"/>
        <item x="275"/>
        <item x="358"/>
        <item x="423"/>
        <item x="184"/>
        <item x="14"/>
        <item x="171"/>
        <item x="249"/>
        <item x="121"/>
        <item x="446"/>
        <item x="40"/>
        <item x="20"/>
        <item x="24"/>
        <item x="13"/>
        <item x="37"/>
        <item x="28"/>
        <item x="339"/>
        <item x="357"/>
        <item x="408"/>
        <item x="19"/>
        <item x="48"/>
        <item x="259"/>
        <item x="239"/>
        <item x="7"/>
        <item x="43"/>
        <item x="466"/>
        <item x="346"/>
        <item x="345"/>
        <item x="335"/>
        <item x="25"/>
        <item x="426"/>
        <item x="435"/>
        <item x="295"/>
        <item x="276"/>
        <item x="17"/>
        <item x="232"/>
        <item x="30"/>
        <item x="371"/>
        <item x="407"/>
        <item x="449"/>
        <item x="405"/>
        <item x="458"/>
        <item x="46"/>
        <item x="80"/>
        <item x="288"/>
        <item x="290"/>
        <item x="23"/>
        <item x="54"/>
        <item x="324"/>
        <item x="42"/>
        <item x="403"/>
        <item x="366"/>
        <item x="382"/>
        <item x="72"/>
        <item x="102"/>
        <item x="255"/>
        <item x="76"/>
        <item x="374"/>
        <item x="416"/>
        <item x="57"/>
        <item x="263"/>
        <item x="0"/>
        <item x="309"/>
        <item x="79"/>
        <item x="22"/>
        <item x="81"/>
        <item x="240"/>
        <item x="401"/>
        <item x="365"/>
        <item x="51"/>
        <item x="245"/>
        <item x="120"/>
        <item x="241"/>
        <item x="480"/>
        <item x="352"/>
        <item x="453"/>
        <item x="338"/>
        <item x="370"/>
        <item x="185"/>
        <item x="155"/>
        <item x="448"/>
        <item x="261"/>
        <item x="271"/>
        <item x="129"/>
        <item x="78"/>
        <item x="141"/>
        <item x="231"/>
        <item x="117"/>
        <item x="379"/>
        <item x="260"/>
        <item x="210"/>
        <item x="417"/>
        <item x="361"/>
        <item x="213"/>
        <item x="360"/>
        <item x="85"/>
        <item x="304"/>
        <item x="6"/>
        <item x="5"/>
        <item x="194"/>
        <item x="189"/>
        <item x="418"/>
        <item x="158"/>
        <item x="475"/>
        <item x="39"/>
        <item x="134"/>
        <item x="459"/>
        <item x="481"/>
        <item x="248"/>
        <item x="106"/>
        <item x="400"/>
        <item x="58"/>
        <item x="178"/>
        <item x="214"/>
        <item x="445"/>
        <item x="195"/>
        <item x="21"/>
        <item x="93"/>
        <item x="142"/>
        <item x="123"/>
        <item x="201"/>
        <item x="326"/>
        <item x="149"/>
        <item x="104"/>
        <item x="65"/>
        <item x="347"/>
        <item x="274"/>
        <item x="256"/>
        <item x="471"/>
        <item x="174"/>
        <item x="68"/>
        <item x="450"/>
        <item x="425"/>
        <item x="66"/>
        <item x="419"/>
        <item x="321"/>
        <item x="67"/>
        <item x="280"/>
        <item x="47"/>
        <item x="266"/>
        <item x="55"/>
        <item x="464"/>
        <item x="10"/>
        <item x="61"/>
        <item t="default"/>
      </items>
    </pivotField>
    <pivotField axis="axisRow" showAll="0">
      <items count="175">
        <item x="7"/>
        <item x="8"/>
        <item x="38"/>
        <item x="40"/>
        <item x="119"/>
        <item x="41"/>
        <item x="85"/>
        <item x="91"/>
        <item x="16"/>
        <item x="76"/>
        <item x="114"/>
        <item x="98"/>
        <item x="54"/>
        <item x="74"/>
        <item x="48"/>
        <item x="62"/>
        <item x="99"/>
        <item x="144"/>
        <item x="145"/>
        <item x="66"/>
        <item x="30"/>
        <item x="116"/>
        <item x="82"/>
        <item x="87"/>
        <item x="50"/>
        <item x="161"/>
        <item x="4"/>
        <item x="97"/>
        <item x="148"/>
        <item x="168"/>
        <item x="105"/>
        <item x="45"/>
        <item x="36"/>
        <item x="0"/>
        <item x="137"/>
        <item x="142"/>
        <item x="69"/>
        <item x="34"/>
        <item x="112"/>
        <item x="17"/>
        <item x="156"/>
        <item x="46"/>
        <item x="150"/>
        <item x="121"/>
        <item x="160"/>
        <item x="14"/>
        <item x="122"/>
        <item x="139"/>
        <item x="146"/>
        <item x="18"/>
        <item x="127"/>
        <item x="5"/>
        <item x="109"/>
        <item x="128"/>
        <item x="29"/>
        <item x="70"/>
        <item x="158"/>
        <item x="22"/>
        <item x="143"/>
        <item x="19"/>
        <item x="171"/>
        <item x="56"/>
        <item x="115"/>
        <item x="24"/>
        <item x="140"/>
        <item x="15"/>
        <item x="11"/>
        <item x="123"/>
        <item x="63"/>
        <item x="159"/>
        <item x="42"/>
        <item x="138"/>
        <item x="104"/>
        <item x="167"/>
        <item x="65"/>
        <item x="155"/>
        <item x="37"/>
        <item x="165"/>
        <item x="133"/>
        <item x="131"/>
        <item x="141"/>
        <item x="172"/>
        <item x="90"/>
        <item x="170"/>
        <item x="113"/>
        <item x="68"/>
        <item x="75"/>
        <item x="100"/>
        <item x="71"/>
        <item x="151"/>
        <item x="166"/>
        <item x="92"/>
        <item x="83"/>
        <item x="43"/>
        <item x="108"/>
        <item x="164"/>
        <item x="84"/>
        <item x="169"/>
        <item x="33"/>
        <item x="110"/>
        <item x="32"/>
        <item x="9"/>
        <item x="35"/>
        <item x="53"/>
        <item x="27"/>
        <item x="25"/>
        <item x="130"/>
        <item x="72"/>
        <item x="49"/>
        <item x="147"/>
        <item x="21"/>
        <item x="103"/>
        <item x="80"/>
        <item x="58"/>
        <item x="64"/>
        <item x="107"/>
        <item x="1"/>
        <item x="67"/>
        <item x="89"/>
        <item x="117"/>
        <item x="59"/>
        <item x="61"/>
        <item x="118"/>
        <item x="106"/>
        <item x="163"/>
        <item x="6"/>
        <item x="31"/>
        <item x="101"/>
        <item x="79"/>
        <item x="28"/>
        <item x="2"/>
        <item x="73"/>
        <item x="55"/>
        <item x="95"/>
        <item x="10"/>
        <item x="88"/>
        <item x="3"/>
        <item x="86"/>
        <item x="120"/>
        <item x="20"/>
        <item x="47"/>
        <item x="94"/>
        <item x="93"/>
        <item x="44"/>
        <item x="12"/>
        <item x="132"/>
        <item x="126"/>
        <item x="57"/>
        <item x="23"/>
        <item x="102"/>
        <item x="152"/>
        <item x="52"/>
        <item x="51"/>
        <item x="134"/>
        <item x="78"/>
        <item x="162"/>
        <item x="153"/>
        <item x="154"/>
        <item x="136"/>
        <item x="124"/>
        <item x="39"/>
        <item x="135"/>
        <item x="149"/>
        <item x="125"/>
        <item x="157"/>
        <item x="111"/>
        <item x="13"/>
        <item x="60"/>
        <item x="173"/>
        <item x="81"/>
        <item x="129"/>
        <item x="26"/>
        <item x="96"/>
        <item x="7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Page" showAll="0">
      <items count="3">
        <item x="0"/>
        <item x="1"/>
        <item t="default"/>
      </items>
    </pivotField>
  </pivotFields>
  <rowFields count="2">
    <field x="0"/>
    <field x="1"/>
  </rowFields>
  <rowItems count="9">
    <i>
      <x v="125"/>
    </i>
    <i r="1">
      <x v="134"/>
    </i>
    <i>
      <x v="164"/>
    </i>
    <i r="1">
      <x v="125"/>
    </i>
    <i>
      <x v="227"/>
    </i>
    <i r="1">
      <x v="106"/>
    </i>
    <i>
      <x v="424"/>
    </i>
    <i r="1">
      <x v="19"/>
    </i>
    <i t="grand">
      <x/>
    </i>
  </rowItems>
  <colItems count="1">
    <i/>
  </colItems>
  <pageFields count="1">
    <pageField fld="14" hier="-1"/>
  </pageFields>
  <dataFields count="1">
    <dataField name="Suma z Punkty" fld="13" baseField="0" baseItem="0"/>
  </dataFields>
  <pivotTableStyleInfo name="PivotStyleLight16" showRowHeaders="1" showColHeaders="1" showRowStripes="0" showColStripes="0" showLastColumn="1"/>
  <filters count="1">
    <filter fld="0" type="valueEqual" evalOrder="-1" id="2" iMeasureFld="0">
      <autoFilter ref="A1">
        <filterColumn colId="0">
          <customFilters>
            <customFilter val="43.2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42A1F5-E19B-4B91-BE99-DCAF6BC823B9}" name="Tabela przestawna8" cacheId="43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3:C489" firstHeaderRow="0" firstDataRow="1" firstDataCol="1"/>
  <pivotFields count="3">
    <pivotField dataField="1" subtotalTop="0" showAll="0" defaultSubtotal="0"/>
    <pivotField dataField="1" subtotalTop="0" showAll="0" defaultSubtotal="0"/>
    <pivotField axis="axisRow" allDrilled="1" showAll="0" dataSourceSort="1" defaultAttributeDrillState="1">
      <items count="4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t="default"/>
      </items>
    </pivotField>
  </pivotFields>
  <rowFields count="1">
    <field x="2"/>
  </rowFields>
  <rowItems count="4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Średnia" fld="0" baseField="0" baseItem="0"/>
    <dataField name="Suma osiągnięcia" fld="1" baseField="0" baseItem="0"/>
  </dataFields>
  <pivotHierarchies count="2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Zeszyt1!punkty_rekrutacyjne">
        <x15:activeTabTopLevelEntity name="[punkty_rekrutacyjn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2BE33C-44EB-474A-AD8B-7894EFB36CCA}" name="Tabela przestawna7" cacheId="45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fieldListSortAscending="1">
  <location ref="X24:Z511" firstHeaderRow="1" firstDataRow="2" firstDataCol="1"/>
  <pivotFields count="16">
    <pivotField axis="axisRow" showAll="0">
      <items count="486">
        <item x="148"/>
        <item x="60"/>
        <item x="291"/>
        <item x="412"/>
        <item x="206"/>
        <item x="169"/>
        <item x="154"/>
        <item x="381"/>
        <item x="191"/>
        <item x="402"/>
        <item x="478"/>
        <item x="208"/>
        <item x="443"/>
        <item x="105"/>
        <item x="16"/>
        <item x="15"/>
        <item x="203"/>
        <item x="86"/>
        <item x="460"/>
        <item x="362"/>
        <item x="286"/>
        <item x="467"/>
        <item x="278"/>
        <item x="316"/>
        <item x="428"/>
        <item x="212"/>
        <item x="330"/>
        <item x="192"/>
        <item x="390"/>
        <item x="327"/>
        <item x="325"/>
        <item x="388"/>
        <item x="137"/>
        <item x="34"/>
        <item x="99"/>
        <item x="283"/>
        <item x="89"/>
        <item x="424"/>
        <item x="386"/>
        <item x="310"/>
        <item x="122"/>
        <item x="437"/>
        <item x="289"/>
        <item x="233"/>
        <item x="429"/>
        <item x="399"/>
        <item x="139"/>
        <item x="420"/>
        <item x="197"/>
        <item x="103"/>
        <item x="116"/>
        <item x="96"/>
        <item x="222"/>
        <item x="377"/>
        <item x="207"/>
        <item x="376"/>
        <item x="296"/>
        <item x="226"/>
        <item x="244"/>
        <item x="183"/>
        <item x="221"/>
        <item x="477"/>
        <item x="431"/>
        <item x="307"/>
        <item x="218"/>
        <item x="90"/>
        <item x="385"/>
        <item x="344"/>
        <item x="227"/>
        <item x="306"/>
        <item x="404"/>
        <item x="287"/>
        <item x="394"/>
        <item x="150"/>
        <item x="107"/>
        <item x="373"/>
        <item x="69"/>
        <item x="63"/>
        <item x="314"/>
        <item x="64"/>
        <item x="219"/>
        <item x="91"/>
        <item x="31"/>
        <item x="181"/>
        <item x="215"/>
        <item x="182"/>
        <item x="98"/>
        <item x="164"/>
        <item x="411"/>
        <item x="378"/>
        <item x="75"/>
        <item x="299"/>
        <item x="315"/>
        <item x="355"/>
        <item x="356"/>
        <item x="204"/>
        <item x="258"/>
        <item x="447"/>
        <item x="333"/>
        <item x="332"/>
        <item x="393"/>
        <item x="392"/>
        <item x="84"/>
        <item x="135"/>
        <item x="143"/>
        <item x="205"/>
        <item x="396"/>
        <item x="27"/>
        <item x="462"/>
        <item x="331"/>
        <item x="451"/>
        <item x="363"/>
        <item x="391"/>
        <item x="268"/>
        <item x="257"/>
        <item x="364"/>
        <item x="211"/>
        <item x="186"/>
        <item x="209"/>
        <item x="179"/>
        <item x="160"/>
        <item x="3"/>
        <item x="163"/>
        <item x="131"/>
        <item x="422"/>
        <item x="12"/>
        <item x="97"/>
        <item x="348"/>
        <item x="319"/>
        <item x="2"/>
        <item x="4"/>
        <item x="95"/>
        <item x="434"/>
        <item x="153"/>
        <item x="126"/>
        <item x="151"/>
        <item x="225"/>
        <item x="188"/>
        <item x="284"/>
        <item x="340"/>
        <item x="36"/>
        <item x="159"/>
        <item x="454"/>
        <item x="138"/>
        <item x="165"/>
        <item x="322"/>
        <item x="367"/>
        <item x="468"/>
        <item x="469"/>
        <item x="235"/>
        <item x="476"/>
        <item x="384"/>
        <item x="472"/>
        <item x="234"/>
        <item x="421"/>
        <item x="439"/>
        <item x="455"/>
        <item x="193"/>
        <item x="251"/>
        <item x="253"/>
        <item x="115"/>
        <item x="41"/>
        <item x="342"/>
        <item x="157"/>
        <item x="8"/>
        <item x="246"/>
        <item x="161"/>
        <item x="313"/>
        <item x="177"/>
        <item x="318"/>
        <item x="294"/>
        <item x="427"/>
        <item x="438"/>
        <item x="270"/>
        <item x="265"/>
        <item x="433"/>
        <item x="398"/>
        <item x="237"/>
        <item x="456"/>
        <item x="264"/>
        <item x="140"/>
        <item x="101"/>
        <item x="432"/>
        <item x="168"/>
        <item x="118"/>
        <item x="236"/>
        <item x="298"/>
        <item x="247"/>
        <item x="282"/>
        <item x="110"/>
        <item x="354"/>
        <item x="273"/>
        <item x="353"/>
        <item x="303"/>
        <item x="196"/>
        <item x="216"/>
        <item x="167"/>
        <item x="152"/>
        <item x="175"/>
        <item x="113"/>
        <item x="166"/>
        <item x="26"/>
        <item x="228"/>
        <item x="29"/>
        <item x="18"/>
        <item x="1"/>
        <item x="387"/>
        <item x="269"/>
        <item x="35"/>
        <item x="317"/>
        <item x="473"/>
        <item x="242"/>
        <item x="285"/>
        <item x="337"/>
        <item x="262"/>
        <item x="484"/>
        <item x="132"/>
        <item x="170"/>
        <item x="359"/>
        <item x="87"/>
        <item x="369"/>
        <item x="62"/>
        <item x="130"/>
        <item x="145"/>
        <item x="328"/>
        <item x="220"/>
        <item x="127"/>
        <item x="292"/>
        <item x="33"/>
        <item x="395"/>
        <item x="112"/>
        <item x="147"/>
        <item x="461"/>
        <item x="52"/>
        <item x="334"/>
        <item x="128"/>
        <item x="308"/>
        <item x="267"/>
        <item x="144"/>
        <item x="180"/>
        <item x="479"/>
        <item x="302"/>
        <item x="11"/>
        <item x="92"/>
        <item x="146"/>
        <item x="71"/>
        <item x="441"/>
        <item x="44"/>
        <item x="50"/>
        <item x="372"/>
        <item x="341"/>
        <item x="457"/>
        <item x="281"/>
        <item x="199"/>
        <item x="389"/>
        <item x="162"/>
        <item x="410"/>
        <item x="49"/>
        <item x="350"/>
        <item x="243"/>
        <item x="463"/>
        <item x="406"/>
        <item x="430"/>
        <item x="238"/>
        <item x="440"/>
        <item x="82"/>
        <item x="375"/>
        <item x="172"/>
        <item x="73"/>
        <item x="482"/>
        <item x="230"/>
        <item x="312"/>
        <item x="223"/>
        <item x="311"/>
        <item x="125"/>
        <item x="224"/>
        <item x="320"/>
        <item x="119"/>
        <item x="133"/>
        <item x="465"/>
        <item x="305"/>
        <item x="100"/>
        <item x="436"/>
        <item x="156"/>
        <item x="229"/>
        <item x="380"/>
        <item x="70"/>
        <item x="136"/>
        <item x="190"/>
        <item x="383"/>
        <item x="254"/>
        <item x="176"/>
        <item x="483"/>
        <item x="198"/>
        <item x="397"/>
        <item x="474"/>
        <item x="368"/>
        <item x="351"/>
        <item x="293"/>
        <item x="442"/>
        <item x="301"/>
        <item x="277"/>
        <item x="444"/>
        <item x="349"/>
        <item x="124"/>
        <item x="173"/>
        <item x="329"/>
        <item x="279"/>
        <item x="59"/>
        <item x="9"/>
        <item x="217"/>
        <item x="94"/>
        <item x="300"/>
        <item x="187"/>
        <item x="202"/>
        <item x="452"/>
        <item x="114"/>
        <item x="252"/>
        <item x="414"/>
        <item x="343"/>
        <item x="200"/>
        <item x="297"/>
        <item x="413"/>
        <item x="409"/>
        <item x="415"/>
        <item x="45"/>
        <item x="74"/>
        <item x="108"/>
        <item x="32"/>
        <item x="88"/>
        <item x="250"/>
        <item x="111"/>
        <item x="272"/>
        <item x="109"/>
        <item x="323"/>
        <item x="77"/>
        <item x="56"/>
        <item x="336"/>
        <item x="83"/>
        <item x="53"/>
        <item x="470"/>
        <item x="38"/>
        <item x="275"/>
        <item x="358"/>
        <item x="423"/>
        <item x="184"/>
        <item x="14"/>
        <item x="171"/>
        <item x="249"/>
        <item x="121"/>
        <item x="446"/>
        <item x="40"/>
        <item x="20"/>
        <item x="24"/>
        <item x="13"/>
        <item x="37"/>
        <item x="28"/>
        <item x="339"/>
        <item x="357"/>
        <item x="408"/>
        <item x="19"/>
        <item x="48"/>
        <item x="259"/>
        <item x="239"/>
        <item x="7"/>
        <item x="43"/>
        <item x="466"/>
        <item x="346"/>
        <item x="345"/>
        <item x="335"/>
        <item x="25"/>
        <item x="426"/>
        <item x="435"/>
        <item x="295"/>
        <item x="276"/>
        <item x="17"/>
        <item x="232"/>
        <item x="30"/>
        <item x="371"/>
        <item x="407"/>
        <item x="449"/>
        <item x="405"/>
        <item x="458"/>
        <item x="46"/>
        <item x="80"/>
        <item x="288"/>
        <item x="290"/>
        <item x="23"/>
        <item x="54"/>
        <item x="324"/>
        <item x="42"/>
        <item x="403"/>
        <item x="366"/>
        <item x="382"/>
        <item x="72"/>
        <item x="102"/>
        <item x="255"/>
        <item x="76"/>
        <item x="374"/>
        <item x="416"/>
        <item x="57"/>
        <item x="263"/>
        <item x="0"/>
        <item x="309"/>
        <item x="79"/>
        <item x="22"/>
        <item x="81"/>
        <item x="240"/>
        <item x="401"/>
        <item x="365"/>
        <item x="51"/>
        <item x="245"/>
        <item x="120"/>
        <item x="241"/>
        <item x="480"/>
        <item x="352"/>
        <item x="453"/>
        <item x="338"/>
        <item x="370"/>
        <item x="185"/>
        <item x="155"/>
        <item x="448"/>
        <item x="261"/>
        <item x="271"/>
        <item x="129"/>
        <item x="78"/>
        <item x="141"/>
        <item x="231"/>
        <item x="117"/>
        <item x="379"/>
        <item x="260"/>
        <item x="210"/>
        <item x="417"/>
        <item x="361"/>
        <item x="213"/>
        <item x="360"/>
        <item x="85"/>
        <item x="304"/>
        <item x="6"/>
        <item x="5"/>
        <item x="194"/>
        <item x="189"/>
        <item x="418"/>
        <item x="158"/>
        <item x="475"/>
        <item x="39"/>
        <item x="134"/>
        <item x="459"/>
        <item x="481"/>
        <item x="248"/>
        <item x="106"/>
        <item x="400"/>
        <item x="58"/>
        <item x="178"/>
        <item x="214"/>
        <item x="445"/>
        <item x="195"/>
        <item x="21"/>
        <item x="93"/>
        <item x="142"/>
        <item x="123"/>
        <item x="201"/>
        <item x="326"/>
        <item x="149"/>
        <item x="104"/>
        <item x="65"/>
        <item x="347"/>
        <item x="274"/>
        <item x="256"/>
        <item x="471"/>
        <item x="174"/>
        <item x="68"/>
        <item x="450"/>
        <item x="425"/>
        <item x="66"/>
        <item x="419"/>
        <item x="321"/>
        <item x="67"/>
        <item x="280"/>
        <item x="47"/>
        <item x="266"/>
        <item x="55"/>
        <item x="464"/>
        <item x="10"/>
        <item x="6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>
      <items count="18">
        <item x="14"/>
        <item x="4"/>
        <item x="9"/>
        <item x="15"/>
        <item x="11"/>
        <item x="10"/>
        <item x="8"/>
        <item x="3"/>
        <item x="2"/>
        <item x="1"/>
        <item x="5"/>
        <item x="6"/>
        <item x="7"/>
        <item x="0"/>
        <item x="12"/>
        <item x="13"/>
        <item x="16"/>
        <item t="default"/>
      </items>
    </pivotField>
    <pivotField showAll="0"/>
  </pivotFields>
  <rowFields count="1">
    <field x="0"/>
  </rowFields>
  <rowItems count="4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z Średnia" fld="14" baseField="0" baseItem="0"/>
    <dataField name="Suma z osiągnięcia" fld="13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7F2BB1-A4C6-4002-9687-D3F647568FB7}" name="Tabela przestawna2" cacheId="45" applyNumberFormats="0" applyBorderFormats="0" applyFontFormats="0" applyPatternFormats="0" applyAlignmentFormats="0" applyWidthHeightFormats="1" dataCaption="Wartości" updatedVersion="6" minRefreshableVersion="3" showDrill="0" useAutoFormatting="1" itemPrintTitles="1" createdVersion="6" indent="0" compact="0" compactData="0" gridDropZones="1" multipleFieldFilters="0" fieldListSortAscending="1">
  <location ref="X1:Z21" firstHeaderRow="2" firstDataRow="2" firstDataCol="2"/>
  <pivotFields count="16">
    <pivotField axis="axisRow" compact="0" outline="0" showAll="0" measureFilter="1" sortType="ascending" defaultSubtotal="0">
      <items count="485">
        <item x="148"/>
        <item x="60"/>
        <item x="291"/>
        <item x="412"/>
        <item x="206"/>
        <item x="169"/>
        <item x="154"/>
        <item x="381"/>
        <item x="191"/>
        <item x="402"/>
        <item x="478"/>
        <item x="208"/>
        <item x="443"/>
        <item x="105"/>
        <item x="16"/>
        <item x="15"/>
        <item x="203"/>
        <item x="86"/>
        <item x="460"/>
        <item x="362"/>
        <item x="286"/>
        <item x="467"/>
        <item x="278"/>
        <item x="316"/>
        <item x="428"/>
        <item x="212"/>
        <item x="330"/>
        <item x="192"/>
        <item x="390"/>
        <item x="327"/>
        <item x="325"/>
        <item x="388"/>
        <item x="137"/>
        <item x="34"/>
        <item x="99"/>
        <item x="283"/>
        <item x="89"/>
        <item x="424"/>
        <item x="386"/>
        <item x="310"/>
        <item x="122"/>
        <item x="437"/>
        <item x="289"/>
        <item x="233"/>
        <item x="429"/>
        <item x="399"/>
        <item x="139"/>
        <item x="420"/>
        <item x="197"/>
        <item x="103"/>
        <item x="116"/>
        <item x="96"/>
        <item x="222"/>
        <item x="377"/>
        <item x="207"/>
        <item x="376"/>
        <item x="296"/>
        <item x="226"/>
        <item x="244"/>
        <item x="183"/>
        <item x="221"/>
        <item x="477"/>
        <item x="431"/>
        <item x="307"/>
        <item x="218"/>
        <item x="90"/>
        <item x="385"/>
        <item x="344"/>
        <item x="227"/>
        <item x="306"/>
        <item x="404"/>
        <item x="287"/>
        <item x="394"/>
        <item x="150"/>
        <item x="107"/>
        <item x="373"/>
        <item x="69"/>
        <item x="63"/>
        <item x="314"/>
        <item x="64"/>
        <item x="219"/>
        <item x="91"/>
        <item x="31"/>
        <item x="181"/>
        <item x="215"/>
        <item x="182"/>
        <item x="98"/>
        <item x="164"/>
        <item x="411"/>
        <item x="378"/>
        <item x="75"/>
        <item x="299"/>
        <item x="315"/>
        <item x="355"/>
        <item x="356"/>
        <item x="204"/>
        <item x="258"/>
        <item x="447"/>
        <item x="333"/>
        <item x="332"/>
        <item x="393"/>
        <item x="392"/>
        <item x="84"/>
        <item x="135"/>
        <item x="143"/>
        <item x="205"/>
        <item x="396"/>
        <item x="27"/>
        <item x="462"/>
        <item x="331"/>
        <item x="451"/>
        <item x="363"/>
        <item x="391"/>
        <item x="268"/>
        <item x="257"/>
        <item x="364"/>
        <item x="211"/>
        <item x="186"/>
        <item x="209"/>
        <item x="179"/>
        <item x="160"/>
        <item x="3"/>
        <item x="163"/>
        <item x="131"/>
        <item x="422"/>
        <item x="12"/>
        <item x="97"/>
        <item x="348"/>
        <item x="319"/>
        <item x="2"/>
        <item x="4"/>
        <item x="95"/>
        <item x="434"/>
        <item x="153"/>
        <item x="126"/>
        <item x="151"/>
        <item x="225"/>
        <item x="188"/>
        <item x="284"/>
        <item x="340"/>
        <item x="36"/>
        <item x="159"/>
        <item x="454"/>
        <item x="138"/>
        <item x="165"/>
        <item x="322"/>
        <item x="367"/>
        <item x="468"/>
        <item x="469"/>
        <item x="235"/>
        <item x="476"/>
        <item x="384"/>
        <item x="472"/>
        <item x="234"/>
        <item x="421"/>
        <item x="439"/>
        <item x="455"/>
        <item x="193"/>
        <item x="251"/>
        <item x="253"/>
        <item x="115"/>
        <item x="41"/>
        <item x="342"/>
        <item x="157"/>
        <item x="8"/>
        <item x="246"/>
        <item x="161"/>
        <item x="313"/>
        <item x="177"/>
        <item x="318"/>
        <item x="294"/>
        <item x="427"/>
        <item x="438"/>
        <item x="270"/>
        <item x="265"/>
        <item x="433"/>
        <item x="398"/>
        <item x="237"/>
        <item x="456"/>
        <item x="264"/>
        <item x="140"/>
        <item x="101"/>
        <item x="432"/>
        <item x="168"/>
        <item x="118"/>
        <item x="236"/>
        <item x="298"/>
        <item x="247"/>
        <item x="282"/>
        <item x="110"/>
        <item x="354"/>
        <item x="273"/>
        <item x="353"/>
        <item x="303"/>
        <item x="196"/>
        <item x="216"/>
        <item x="167"/>
        <item x="152"/>
        <item x="175"/>
        <item x="113"/>
        <item x="166"/>
        <item x="26"/>
        <item x="228"/>
        <item x="29"/>
        <item x="18"/>
        <item x="1"/>
        <item x="387"/>
        <item x="269"/>
        <item x="35"/>
        <item x="317"/>
        <item x="473"/>
        <item x="242"/>
        <item x="285"/>
        <item x="337"/>
        <item x="262"/>
        <item x="484"/>
        <item x="132"/>
        <item x="170"/>
        <item x="359"/>
        <item x="87"/>
        <item x="369"/>
        <item x="62"/>
        <item x="130"/>
        <item x="145"/>
        <item x="328"/>
        <item x="220"/>
        <item x="127"/>
        <item x="292"/>
        <item x="33"/>
        <item x="395"/>
        <item x="112"/>
        <item x="147"/>
        <item x="461"/>
        <item x="52"/>
        <item x="334"/>
        <item x="128"/>
        <item x="308"/>
        <item x="267"/>
        <item x="144"/>
        <item x="180"/>
        <item x="479"/>
        <item x="302"/>
        <item x="11"/>
        <item x="92"/>
        <item x="146"/>
        <item x="71"/>
        <item x="441"/>
        <item x="44"/>
        <item x="50"/>
        <item x="372"/>
        <item x="341"/>
        <item x="457"/>
        <item x="281"/>
        <item x="199"/>
        <item x="389"/>
        <item x="162"/>
        <item x="410"/>
        <item x="49"/>
        <item x="350"/>
        <item x="243"/>
        <item x="463"/>
        <item x="406"/>
        <item x="430"/>
        <item x="238"/>
        <item x="440"/>
        <item x="82"/>
        <item x="375"/>
        <item x="172"/>
        <item x="73"/>
        <item x="482"/>
        <item x="230"/>
        <item x="312"/>
        <item x="223"/>
        <item x="311"/>
        <item x="125"/>
        <item x="224"/>
        <item x="320"/>
        <item x="119"/>
        <item x="133"/>
        <item x="465"/>
        <item x="305"/>
        <item x="100"/>
        <item x="436"/>
        <item x="156"/>
        <item x="229"/>
        <item x="380"/>
        <item x="70"/>
        <item x="136"/>
        <item x="190"/>
        <item x="383"/>
        <item x="254"/>
        <item x="176"/>
        <item x="483"/>
        <item x="198"/>
        <item x="397"/>
        <item x="474"/>
        <item x="368"/>
        <item x="351"/>
        <item x="293"/>
        <item x="442"/>
        <item x="301"/>
        <item x="277"/>
        <item x="444"/>
        <item x="349"/>
        <item x="124"/>
        <item x="173"/>
        <item x="329"/>
        <item x="279"/>
        <item x="59"/>
        <item x="9"/>
        <item x="217"/>
        <item x="94"/>
        <item x="300"/>
        <item x="187"/>
        <item x="202"/>
        <item x="452"/>
        <item x="114"/>
        <item x="252"/>
        <item x="414"/>
        <item x="343"/>
        <item x="200"/>
        <item x="297"/>
        <item x="413"/>
        <item x="409"/>
        <item x="415"/>
        <item x="45"/>
        <item x="74"/>
        <item x="108"/>
        <item x="32"/>
        <item x="88"/>
        <item x="250"/>
        <item x="111"/>
        <item x="272"/>
        <item x="109"/>
        <item x="323"/>
        <item x="77"/>
        <item x="56"/>
        <item x="336"/>
        <item x="83"/>
        <item x="53"/>
        <item x="470"/>
        <item x="38"/>
        <item x="275"/>
        <item x="358"/>
        <item x="423"/>
        <item x="184"/>
        <item x="14"/>
        <item x="171"/>
        <item x="249"/>
        <item x="121"/>
        <item x="446"/>
        <item x="40"/>
        <item x="20"/>
        <item x="24"/>
        <item x="13"/>
        <item x="37"/>
        <item x="28"/>
        <item x="339"/>
        <item x="357"/>
        <item x="408"/>
        <item x="19"/>
        <item x="48"/>
        <item x="259"/>
        <item x="239"/>
        <item x="7"/>
        <item x="43"/>
        <item x="466"/>
        <item x="346"/>
        <item x="345"/>
        <item x="335"/>
        <item x="25"/>
        <item x="426"/>
        <item x="435"/>
        <item x="295"/>
        <item x="276"/>
        <item x="17"/>
        <item x="232"/>
        <item x="30"/>
        <item x="371"/>
        <item x="407"/>
        <item x="449"/>
        <item x="405"/>
        <item x="458"/>
        <item x="46"/>
        <item x="80"/>
        <item x="288"/>
        <item x="290"/>
        <item x="23"/>
        <item x="54"/>
        <item x="324"/>
        <item x="42"/>
        <item x="403"/>
        <item x="366"/>
        <item x="382"/>
        <item x="72"/>
        <item x="102"/>
        <item x="255"/>
        <item x="76"/>
        <item x="374"/>
        <item x="416"/>
        <item x="57"/>
        <item x="263"/>
        <item x="0"/>
        <item x="309"/>
        <item x="79"/>
        <item x="22"/>
        <item x="81"/>
        <item x="240"/>
        <item x="401"/>
        <item x="365"/>
        <item x="51"/>
        <item x="245"/>
        <item x="120"/>
        <item x="241"/>
        <item x="480"/>
        <item x="352"/>
        <item x="453"/>
        <item x="338"/>
        <item x="370"/>
        <item x="185"/>
        <item x="155"/>
        <item x="448"/>
        <item x="261"/>
        <item x="271"/>
        <item x="129"/>
        <item x="78"/>
        <item x="141"/>
        <item x="231"/>
        <item x="117"/>
        <item x="379"/>
        <item x="260"/>
        <item x="210"/>
        <item x="417"/>
        <item x="361"/>
        <item x="213"/>
        <item x="360"/>
        <item x="85"/>
        <item x="304"/>
        <item x="6"/>
        <item x="5"/>
        <item x="194"/>
        <item x="189"/>
        <item x="418"/>
        <item x="158"/>
        <item x="475"/>
        <item x="39"/>
        <item x="134"/>
        <item x="459"/>
        <item x="481"/>
        <item x="248"/>
        <item x="106"/>
        <item x="400"/>
        <item x="58"/>
        <item x="178"/>
        <item x="214"/>
        <item x="445"/>
        <item x="195"/>
        <item x="21"/>
        <item x="93"/>
        <item x="142"/>
        <item x="123"/>
        <item x="201"/>
        <item x="326"/>
        <item x="149"/>
        <item x="104"/>
        <item x="65"/>
        <item x="347"/>
        <item x="274"/>
        <item x="256"/>
        <item x="471"/>
        <item x="174"/>
        <item x="68"/>
        <item x="450"/>
        <item x="425"/>
        <item x="66"/>
        <item x="419"/>
        <item x="321"/>
        <item x="67"/>
        <item x="280"/>
        <item x="47"/>
        <item x="266"/>
        <item x="55"/>
        <item x="464"/>
        <item x="10"/>
        <item x="61"/>
      </items>
    </pivotField>
    <pivotField axis="axisRow" compact="0" outline="0" showAll="0" measureFilter="1" sortType="ascending">
      <items count="175">
        <item x="7"/>
        <item x="8"/>
        <item x="38"/>
        <item x="40"/>
        <item x="119"/>
        <item x="41"/>
        <item x="85"/>
        <item x="91"/>
        <item x="16"/>
        <item x="76"/>
        <item x="114"/>
        <item x="98"/>
        <item x="54"/>
        <item x="74"/>
        <item x="48"/>
        <item x="62"/>
        <item x="99"/>
        <item x="144"/>
        <item x="145"/>
        <item x="66"/>
        <item x="30"/>
        <item x="116"/>
        <item x="82"/>
        <item x="87"/>
        <item x="50"/>
        <item x="161"/>
        <item x="4"/>
        <item x="97"/>
        <item x="148"/>
        <item x="168"/>
        <item x="105"/>
        <item x="45"/>
        <item x="36"/>
        <item x="0"/>
        <item x="137"/>
        <item x="142"/>
        <item x="69"/>
        <item x="34"/>
        <item x="112"/>
        <item x="17"/>
        <item x="156"/>
        <item x="46"/>
        <item x="150"/>
        <item x="121"/>
        <item x="160"/>
        <item x="14"/>
        <item x="122"/>
        <item x="139"/>
        <item x="146"/>
        <item x="18"/>
        <item x="127"/>
        <item x="5"/>
        <item x="109"/>
        <item x="128"/>
        <item x="29"/>
        <item x="70"/>
        <item x="158"/>
        <item x="22"/>
        <item x="143"/>
        <item x="19"/>
        <item x="171"/>
        <item x="56"/>
        <item x="115"/>
        <item x="24"/>
        <item x="140"/>
        <item x="15"/>
        <item x="11"/>
        <item x="123"/>
        <item x="63"/>
        <item x="159"/>
        <item x="42"/>
        <item x="138"/>
        <item x="104"/>
        <item x="167"/>
        <item x="65"/>
        <item x="155"/>
        <item x="37"/>
        <item x="165"/>
        <item x="133"/>
        <item x="131"/>
        <item x="141"/>
        <item x="172"/>
        <item x="90"/>
        <item x="170"/>
        <item x="113"/>
        <item x="68"/>
        <item x="75"/>
        <item x="100"/>
        <item x="71"/>
        <item x="151"/>
        <item x="166"/>
        <item x="92"/>
        <item x="83"/>
        <item x="43"/>
        <item x="108"/>
        <item x="164"/>
        <item x="84"/>
        <item x="169"/>
        <item x="33"/>
        <item x="110"/>
        <item x="32"/>
        <item x="9"/>
        <item x="35"/>
        <item x="53"/>
        <item x="27"/>
        <item x="25"/>
        <item x="130"/>
        <item x="72"/>
        <item x="49"/>
        <item x="147"/>
        <item x="21"/>
        <item x="103"/>
        <item x="80"/>
        <item x="58"/>
        <item x="64"/>
        <item x="107"/>
        <item x="1"/>
        <item x="67"/>
        <item x="89"/>
        <item x="117"/>
        <item x="59"/>
        <item x="61"/>
        <item x="118"/>
        <item x="106"/>
        <item x="163"/>
        <item x="6"/>
        <item x="31"/>
        <item x="101"/>
        <item x="79"/>
        <item x="28"/>
        <item x="2"/>
        <item x="73"/>
        <item x="55"/>
        <item x="95"/>
        <item x="10"/>
        <item x="88"/>
        <item x="3"/>
        <item x="86"/>
        <item x="120"/>
        <item x="20"/>
        <item x="47"/>
        <item x="94"/>
        <item x="93"/>
        <item x="44"/>
        <item x="12"/>
        <item x="132"/>
        <item x="126"/>
        <item x="57"/>
        <item x="23"/>
        <item x="102"/>
        <item x="152"/>
        <item x="52"/>
        <item x="51"/>
        <item x="134"/>
        <item x="78"/>
        <item x="162"/>
        <item x="153"/>
        <item x="154"/>
        <item x="136"/>
        <item x="124"/>
        <item x="39"/>
        <item x="135"/>
        <item x="149"/>
        <item x="125"/>
        <item x="157"/>
        <item x="111"/>
        <item x="13"/>
        <item x="60"/>
        <item x="173"/>
        <item x="81"/>
        <item x="129"/>
        <item x="26"/>
        <item x="96"/>
        <item x="7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2">
    <field x="0"/>
    <field x="1"/>
  </rowFields>
  <rowItems count="19">
    <i>
      <x v="15"/>
      <x v="166"/>
    </i>
    <i>
      <x v="29"/>
      <x v="158"/>
    </i>
    <i>
      <x v="48"/>
      <x v="154"/>
    </i>
    <i>
      <x v="82"/>
      <x v="148"/>
    </i>
    <i>
      <x v="84"/>
      <x v="148"/>
    </i>
    <i>
      <x v="120"/>
      <x v="136"/>
    </i>
    <i>
      <x v="168"/>
      <x v="121"/>
    </i>
    <i>
      <x v="212"/>
      <x v="104"/>
    </i>
    <i>
      <x v="223"/>
      <x v="76"/>
    </i>
    <i>
      <x v="251"/>
      <x v="101"/>
    </i>
    <i>
      <x v="309"/>
      <x/>
    </i>
    <i>
      <x v="343"/>
      <x v="66"/>
    </i>
    <i>
      <x v="372"/>
      <x v="46"/>
    </i>
    <i>
      <x v="374"/>
      <x v="58"/>
    </i>
    <i>
      <x v="404"/>
      <x v="41"/>
    </i>
    <i>
      <x v="413"/>
      <x v="36"/>
    </i>
    <i>
      <x v="421"/>
      <x v="22"/>
    </i>
    <i>
      <x v="474"/>
      <x v="5"/>
    </i>
    <i t="grand">
      <x/>
    </i>
  </rowItems>
  <colItems count="1">
    <i/>
  </colItems>
  <dataFields count="1">
    <dataField name="Suma z 89.1" fld="15" baseField="1" baseItem="144"/>
  </dataFields>
  <pivotTableStyleInfo name="PivotStyleLight16" showRowHeaders="1" showColHeaders="1" showRowStripes="0" showColStripes="0" showLastColumn="1"/>
  <filters count="2">
    <filter fld="1" type="valueGreaterThan" evalOrder="-1" id="16" iMeasureFld="0">
      <autoFilter ref="A1">
        <filterColumn colId="0">
          <customFilters>
            <customFilter operator="greaterThan" val="0"/>
          </customFilters>
        </filterColumn>
      </autoFilter>
    </filter>
    <filter fld="0" type="count" evalOrder="-1" id="15" iMeasureFld="0">
      <autoFilter ref="A1">
        <filterColumn colId="0">
          <top10 val="5" filterVal="5"/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E3E8A71A-316C-465F-B6F9-423F44F39B0E}" autoFormatId="16" applyNumberFormats="0" applyBorderFormats="0" applyFontFormats="0" applyPatternFormats="0" applyAlignmentFormats="0" applyWidthHeightFormats="0">
  <queryTableRefresh nextId="21" unboundColumnsRight="6">
    <queryTableFields count="19">
      <queryTableField id="1" name="Nazwisko" tableColumnId="1"/>
      <queryTableField id="2" name="Imie" tableColumnId="2"/>
      <queryTableField id="3" name="Osiagniecia" tableColumnId="3"/>
      <queryTableField id="4" name="Zachowanie" tableColumnId="4"/>
      <queryTableField id="5" name="JP" tableColumnId="5"/>
      <queryTableField id="6" name="Mat" tableColumnId="6"/>
      <queryTableField id="7" name="Biol" tableColumnId="7"/>
      <queryTableField id="8" name="Geog" tableColumnId="8"/>
      <queryTableField id="9" name="GHP" tableColumnId="9"/>
      <queryTableField id="10" name="GHH" tableColumnId="10"/>
      <queryTableField id="11" name="GMM" tableColumnId="11"/>
      <queryTableField id="12" name="GMP" tableColumnId="12"/>
      <queryTableField id="13" name="GJP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DA22DD-A6DF-4BA6-84BC-D9573F630BAE}" name="punkty_rekrutacyjne" displayName="punkty_rekrutacyjne" ref="A1:S515" tableType="queryTable" totalsRowShown="0">
  <autoFilter ref="A1:S515" xr:uid="{FBDB8D3C-2E6A-4F09-AF1E-18AC06BEA85D}"/>
  <tableColumns count="19">
    <tableColumn id="1" xr3:uid="{F3026501-7192-4945-B122-12933415FB60}" uniqueName="1" name="Nazwisko" queryTableFieldId="1" dataDxfId="7"/>
    <tableColumn id="2" xr3:uid="{331F081C-7B5B-4C4A-9E8B-A7FC390A0A39}" uniqueName="2" name="Imie" queryTableFieldId="2" dataDxfId="6"/>
    <tableColumn id="3" xr3:uid="{AD0E86BE-360D-4C33-B6EB-B102100338BF}" uniqueName="3" name="Osiagniecia" queryTableFieldId="3"/>
    <tableColumn id="4" xr3:uid="{A41B090A-5FED-4CA1-A0B9-90E8BE06F8C3}" uniqueName="4" name="Zachowanie" queryTableFieldId="4"/>
    <tableColumn id="5" xr3:uid="{530DA3B8-963F-4F3C-B515-68B0D27C90B7}" uniqueName="5" name="JP" queryTableFieldId="5"/>
    <tableColumn id="6" xr3:uid="{55F0EA05-1158-4E76-887F-8ABEEC0740F1}" uniqueName="6" name="Mat" queryTableFieldId="6"/>
    <tableColumn id="7" xr3:uid="{E627B57A-A303-4209-BC2A-7E0A21865498}" uniqueName="7" name="Biol" queryTableFieldId="7"/>
    <tableColumn id="8" xr3:uid="{1F64B1D2-F97B-4950-90F7-56C00BDA4860}" uniqueName="8" name="Geog" queryTableFieldId="8"/>
    <tableColumn id="9" xr3:uid="{018D8914-CFBB-4A1B-82F6-5204160E06C3}" uniqueName="9" name="GHP" queryTableFieldId="9"/>
    <tableColumn id="10" xr3:uid="{FC9D39E2-50F4-47C9-A818-C0CA8892875A}" uniqueName="10" name="GHH" queryTableFieldId="10"/>
    <tableColumn id="11" xr3:uid="{45FAB719-8257-43A6-BED4-50250775D796}" uniqueName="11" name="GMM" queryTableFieldId="11"/>
    <tableColumn id="12" xr3:uid="{4EF6B705-862F-4E91-BE8B-BC0F2D1FB25F}" uniqueName="12" name="GMP" queryTableFieldId="12"/>
    <tableColumn id="13" xr3:uid="{453C1404-B23F-4558-ADA1-1006DCBE417A}" uniqueName="13" name="GJP" queryTableFieldId="13"/>
    <tableColumn id="14" xr3:uid="{9DAAA88F-163F-493A-B05B-BB6220C0157A}" uniqueName="14" name="osiągnięcia" queryTableFieldId="14" dataDxfId="5">
      <calculatedColumnFormula>IF(AND(punkty_rekrutacyjne[[#This Row],[Osiagniecia]]=0,punkty_rekrutacyjne[[#This Row],[Zachowanie]]&gt;4),1,0)</calculatedColumnFormula>
    </tableColumn>
    <tableColumn id="15" xr3:uid="{38B58C13-69A3-47EE-91DB-7330054D9D15}" uniqueName="15" name="Średnia" queryTableFieldId="15" dataDxfId="4">
      <calculatedColumnFormula>AVERAGE(E2,F2,G2,H2)</calculatedColumnFormula>
    </tableColumn>
    <tableColumn id="16" xr3:uid="{8D495EF6-2E65-4C63-81DB-175ACAC526C9}" uniqueName="16" name="89.1" queryTableFieldId="16" dataDxfId="3">
      <calculatedColumnFormula>IF(AND(punkty_rekrutacyjne[[#This Row],[osiągnięcia]]=1,punkty_rekrutacyjne[[#This Row],[Średnia]]&gt;=4),1,0)</calculatedColumnFormula>
    </tableColumn>
    <tableColumn id="17" xr3:uid="{625B6F50-2423-4D89-B6DB-AB67936DF6C6}" uniqueName="17" name="p z g" queryTableFieldId="17" dataDxfId="2">
      <calculatedColumnFormula>punkty_rekrutacyjne[[#This Row],[GHP]]/10+punkty_rekrutacyjne[[#This Row],[GHH]]/10+punkty_rekrutacyjne[[#This Row],[GMM]]/10+punkty_rekrutacyjne[[#This Row],[GMP]]/10+punkty_rekrutacyjne[[#This Row],[GJP]]/10</calculatedColumnFormula>
    </tableColumn>
    <tableColumn id="18" xr3:uid="{6B0D9F58-A93E-4AB0-94DE-B6E7BAD31A5B}" uniqueName="18" name="P z ocen" queryTableFieldId="18" dataDxfId="1">
      <calculatedColumnFormula>(punkty_rekrutacyjne[[#This Row],[JP]]-1)*2+(punkty_rekrutacyjne[[#This Row],[Mat]]-1)*2+(punkty_rekrutacyjne[[#This Row],[Biol]]-1)*2+(punkty_rekrutacyjne[[#This Row],[Geog]]-1)*2</calculatedColumnFormula>
    </tableColumn>
    <tableColumn id="19" xr3:uid="{96AAFA45-4DBA-4024-8112-12C44CC0FD58}" uniqueName="19" name="razem" queryTableFieldId="19" dataDxfId="0">
      <calculatedColumnFormula>punkty_rekrutacyjne[[#This Row],[p z g]]+punkty_rekrutacyjne[[#This Row],[P z ocen]]+IF(punkty_rekrutacyjne[[#This Row],[Zachowanie]]=6,2,0)+punkty_rekrutacyjne[[#This Row],[Osiagniecia]]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327F-F5BD-4976-8CE3-77901242EFA9}">
  <dimension ref="A1:Q515"/>
  <sheetViews>
    <sheetView workbookViewId="0">
      <selection activeCell="P3" sqref="P3"/>
    </sheetView>
  </sheetViews>
  <sheetFormatPr defaultRowHeight="15" x14ac:dyDescent="0.25"/>
  <cols>
    <col min="16" max="16" width="17.7109375" bestFit="1" customWidth="1"/>
    <col min="17" max="17" width="13.85546875" bestFit="1" customWidth="1"/>
    <col min="18" max="18" width="8.7109375" bestFit="1" customWidth="1"/>
    <col min="19" max="19" width="7.28515625" bestFit="1" customWidth="1"/>
    <col min="20" max="20" width="7.7109375" bestFit="1" customWidth="1"/>
    <col min="21" max="21" width="5.7109375" bestFit="1" customWidth="1"/>
    <col min="22" max="22" width="6.85546875" bestFit="1" customWidth="1"/>
    <col min="23" max="23" width="7.140625" bestFit="1" customWidth="1"/>
    <col min="24" max="24" width="10.42578125" bestFit="1" customWidth="1"/>
    <col min="25" max="25" width="11.5703125" bestFit="1" customWidth="1"/>
    <col min="26" max="26" width="6.140625" bestFit="1" customWidth="1"/>
    <col min="27" max="27" width="7.42578125" bestFit="1" customWidth="1"/>
    <col min="28" max="28" width="5.7109375" bestFit="1" customWidth="1"/>
    <col min="29" max="29" width="7.7109375" bestFit="1" customWidth="1"/>
    <col min="30" max="30" width="9.7109375" bestFit="1" customWidth="1"/>
    <col min="31" max="31" width="12.7109375" bestFit="1" customWidth="1"/>
    <col min="32" max="32" width="12.140625" bestFit="1" customWidth="1"/>
    <col min="33" max="33" width="6.42578125" bestFit="1" customWidth="1"/>
    <col min="34" max="34" width="10.85546875" bestFit="1" customWidth="1"/>
    <col min="35" max="35" width="10.42578125" bestFit="1" customWidth="1"/>
    <col min="36" max="36" width="8.7109375" bestFit="1" customWidth="1"/>
    <col min="37" max="37" width="5.28515625" bestFit="1" customWidth="1"/>
    <col min="38" max="38" width="6.85546875" bestFit="1" customWidth="1"/>
    <col min="39" max="39" width="9.42578125" bestFit="1" customWidth="1"/>
    <col min="40" max="40" width="8.28515625" bestFit="1" customWidth="1"/>
    <col min="41" max="41" width="11.5703125" bestFit="1" customWidth="1"/>
    <col min="42" max="42" width="5.7109375" bestFit="1" customWidth="1"/>
    <col min="43" max="43" width="7.42578125" bestFit="1" customWidth="1"/>
    <col min="44" max="44" width="11.85546875" bestFit="1" customWidth="1"/>
    <col min="45" max="45" width="10.140625" bestFit="1" customWidth="1"/>
    <col min="46" max="46" width="9.28515625" bestFit="1" customWidth="1"/>
    <col min="47" max="47" width="11.5703125" bestFit="1" customWidth="1"/>
    <col min="48" max="48" width="7" bestFit="1" customWidth="1"/>
    <col min="49" max="49" width="9.42578125" bestFit="1" customWidth="1"/>
    <col min="50" max="50" width="7.85546875" bestFit="1" customWidth="1"/>
    <col min="51" max="51" width="10" bestFit="1" customWidth="1"/>
    <col min="52" max="52" width="10.85546875" bestFit="1" customWidth="1"/>
    <col min="53" max="53" width="4" bestFit="1" customWidth="1"/>
    <col min="54" max="54" width="9.85546875" bestFit="1" customWidth="1"/>
    <col min="55" max="55" width="7.85546875" bestFit="1" customWidth="1"/>
    <col min="56" max="56" width="9" bestFit="1" customWidth="1"/>
    <col min="57" max="57" width="5.85546875" bestFit="1" customWidth="1"/>
    <col min="58" max="58" width="7.28515625" bestFit="1" customWidth="1"/>
    <col min="59" max="59" width="7.7109375" bestFit="1" customWidth="1"/>
    <col min="60" max="60" width="7.140625" bestFit="1" customWidth="1"/>
    <col min="61" max="61" width="10.5703125" bestFit="1" customWidth="1"/>
    <col min="62" max="62" width="8.42578125" bestFit="1" customWidth="1"/>
    <col min="63" max="63" width="9.5703125" bestFit="1" customWidth="1"/>
    <col min="64" max="64" width="8" bestFit="1" customWidth="1"/>
    <col min="65" max="65" width="9" bestFit="1" customWidth="1"/>
    <col min="66" max="66" width="9.85546875" bestFit="1" customWidth="1"/>
    <col min="67" max="67" width="6.85546875" bestFit="1" customWidth="1"/>
    <col min="68" max="68" width="8.85546875" bestFit="1" customWidth="1"/>
    <col min="69" max="69" width="6" bestFit="1" customWidth="1"/>
    <col min="70" max="70" width="7.5703125" bestFit="1" customWidth="1"/>
    <col min="71" max="71" width="6.28515625" bestFit="1" customWidth="1"/>
    <col min="72" max="72" width="11.28515625" bestFit="1" customWidth="1"/>
    <col min="73" max="73" width="12.42578125" bestFit="1" customWidth="1"/>
    <col min="74" max="74" width="11.7109375" bestFit="1" customWidth="1"/>
    <col min="75" max="75" width="9.85546875" bestFit="1" customWidth="1"/>
    <col min="76" max="76" width="10.85546875" bestFit="1" customWidth="1"/>
    <col min="77" max="77" width="10.28515625" bestFit="1" customWidth="1"/>
    <col min="78" max="78" width="11.5703125" bestFit="1" customWidth="1"/>
    <col min="79" max="79" width="6" bestFit="1" customWidth="1"/>
    <col min="80" max="80" width="12.140625" bestFit="1" customWidth="1"/>
    <col min="81" max="81" width="10.85546875" bestFit="1" customWidth="1"/>
    <col min="82" max="82" width="6.28515625" bestFit="1" customWidth="1"/>
    <col min="83" max="83" width="6.85546875" bestFit="1" customWidth="1"/>
    <col min="84" max="84" width="13.85546875" bestFit="1" customWidth="1"/>
    <col min="85" max="86" width="9.7109375" bestFit="1" customWidth="1"/>
    <col min="87" max="87" width="7" bestFit="1" customWidth="1"/>
    <col min="88" max="88" width="6.140625" bestFit="1" customWidth="1"/>
    <col min="89" max="89" width="10.85546875" bestFit="1" customWidth="1"/>
    <col min="90" max="90" width="8.7109375" bestFit="1" customWidth="1"/>
    <col min="91" max="91" width="10.140625" bestFit="1" customWidth="1"/>
    <col min="92" max="92" width="7.85546875" bestFit="1" customWidth="1"/>
    <col min="93" max="93" width="8" bestFit="1" customWidth="1"/>
    <col min="94" max="94" width="8.42578125" bestFit="1" customWidth="1"/>
    <col min="95" max="95" width="4.85546875" bestFit="1" customWidth="1"/>
    <col min="96" max="96" width="5.85546875" bestFit="1" customWidth="1"/>
    <col min="97" max="97" width="5.5703125" bestFit="1" customWidth="1"/>
    <col min="98" max="99" width="7.7109375" bestFit="1" customWidth="1"/>
    <col min="100" max="100" width="9" bestFit="1" customWidth="1"/>
    <col min="101" max="101" width="6.5703125" bestFit="1" customWidth="1"/>
    <col min="102" max="102" width="8.28515625" bestFit="1" customWidth="1"/>
    <col min="103" max="103" width="11.42578125" bestFit="1" customWidth="1"/>
    <col min="104" max="104" width="6" bestFit="1" customWidth="1"/>
    <col min="105" max="105" width="7.140625" bestFit="1" customWidth="1"/>
    <col min="106" max="106" width="5.42578125" bestFit="1" customWidth="1"/>
    <col min="107" max="107" width="10.28515625" bestFit="1" customWidth="1"/>
    <col min="108" max="108" width="10.42578125" bestFit="1" customWidth="1"/>
    <col min="109" max="109" width="10.28515625" bestFit="1" customWidth="1"/>
    <col min="110" max="110" width="9.140625" bestFit="1" customWidth="1"/>
    <col min="111" max="111" width="11.140625" bestFit="1" customWidth="1"/>
    <col min="112" max="112" width="5.5703125" bestFit="1" customWidth="1"/>
    <col min="113" max="113" width="6.140625" bestFit="1" customWidth="1"/>
    <col min="114" max="114" width="8.42578125" bestFit="1" customWidth="1"/>
    <col min="115" max="115" width="12.85546875" bestFit="1" customWidth="1"/>
    <col min="116" max="116" width="12.5703125" bestFit="1" customWidth="1"/>
    <col min="117" max="117" width="7.7109375" bestFit="1" customWidth="1"/>
    <col min="118" max="118" width="7.28515625" bestFit="1" customWidth="1"/>
    <col min="119" max="119" width="11.5703125" bestFit="1" customWidth="1"/>
    <col min="120" max="120" width="6" bestFit="1" customWidth="1"/>
    <col min="121" max="121" width="4.85546875" bestFit="1" customWidth="1"/>
    <col min="122" max="122" width="9.85546875" bestFit="1" customWidth="1"/>
    <col min="123" max="123" width="8.42578125" bestFit="1" customWidth="1"/>
    <col min="124" max="124" width="10.28515625" bestFit="1" customWidth="1"/>
    <col min="125" max="125" width="9.5703125" bestFit="1" customWidth="1"/>
    <col min="126" max="126" width="13.28515625" bestFit="1" customWidth="1"/>
    <col min="127" max="127" width="9.28515625" bestFit="1" customWidth="1"/>
    <col min="128" max="128" width="8" bestFit="1" customWidth="1"/>
    <col min="129" max="129" width="7.85546875" bestFit="1" customWidth="1"/>
    <col min="130" max="130" width="11.5703125" bestFit="1" customWidth="1"/>
    <col min="131" max="131" width="7.140625" bestFit="1" customWidth="1"/>
    <col min="132" max="132" width="6.7109375" bestFit="1" customWidth="1"/>
    <col min="133" max="133" width="11.5703125" bestFit="1" customWidth="1"/>
    <col min="134" max="134" width="8.7109375" bestFit="1" customWidth="1"/>
    <col min="135" max="135" width="7.85546875" bestFit="1" customWidth="1"/>
    <col min="136" max="136" width="7.5703125" bestFit="1" customWidth="1"/>
    <col min="137" max="137" width="10.85546875" bestFit="1" customWidth="1"/>
    <col min="138" max="138" width="9.28515625" bestFit="1" customWidth="1"/>
    <col min="139" max="139" width="8.5703125" bestFit="1" customWidth="1"/>
    <col min="140" max="140" width="12" bestFit="1" customWidth="1"/>
    <col min="141" max="141" width="12.7109375" bestFit="1" customWidth="1"/>
    <col min="142" max="142" width="10" bestFit="1" customWidth="1"/>
    <col min="143" max="143" width="8.5703125" bestFit="1" customWidth="1"/>
    <col min="144" max="144" width="11.5703125" bestFit="1" customWidth="1"/>
    <col min="145" max="145" width="5.85546875" bestFit="1" customWidth="1"/>
    <col min="146" max="146" width="7.7109375" bestFit="1" customWidth="1"/>
    <col min="147" max="147" width="4.85546875" bestFit="1" customWidth="1"/>
    <col min="148" max="148" width="9.28515625" bestFit="1" customWidth="1"/>
    <col min="149" max="149" width="4.42578125" bestFit="1" customWidth="1"/>
    <col min="150" max="150" width="10.42578125" bestFit="1" customWidth="1"/>
    <col min="151" max="151" width="9.140625" bestFit="1" customWidth="1"/>
    <col min="152" max="152" width="10.140625" bestFit="1" customWidth="1"/>
    <col min="153" max="153" width="9.85546875" bestFit="1" customWidth="1"/>
    <col min="154" max="154" width="9.42578125" bestFit="1" customWidth="1"/>
    <col min="155" max="155" width="9.7109375" bestFit="1" customWidth="1"/>
    <col min="156" max="156" width="8.5703125" bestFit="1" customWidth="1"/>
    <col min="157" max="157" width="11.140625" bestFit="1" customWidth="1"/>
    <col min="158" max="158" width="9.7109375" bestFit="1" customWidth="1"/>
    <col min="159" max="159" width="12.140625" bestFit="1" customWidth="1"/>
    <col min="160" max="160" width="5.42578125" bestFit="1" customWidth="1"/>
    <col min="161" max="161" width="10.140625" bestFit="1" customWidth="1"/>
    <col min="162" max="162" width="5.42578125" bestFit="1" customWidth="1"/>
    <col min="163" max="163" width="11.7109375" bestFit="1" customWidth="1"/>
    <col min="164" max="164" width="4.85546875" bestFit="1" customWidth="1"/>
    <col min="165" max="166" width="11" bestFit="1" customWidth="1"/>
    <col min="167" max="167" width="6.28515625" bestFit="1" customWidth="1"/>
    <col min="168" max="168" width="8.42578125" bestFit="1" customWidth="1"/>
    <col min="169" max="169" width="5.140625" bestFit="1" customWidth="1"/>
    <col min="170" max="170" width="9.85546875" bestFit="1" customWidth="1"/>
    <col min="171" max="171" width="12.42578125" bestFit="1" customWidth="1"/>
    <col min="172" max="172" width="6.140625" bestFit="1" customWidth="1"/>
    <col min="173" max="173" width="9" bestFit="1" customWidth="1"/>
    <col min="174" max="174" width="8.5703125" bestFit="1" customWidth="1"/>
    <col min="175" max="175" width="10.140625" bestFit="1" customWidth="1"/>
    <col min="176" max="177" width="7.28515625" bestFit="1" customWidth="1"/>
    <col min="178" max="178" width="8.5703125" bestFit="1" customWidth="1"/>
    <col min="179" max="179" width="9.42578125" bestFit="1" customWidth="1"/>
    <col min="180" max="180" width="5.42578125" bestFit="1" customWidth="1"/>
    <col min="181" max="181" width="6.7109375" bestFit="1" customWidth="1"/>
    <col min="182" max="182" width="6.5703125" bestFit="1" customWidth="1"/>
    <col min="183" max="183" width="8.140625" bestFit="1" customWidth="1"/>
    <col min="184" max="184" width="9.42578125" bestFit="1" customWidth="1"/>
    <col min="185" max="185" width="9" bestFit="1" customWidth="1"/>
    <col min="186" max="186" width="8.85546875" bestFit="1" customWidth="1"/>
    <col min="187" max="187" width="8.28515625" bestFit="1" customWidth="1"/>
    <col min="188" max="188" width="9.5703125" bestFit="1" customWidth="1"/>
    <col min="189" max="189" width="4.85546875" bestFit="1" customWidth="1"/>
    <col min="190" max="190" width="8.42578125" bestFit="1" customWidth="1"/>
    <col min="191" max="191" width="6.5703125" bestFit="1" customWidth="1"/>
    <col min="192" max="192" width="10.140625" bestFit="1" customWidth="1"/>
    <col min="193" max="193" width="3.7109375" bestFit="1" customWidth="1"/>
    <col min="194" max="194" width="11" bestFit="1" customWidth="1"/>
    <col min="195" max="195" width="6.85546875" bestFit="1" customWidth="1"/>
    <col min="196" max="196" width="10.85546875" bestFit="1" customWidth="1"/>
    <col min="197" max="197" width="7.140625" bestFit="1" customWidth="1"/>
    <col min="198" max="198" width="5.5703125" bestFit="1" customWidth="1"/>
    <col min="199" max="199" width="4.7109375" bestFit="1" customWidth="1"/>
    <col min="200" max="200" width="10.42578125" bestFit="1" customWidth="1"/>
    <col min="201" max="201" width="7.28515625" bestFit="1" customWidth="1"/>
    <col min="202" max="202" width="8" bestFit="1" customWidth="1"/>
    <col min="203" max="203" width="6.140625" bestFit="1" customWidth="1"/>
    <col min="204" max="204" width="6" bestFit="1" customWidth="1"/>
    <col min="205" max="205" width="12.5703125" bestFit="1" customWidth="1"/>
    <col min="206" max="206" width="13.140625" bestFit="1" customWidth="1"/>
    <col min="207" max="207" width="11.42578125" bestFit="1" customWidth="1"/>
    <col min="208" max="208" width="12.42578125" bestFit="1" customWidth="1"/>
    <col min="209" max="209" width="9.85546875" bestFit="1" customWidth="1"/>
    <col min="210" max="210" width="10.5703125" bestFit="1" customWidth="1"/>
    <col min="211" max="211" width="10.28515625" bestFit="1" customWidth="1"/>
    <col min="212" max="212" width="7.140625" bestFit="1" customWidth="1"/>
    <col min="213" max="213" width="6.140625" bestFit="1" customWidth="1"/>
    <col min="214" max="214" width="12.85546875" bestFit="1" customWidth="1"/>
    <col min="215" max="215" width="7.85546875" bestFit="1" customWidth="1"/>
    <col min="216" max="216" width="12" bestFit="1" customWidth="1"/>
    <col min="217" max="217" width="12.5703125" bestFit="1" customWidth="1"/>
    <col min="218" max="218" width="8.5703125" bestFit="1" customWidth="1"/>
    <col min="219" max="219" width="9.5703125" bestFit="1" customWidth="1"/>
    <col min="220" max="220" width="10.28515625" bestFit="1" customWidth="1"/>
    <col min="221" max="221" width="10.140625" bestFit="1" customWidth="1"/>
    <col min="222" max="222" width="8" bestFit="1" customWidth="1"/>
    <col min="223" max="223" width="9.140625" bestFit="1" customWidth="1"/>
    <col min="224" max="224" width="9.28515625" bestFit="1" customWidth="1"/>
    <col min="225" max="225" width="10.28515625" bestFit="1" customWidth="1"/>
    <col min="226" max="226" width="9.85546875" bestFit="1" customWidth="1"/>
    <col min="227" max="227" width="8" bestFit="1" customWidth="1"/>
    <col min="228" max="228" width="6.42578125" bestFit="1" customWidth="1"/>
    <col min="229" max="229" width="4.5703125" bestFit="1" customWidth="1"/>
    <col min="230" max="230" width="11.7109375" bestFit="1" customWidth="1"/>
    <col min="231" max="231" width="6.140625" bestFit="1" customWidth="1"/>
    <col min="232" max="232" width="4.85546875" bestFit="1" customWidth="1"/>
    <col min="233" max="233" width="8" bestFit="1" customWidth="1"/>
    <col min="234" max="234" width="6.5703125" bestFit="1" customWidth="1"/>
    <col min="235" max="235" width="8.42578125" bestFit="1" customWidth="1"/>
    <col min="236" max="236" width="11" bestFit="1" customWidth="1"/>
    <col min="237" max="237" width="5.42578125" bestFit="1" customWidth="1"/>
    <col min="238" max="238" width="10.42578125" bestFit="1" customWidth="1"/>
    <col min="239" max="239" width="7.42578125" bestFit="1" customWidth="1"/>
    <col min="240" max="240" width="9.5703125" bestFit="1" customWidth="1"/>
    <col min="241" max="241" width="8" bestFit="1" customWidth="1"/>
    <col min="242" max="242" width="6.7109375" bestFit="1" customWidth="1"/>
    <col min="243" max="243" width="12.140625" bestFit="1" customWidth="1"/>
    <col min="244" max="244" width="10.42578125" bestFit="1" customWidth="1"/>
    <col min="245" max="245" width="7.28515625" bestFit="1" customWidth="1"/>
    <col min="246" max="246" width="5" bestFit="1" customWidth="1"/>
    <col min="247" max="247" width="6.140625" bestFit="1" customWidth="1"/>
    <col min="248" max="248" width="9.85546875" bestFit="1" customWidth="1"/>
    <col min="249" max="249" width="9.140625" bestFit="1" customWidth="1"/>
    <col min="250" max="250" width="6.85546875" bestFit="1" customWidth="1"/>
    <col min="251" max="251" width="9" bestFit="1" customWidth="1"/>
    <col min="252" max="252" width="8" bestFit="1" customWidth="1"/>
    <col min="253" max="253" width="6.42578125" bestFit="1" customWidth="1"/>
    <col min="254" max="254" width="13.5703125" bestFit="1" customWidth="1"/>
    <col min="255" max="255" width="6.85546875" bestFit="1" customWidth="1"/>
    <col min="256" max="256" width="7.28515625" bestFit="1" customWidth="1"/>
    <col min="257" max="257" width="9.42578125" bestFit="1" customWidth="1"/>
    <col min="258" max="258" width="8.7109375" bestFit="1" customWidth="1"/>
    <col min="259" max="259" width="7.42578125" bestFit="1" customWidth="1"/>
    <col min="260" max="260" width="5.140625" bestFit="1" customWidth="1"/>
    <col min="261" max="261" width="7.42578125" bestFit="1" customWidth="1"/>
    <col min="262" max="262" width="6.28515625" bestFit="1" customWidth="1"/>
    <col min="263" max="263" width="7.28515625" bestFit="1" customWidth="1"/>
    <col min="264" max="264" width="9.85546875" bestFit="1" customWidth="1"/>
    <col min="265" max="265" width="7.5703125" bestFit="1" customWidth="1"/>
    <col min="266" max="266" width="9.140625" bestFit="1" customWidth="1"/>
    <col min="267" max="267" width="12.140625" bestFit="1" customWidth="1"/>
    <col min="268" max="268" width="13.140625" bestFit="1" customWidth="1"/>
    <col min="269" max="269" width="10" bestFit="1" customWidth="1"/>
    <col min="270" max="270" width="9.5703125" bestFit="1" customWidth="1"/>
    <col min="271" max="271" width="6.85546875" bestFit="1" customWidth="1"/>
    <col min="272" max="272" width="7" bestFit="1" customWidth="1"/>
    <col min="273" max="273" width="9" bestFit="1" customWidth="1"/>
    <col min="274" max="274" width="10.42578125" bestFit="1" customWidth="1"/>
    <col min="275" max="275" width="11.7109375" bestFit="1" customWidth="1"/>
    <col min="276" max="276" width="11.28515625" bestFit="1" customWidth="1"/>
    <col min="277" max="277" width="11.5703125" bestFit="1" customWidth="1"/>
    <col min="278" max="278" width="9.7109375" bestFit="1" customWidth="1"/>
    <col min="279" max="279" width="11.140625" bestFit="1" customWidth="1"/>
    <col min="280" max="280" width="10.85546875" bestFit="1" customWidth="1"/>
    <col min="281" max="281" width="10.7109375" bestFit="1" customWidth="1"/>
    <col min="282" max="282" width="7.42578125" bestFit="1" customWidth="1"/>
    <col min="283" max="284" width="12.140625" bestFit="1" customWidth="1"/>
    <col min="285" max="285" width="13.28515625" bestFit="1" customWidth="1"/>
    <col min="286" max="286" width="11.7109375" bestFit="1" customWidth="1"/>
    <col min="287" max="287" width="9.140625" bestFit="1" customWidth="1"/>
    <col min="288" max="288" width="9.85546875" bestFit="1" customWidth="1"/>
    <col min="289" max="289" width="9" bestFit="1" customWidth="1"/>
    <col min="290" max="290" width="9.85546875" bestFit="1" customWidth="1"/>
    <col min="291" max="291" width="6.5703125" bestFit="1" customWidth="1"/>
    <col min="292" max="292" width="12.42578125" bestFit="1" customWidth="1"/>
    <col min="293" max="293" width="8.5703125" bestFit="1" customWidth="1"/>
    <col min="294" max="294" width="13.140625" bestFit="1" customWidth="1"/>
    <col min="295" max="295" width="7.85546875" bestFit="1" customWidth="1"/>
    <col min="296" max="296" width="9.7109375" bestFit="1" customWidth="1"/>
    <col min="297" max="297" width="7.7109375" bestFit="1" customWidth="1"/>
    <col min="298" max="298" width="7.140625" bestFit="1" customWidth="1"/>
    <col min="299" max="299" width="10.28515625" bestFit="1" customWidth="1"/>
    <col min="300" max="300" width="11.42578125" bestFit="1" customWidth="1"/>
    <col min="301" max="301" width="9.140625" bestFit="1" customWidth="1"/>
    <col min="302" max="302" width="13.85546875" bestFit="1" customWidth="1"/>
    <col min="303" max="303" width="7.140625" bestFit="1" customWidth="1"/>
    <col min="304" max="304" width="12.7109375" bestFit="1" customWidth="1"/>
    <col min="305" max="305" width="10.85546875" bestFit="1" customWidth="1"/>
    <col min="306" max="306" width="5.5703125" bestFit="1" customWidth="1"/>
    <col min="307" max="307" width="12.85546875" bestFit="1" customWidth="1"/>
    <col min="308" max="308" width="6.7109375" bestFit="1" customWidth="1"/>
    <col min="309" max="309" width="8.42578125" bestFit="1" customWidth="1"/>
    <col min="310" max="310" width="10.85546875" bestFit="1" customWidth="1"/>
    <col min="311" max="311" width="10.140625" bestFit="1" customWidth="1"/>
    <col min="312" max="312" width="9.42578125" bestFit="1" customWidth="1"/>
    <col min="313" max="313" width="8.85546875" bestFit="1" customWidth="1"/>
    <col min="314" max="314" width="6.85546875" bestFit="1" customWidth="1"/>
    <col min="315" max="315" width="10.28515625" bestFit="1" customWidth="1"/>
    <col min="316" max="316" width="8.28515625" bestFit="1" customWidth="1"/>
    <col min="317" max="317" width="11" bestFit="1" customWidth="1"/>
    <col min="318" max="318" width="12" bestFit="1" customWidth="1"/>
    <col min="319" max="319" width="6.140625" bestFit="1" customWidth="1"/>
    <col min="320" max="320" width="7.7109375" bestFit="1" customWidth="1"/>
    <col min="321" max="321" width="8.42578125" bestFit="1" customWidth="1"/>
    <col min="322" max="322" width="7.28515625" bestFit="1" customWidth="1"/>
    <col min="323" max="323" width="10.42578125" bestFit="1" customWidth="1"/>
    <col min="324" max="324" width="7.5703125" bestFit="1" customWidth="1"/>
    <col min="325" max="325" width="6.42578125" bestFit="1" customWidth="1"/>
    <col min="326" max="326" width="6.7109375" bestFit="1" customWidth="1"/>
    <col min="327" max="327" width="9.85546875" bestFit="1" customWidth="1"/>
    <col min="328" max="328" width="9.5703125" bestFit="1" customWidth="1"/>
    <col min="329" max="329" width="8.42578125" bestFit="1" customWidth="1"/>
    <col min="330" max="330" width="6.7109375" bestFit="1" customWidth="1"/>
    <col min="331" max="331" width="10.42578125" bestFit="1" customWidth="1"/>
    <col min="332" max="333" width="6.42578125" bestFit="1" customWidth="1"/>
    <col min="334" max="334" width="10.85546875" bestFit="1" customWidth="1"/>
    <col min="335" max="335" width="11.5703125" bestFit="1" customWidth="1"/>
    <col min="336" max="336" width="9.28515625" bestFit="1" customWidth="1"/>
    <col min="337" max="337" width="11" bestFit="1" customWidth="1"/>
    <col min="339" max="339" width="9" bestFit="1" customWidth="1"/>
    <col min="340" max="341" width="10.28515625" bestFit="1" customWidth="1"/>
    <col min="342" max="342" width="8.5703125" bestFit="1" customWidth="1"/>
    <col min="343" max="343" width="7.5703125" bestFit="1" customWidth="1"/>
    <col min="344" max="344" width="9.42578125" bestFit="1" customWidth="1"/>
    <col min="345" max="345" width="12.140625" bestFit="1" customWidth="1"/>
    <col min="346" max="346" width="8.140625" bestFit="1" customWidth="1"/>
    <col min="347" max="347" width="8.7109375" bestFit="1" customWidth="1"/>
    <col min="348" max="348" width="9.5703125" bestFit="1" customWidth="1"/>
    <col min="349" max="349" width="7.140625" bestFit="1" customWidth="1"/>
    <col min="350" max="350" width="12.5703125" bestFit="1" customWidth="1"/>
    <col min="351" max="351" width="8" bestFit="1" customWidth="1"/>
    <col min="352" max="352" width="7.28515625" bestFit="1" customWidth="1"/>
    <col min="353" max="353" width="8.42578125" bestFit="1" customWidth="1"/>
    <col min="354" max="354" width="5.42578125" bestFit="1" customWidth="1"/>
    <col min="355" max="355" width="11.85546875" bestFit="1" customWidth="1"/>
    <col min="356" max="356" width="8.42578125" bestFit="1" customWidth="1"/>
    <col min="357" max="357" width="7.28515625" bestFit="1" customWidth="1"/>
    <col min="358" max="358" width="6.5703125" bestFit="1" customWidth="1"/>
    <col min="359" max="359" width="6.7109375" bestFit="1" customWidth="1"/>
    <col min="360" max="360" width="12.7109375" bestFit="1" customWidth="1"/>
    <col min="361" max="361" width="6.140625" bestFit="1" customWidth="1"/>
    <col min="362" max="362" width="9" bestFit="1" customWidth="1"/>
    <col min="363" max="363" width="10.5703125" bestFit="1" customWidth="1"/>
    <col min="364" max="364" width="10.140625" bestFit="1" customWidth="1"/>
    <col min="365" max="365" width="8.7109375" bestFit="1" customWidth="1"/>
    <col min="366" max="366" width="8.42578125" bestFit="1" customWidth="1"/>
    <col min="367" max="367" width="7.7109375" bestFit="1" customWidth="1"/>
    <col min="368" max="368" width="7" bestFit="1" customWidth="1"/>
    <col min="369" max="369" width="9.7109375" bestFit="1" customWidth="1"/>
    <col min="370" max="370" width="11.28515625" bestFit="1" customWidth="1"/>
    <col min="371" max="371" width="10.140625" bestFit="1" customWidth="1"/>
    <col min="372" max="372" width="10" bestFit="1" customWidth="1"/>
    <col min="373" max="373" width="7.5703125" bestFit="1" customWidth="1"/>
    <col min="374" max="374" width="8" bestFit="1" customWidth="1"/>
    <col min="375" max="375" width="10.28515625" bestFit="1" customWidth="1"/>
    <col min="376" max="376" width="7.5703125" bestFit="1" customWidth="1"/>
    <col min="377" max="377" width="7.140625" bestFit="1" customWidth="1"/>
    <col min="378" max="378" width="6.28515625" bestFit="1" customWidth="1"/>
    <col min="379" max="379" width="14.28515625" bestFit="1" customWidth="1"/>
    <col min="380" max="380" width="6.42578125" bestFit="1" customWidth="1"/>
    <col min="381" max="381" width="10.28515625" bestFit="1" customWidth="1"/>
    <col min="382" max="382" width="8.42578125" bestFit="1" customWidth="1"/>
    <col min="383" max="383" width="7.85546875" bestFit="1" customWidth="1"/>
    <col min="384" max="384" width="11.28515625" bestFit="1" customWidth="1"/>
    <col min="385" max="385" width="8.42578125" bestFit="1" customWidth="1"/>
    <col min="386" max="386" width="6.7109375" bestFit="1" customWidth="1"/>
    <col min="387" max="387" width="9.28515625" bestFit="1" customWidth="1"/>
    <col min="388" max="388" width="9.5703125" bestFit="1" customWidth="1"/>
    <col min="389" max="389" width="5.28515625" bestFit="1" customWidth="1"/>
    <col min="390" max="390" width="10.85546875" bestFit="1" customWidth="1"/>
    <col min="391" max="391" width="9.7109375" bestFit="1" customWidth="1"/>
    <col min="392" max="392" width="6" bestFit="1" customWidth="1"/>
    <col min="393" max="393" width="6.5703125" bestFit="1" customWidth="1"/>
    <col min="394" max="394" width="9" bestFit="1" customWidth="1"/>
    <col min="395" max="395" width="4.7109375" bestFit="1" customWidth="1"/>
    <col min="396" max="396" width="10.42578125" bestFit="1" customWidth="1"/>
    <col min="397" max="397" width="11.42578125" bestFit="1" customWidth="1"/>
    <col min="398" max="398" width="4.5703125" bestFit="1" customWidth="1"/>
    <col min="399" max="399" width="10.28515625" bestFit="1" customWidth="1"/>
    <col min="400" max="400" width="10.42578125" bestFit="1" customWidth="1"/>
    <col min="401" max="401" width="8.7109375" bestFit="1" customWidth="1"/>
    <col min="402" max="402" width="10.42578125" bestFit="1" customWidth="1"/>
    <col min="403" max="403" width="12.140625" bestFit="1" customWidth="1"/>
    <col min="404" max="404" width="12.28515625" bestFit="1" customWidth="1"/>
    <col min="405" max="405" width="11.42578125" bestFit="1" customWidth="1"/>
    <col min="406" max="406" width="8.28515625" bestFit="1" customWidth="1"/>
    <col min="407" max="407" width="9.7109375" bestFit="1" customWidth="1"/>
    <col min="408" max="408" width="9.140625" bestFit="1" customWidth="1"/>
    <col min="409" max="409" width="7" bestFit="1" customWidth="1"/>
    <col min="410" max="410" width="9.5703125" bestFit="1" customWidth="1"/>
    <col min="411" max="411" width="6.28515625" bestFit="1" customWidth="1"/>
    <col min="412" max="412" width="8.42578125" bestFit="1" customWidth="1"/>
    <col min="413" max="413" width="7.28515625" bestFit="1" customWidth="1"/>
    <col min="414" max="414" width="14.7109375" bestFit="1" customWidth="1"/>
    <col min="415" max="415" width="7.140625" bestFit="1" customWidth="1"/>
    <col min="416" max="416" width="5.85546875" bestFit="1" customWidth="1"/>
    <col min="417" max="417" width="9.42578125" bestFit="1" customWidth="1"/>
    <col min="418" max="418" width="5.85546875" bestFit="1" customWidth="1"/>
    <col min="419" max="419" width="7.85546875" bestFit="1" customWidth="1"/>
    <col min="420" max="420" width="9.28515625" bestFit="1" customWidth="1"/>
    <col min="421" max="421" width="11.85546875" bestFit="1" customWidth="1"/>
    <col min="422" max="422" width="13.140625" bestFit="1" customWidth="1"/>
    <col min="423" max="423" width="8.140625" bestFit="1" customWidth="1"/>
    <col min="424" max="424" width="12" bestFit="1" customWidth="1"/>
    <col min="425" max="425" width="9.28515625" bestFit="1" customWidth="1"/>
    <col min="426" max="426" width="6.5703125" bestFit="1" customWidth="1"/>
    <col min="427" max="427" width="8" bestFit="1" customWidth="1"/>
    <col min="428" max="428" width="13.28515625" bestFit="1" customWidth="1"/>
    <col min="429" max="429" width="7.7109375" bestFit="1" customWidth="1"/>
    <col min="430" max="430" width="10.5703125" bestFit="1" customWidth="1"/>
    <col min="431" max="431" width="7.7109375" bestFit="1" customWidth="1"/>
    <col min="432" max="432" width="7.140625" bestFit="1" customWidth="1"/>
    <col min="433" max="433" width="8.28515625" bestFit="1" customWidth="1"/>
    <col min="434" max="434" width="10.7109375" bestFit="1" customWidth="1"/>
    <col min="435" max="435" width="10.28515625" bestFit="1" customWidth="1"/>
    <col min="436" max="436" width="10.5703125" bestFit="1" customWidth="1"/>
    <col min="437" max="437" width="10.28515625" bestFit="1" customWidth="1"/>
    <col min="438" max="438" width="7" bestFit="1" customWidth="1"/>
    <col min="439" max="439" width="8.7109375" bestFit="1" customWidth="1"/>
    <col min="440" max="440" width="6.7109375" bestFit="1" customWidth="1"/>
    <col min="441" max="441" width="13.28515625" bestFit="1" customWidth="1"/>
    <col min="442" max="442" width="12.7109375" bestFit="1" customWidth="1"/>
    <col min="443" max="443" width="8.5703125" bestFit="1" customWidth="1"/>
    <col min="444" max="444" width="8.28515625" bestFit="1" customWidth="1"/>
    <col min="445" max="445" width="13.85546875" bestFit="1" customWidth="1"/>
    <col min="446" max="446" width="5.5703125" bestFit="1" customWidth="1"/>
    <col min="447" max="447" width="8" bestFit="1" customWidth="1"/>
    <col min="448" max="448" width="6.7109375" bestFit="1" customWidth="1"/>
    <col min="449" max="449" width="10.7109375" bestFit="1" customWidth="1"/>
    <col min="450" max="450" width="13.140625" bestFit="1" customWidth="1"/>
    <col min="451" max="451" width="10.42578125" bestFit="1" customWidth="1"/>
    <col min="452" max="452" width="8.85546875" bestFit="1" customWidth="1"/>
    <col min="453" max="453" width="7.7109375" bestFit="1" customWidth="1"/>
    <col min="454" max="454" width="6.85546875" bestFit="1" customWidth="1"/>
    <col min="455" max="455" width="11.140625" bestFit="1" customWidth="1"/>
    <col min="456" max="456" width="8.140625" bestFit="1" customWidth="1"/>
    <col min="457" max="457" width="7.7109375" bestFit="1" customWidth="1"/>
    <col min="458" max="458" width="7.140625" bestFit="1" customWidth="1"/>
    <col min="459" max="459" width="9.85546875" bestFit="1" customWidth="1"/>
    <col min="460" max="460" width="11.140625" bestFit="1" customWidth="1"/>
    <col min="461" max="461" width="13.5703125" bestFit="1" customWidth="1"/>
    <col min="462" max="462" width="10.42578125" bestFit="1" customWidth="1"/>
    <col min="463" max="463" width="5.140625" bestFit="1" customWidth="1"/>
    <col min="464" max="464" width="10.7109375" bestFit="1" customWidth="1"/>
    <col min="465" max="465" width="9.42578125" bestFit="1" customWidth="1"/>
    <col min="466" max="466" width="4.28515625" bestFit="1" customWidth="1"/>
    <col min="467" max="467" width="10.42578125" bestFit="1" customWidth="1"/>
    <col min="468" max="468" width="11.7109375" bestFit="1" customWidth="1"/>
    <col min="469" max="470" width="11.28515625" bestFit="1" customWidth="1"/>
    <col min="471" max="471" width="8.85546875" bestFit="1" customWidth="1"/>
    <col min="472" max="472" width="12" bestFit="1" customWidth="1"/>
    <col min="473" max="473" width="9" bestFit="1" customWidth="1"/>
    <col min="474" max="474" width="8.5703125" bestFit="1" customWidth="1"/>
    <col min="475" max="475" width="15" bestFit="1" customWidth="1"/>
    <col min="476" max="476" width="14.5703125" bestFit="1" customWidth="1"/>
    <col min="477" max="478" width="7.140625" bestFit="1" customWidth="1"/>
    <col min="479" max="479" width="9.28515625" bestFit="1" customWidth="1"/>
    <col min="480" max="480" width="7.140625" bestFit="1" customWidth="1"/>
    <col min="481" max="481" width="11.28515625" bestFit="1" customWidth="1"/>
    <col min="482" max="482" width="7.28515625" bestFit="1" customWidth="1"/>
    <col min="483" max="483" width="4" bestFit="1" customWidth="1"/>
    <col min="484" max="484" width="11.140625" bestFit="1" customWidth="1"/>
    <col min="485" max="485" width="8.7109375" bestFit="1" customWidth="1"/>
    <col min="486" max="486" width="12" bestFit="1" customWidth="1"/>
    <col min="487" max="487" width="9.42578125" bestFit="1" customWidth="1"/>
    <col min="488" max="488" width="7.85546875" bestFit="1" customWidth="1"/>
    <col min="489" max="489" width="8.5703125" bestFit="1" customWidth="1"/>
    <col min="490" max="490" width="7.7109375" bestFit="1" customWidth="1"/>
    <col min="491" max="491" width="11.140625" bestFit="1" customWidth="1"/>
    <col min="492" max="492" width="6.85546875" bestFit="1" customWidth="1"/>
    <col min="493" max="493" width="10.140625" bestFit="1" customWidth="1"/>
    <col min="494" max="494" width="7.5703125" bestFit="1" customWidth="1"/>
    <col min="495" max="495" width="8.42578125" bestFit="1" customWidth="1"/>
    <col min="496" max="496" width="7.7109375" bestFit="1" customWidth="1"/>
    <col min="497" max="497" width="10.7109375" bestFit="1" customWidth="1"/>
    <col min="498" max="498" width="6" bestFit="1" customWidth="1"/>
    <col min="499" max="499" width="9" bestFit="1" customWidth="1"/>
    <col min="500" max="500" width="8.7109375" bestFit="1" customWidth="1"/>
    <col min="501" max="501" width="8.140625" bestFit="1" customWidth="1"/>
    <col min="502" max="502" width="14.28515625" bestFit="1" customWidth="1"/>
    <col min="503" max="503" width="12.5703125" bestFit="1" customWidth="1"/>
    <col min="504" max="504" width="11.28515625" bestFit="1" customWidth="1"/>
    <col min="505" max="505" width="14.85546875" bestFit="1" customWidth="1"/>
    <col min="506" max="506" width="10.85546875" bestFit="1" customWidth="1"/>
    <col min="507" max="507" width="14.140625" bestFit="1" customWidth="1"/>
    <col min="508" max="508" width="10.85546875" bestFit="1" customWidth="1"/>
    <col min="509" max="509" width="12.7109375" bestFit="1" customWidth="1"/>
    <col min="510" max="510" width="12.28515625" bestFit="1" customWidth="1"/>
    <col min="511" max="511" width="10.42578125" bestFit="1" customWidth="1"/>
    <col min="512" max="512" width="9.28515625" bestFit="1" customWidth="1"/>
    <col min="513" max="513" width="12.7109375" bestFit="1" customWidth="1"/>
    <col min="514" max="514" width="8.140625" bestFit="1" customWidth="1"/>
    <col min="515" max="515" width="11.5703125" bestFit="1" customWidth="1"/>
    <col min="517" max="517" width="12.5703125" bestFit="1" customWidth="1"/>
    <col min="518" max="518" width="11.7109375" bestFit="1" customWidth="1"/>
    <col min="519" max="519" width="15.28515625" bestFit="1" customWidth="1"/>
    <col min="520" max="520" width="9.42578125" bestFit="1" customWidth="1"/>
    <col min="521" max="521" width="12.85546875" bestFit="1" customWidth="1"/>
    <col min="522" max="522" width="11" bestFit="1" customWidth="1"/>
    <col min="523" max="523" width="14.5703125" bestFit="1" customWidth="1"/>
    <col min="524" max="524" width="14" bestFit="1" customWidth="1"/>
    <col min="525" max="525" width="17.7109375" bestFit="1" customWidth="1"/>
    <col min="526" max="526" width="15" bestFit="1" customWidth="1"/>
    <col min="527" max="527" width="18.5703125" bestFit="1" customWidth="1"/>
    <col min="528" max="528" width="11.85546875" bestFit="1" customWidth="1"/>
    <col min="529" max="529" width="15.42578125" bestFit="1" customWidth="1"/>
    <col min="530" max="530" width="11.42578125" bestFit="1" customWidth="1"/>
    <col min="531" max="531" width="15" bestFit="1" customWidth="1"/>
    <col min="532" max="532" width="8.7109375" bestFit="1" customWidth="1"/>
    <col min="533" max="533" width="12.140625" bestFit="1" customWidth="1"/>
    <col min="534" max="534" width="8.85546875" bestFit="1" customWidth="1"/>
    <col min="535" max="535" width="12.28515625" bestFit="1" customWidth="1"/>
    <col min="536" max="536" width="10.85546875" bestFit="1" customWidth="1"/>
    <col min="537" max="537" width="14.42578125" bestFit="1" customWidth="1"/>
    <col min="538" max="538" width="12.28515625" bestFit="1" customWidth="1"/>
    <col min="539" max="539" width="15.85546875" bestFit="1" customWidth="1"/>
    <col min="540" max="540" width="13.5703125" bestFit="1" customWidth="1"/>
    <col min="541" max="541" width="17.28515625" bestFit="1" customWidth="1"/>
    <col min="542" max="542" width="13.140625" bestFit="1" customWidth="1"/>
    <col min="543" max="543" width="16.7109375" bestFit="1" customWidth="1"/>
    <col min="544" max="544" width="13.42578125" bestFit="1" customWidth="1"/>
    <col min="545" max="545" width="17" bestFit="1" customWidth="1"/>
    <col min="546" max="546" width="11.5703125" bestFit="1" customWidth="1"/>
    <col min="547" max="547" width="15.140625" bestFit="1" customWidth="1"/>
    <col min="548" max="548" width="13" bestFit="1" customWidth="1"/>
    <col min="549" max="549" width="16.5703125" bestFit="1" customWidth="1"/>
    <col min="550" max="550" width="12.7109375" bestFit="1" customWidth="1"/>
    <col min="551" max="551" width="16.28515625" bestFit="1" customWidth="1"/>
    <col min="552" max="552" width="12.5703125" bestFit="1" customWidth="1"/>
    <col min="553" max="553" width="16.140625" bestFit="1" customWidth="1"/>
    <col min="554" max="554" width="9.28515625" bestFit="1" customWidth="1"/>
    <col min="555" max="555" width="12.7109375" bestFit="1" customWidth="1"/>
    <col min="556" max="556" width="14" bestFit="1" customWidth="1"/>
    <col min="557" max="557" width="17.7109375" bestFit="1" customWidth="1"/>
    <col min="558" max="558" width="14" bestFit="1" customWidth="1"/>
    <col min="559" max="559" width="17.7109375" bestFit="1" customWidth="1"/>
    <col min="560" max="560" width="15.140625" bestFit="1" customWidth="1"/>
    <col min="561" max="561" width="18.7109375" bestFit="1" customWidth="1"/>
    <col min="562" max="562" width="13.5703125" bestFit="1" customWidth="1"/>
    <col min="563" max="563" width="17.28515625" bestFit="1" customWidth="1"/>
    <col min="564" max="564" width="11" bestFit="1" customWidth="1"/>
    <col min="565" max="565" width="14.5703125" bestFit="1" customWidth="1"/>
    <col min="566" max="566" width="11.7109375" bestFit="1" customWidth="1"/>
    <col min="567" max="567" width="15.28515625" bestFit="1" customWidth="1"/>
    <col min="568" max="568" width="10.85546875" bestFit="1" customWidth="1"/>
    <col min="569" max="569" width="14.42578125" bestFit="1" customWidth="1"/>
    <col min="570" max="570" width="11.7109375" bestFit="1" customWidth="1"/>
    <col min="571" max="571" width="15.28515625" bestFit="1" customWidth="1"/>
    <col min="572" max="572" width="9" bestFit="1" customWidth="1"/>
    <col min="573" max="573" width="11.85546875" bestFit="1" customWidth="1"/>
    <col min="574" max="574" width="14.28515625" bestFit="1" customWidth="1"/>
    <col min="575" max="575" width="18" bestFit="1" customWidth="1"/>
    <col min="576" max="576" width="10.42578125" bestFit="1" customWidth="1"/>
    <col min="577" max="577" width="14" bestFit="1" customWidth="1"/>
    <col min="578" max="578" width="15" bestFit="1" customWidth="1"/>
    <col min="579" max="579" width="18.5703125" bestFit="1" customWidth="1"/>
    <col min="580" max="580" width="9.7109375" bestFit="1" customWidth="1"/>
    <col min="581" max="581" width="13.28515625" bestFit="1" customWidth="1"/>
    <col min="582" max="582" width="11.5703125" bestFit="1" customWidth="1"/>
    <col min="583" max="583" width="15.140625" bestFit="1" customWidth="1"/>
    <col min="584" max="584" width="9.5703125" bestFit="1" customWidth="1"/>
    <col min="585" max="585" width="13.140625" bestFit="1" customWidth="1"/>
    <col min="586" max="586" width="9" bestFit="1" customWidth="1"/>
    <col min="587" max="587" width="12.42578125" bestFit="1" customWidth="1"/>
    <col min="588" max="588" width="12.140625" bestFit="1" customWidth="1"/>
    <col min="589" max="589" width="15.7109375" bestFit="1" customWidth="1"/>
    <col min="590" max="590" width="13.28515625" bestFit="1" customWidth="1"/>
    <col min="591" max="591" width="16.85546875" bestFit="1" customWidth="1"/>
    <col min="592" max="592" width="11" bestFit="1" customWidth="1"/>
    <col min="593" max="593" width="14.5703125" bestFit="1" customWidth="1"/>
    <col min="594" max="594" width="15.7109375" bestFit="1" customWidth="1"/>
    <col min="595" max="595" width="19.28515625" bestFit="1" customWidth="1"/>
    <col min="596" max="596" width="9" bestFit="1" customWidth="1"/>
    <col min="597" max="597" width="6.140625" bestFit="1" customWidth="1"/>
    <col min="598" max="598" width="12.42578125" bestFit="1" customWidth="1"/>
    <col min="599" max="599" width="14.5703125" bestFit="1" customWidth="1"/>
    <col min="600" max="600" width="18.28515625" bestFit="1" customWidth="1"/>
    <col min="601" max="601" width="12.7109375" bestFit="1" customWidth="1"/>
    <col min="602" max="602" width="16.28515625" bestFit="1" customWidth="1"/>
    <col min="603" max="603" width="7.42578125" bestFit="1" customWidth="1"/>
    <col min="604" max="604" width="10.85546875" bestFit="1" customWidth="1"/>
    <col min="605" max="605" width="14.7109375" bestFit="1" customWidth="1"/>
    <col min="606" max="606" width="10.5703125" bestFit="1" customWidth="1"/>
    <col min="607" max="607" width="18.42578125" bestFit="1" customWidth="1"/>
    <col min="608" max="608" width="8.5703125" bestFit="1" customWidth="1"/>
    <col min="609" max="609" width="12" bestFit="1" customWidth="1"/>
    <col min="610" max="610" width="10.28515625" bestFit="1" customWidth="1"/>
    <col min="611" max="611" width="13.85546875" bestFit="1" customWidth="1"/>
    <col min="612" max="612" width="12.7109375" bestFit="1" customWidth="1"/>
    <col min="613" max="613" width="16.28515625" bestFit="1" customWidth="1"/>
    <col min="614" max="614" width="12" bestFit="1" customWidth="1"/>
    <col min="615" max="615" width="15.5703125" bestFit="1" customWidth="1"/>
    <col min="616" max="616" width="11.28515625" bestFit="1" customWidth="1"/>
    <col min="617" max="617" width="14.85546875" bestFit="1" customWidth="1"/>
    <col min="618" max="618" width="10.7109375" bestFit="1" customWidth="1"/>
    <col min="619" max="619" width="14.28515625" bestFit="1" customWidth="1"/>
    <col min="620" max="620" width="8.7109375" bestFit="1" customWidth="1"/>
    <col min="621" max="622" width="12.140625" bestFit="1" customWidth="1"/>
    <col min="623" max="623" width="15.7109375" bestFit="1" customWidth="1"/>
    <col min="624" max="624" width="10.140625" bestFit="1" customWidth="1"/>
    <col min="625" max="625" width="13.7109375" bestFit="1" customWidth="1"/>
    <col min="626" max="626" width="12.85546875" bestFit="1" customWidth="1"/>
    <col min="627" max="627" width="16.42578125" bestFit="1" customWidth="1"/>
    <col min="628" max="628" width="13.85546875" bestFit="1" customWidth="1"/>
    <col min="629" max="629" width="17.5703125" bestFit="1" customWidth="1"/>
    <col min="630" max="630" width="8" bestFit="1" customWidth="1"/>
    <col min="631" max="631" width="11.42578125" bestFit="1" customWidth="1"/>
    <col min="632" max="632" width="9.5703125" bestFit="1" customWidth="1"/>
    <col min="633" max="633" width="13.140625" bestFit="1" customWidth="1"/>
    <col min="634" max="634" width="10.28515625" bestFit="1" customWidth="1"/>
    <col min="635" max="635" width="13.85546875" bestFit="1" customWidth="1"/>
    <col min="637" max="637" width="12.5703125" bestFit="1" customWidth="1"/>
    <col min="638" max="638" width="12.28515625" bestFit="1" customWidth="1"/>
    <col min="639" max="639" width="15.85546875" bestFit="1" customWidth="1"/>
    <col min="640" max="640" width="9.42578125" bestFit="1" customWidth="1"/>
    <col min="641" max="641" width="12.85546875" bestFit="1" customWidth="1"/>
    <col min="642" max="642" width="8.28515625" bestFit="1" customWidth="1"/>
    <col min="643" max="643" width="11.7109375" bestFit="1" customWidth="1"/>
    <col min="644" max="644" width="8.5703125" bestFit="1" customWidth="1"/>
    <col min="645" max="645" width="12" bestFit="1" customWidth="1"/>
    <col min="646" max="646" width="11.7109375" bestFit="1" customWidth="1"/>
    <col min="647" max="647" width="15.28515625" bestFit="1" customWidth="1"/>
    <col min="648" max="648" width="11.42578125" bestFit="1" customWidth="1"/>
    <col min="649" max="649" width="15" bestFit="1" customWidth="1"/>
    <col min="650" max="650" width="10.28515625" bestFit="1" customWidth="1"/>
    <col min="651" max="651" width="13.85546875" bestFit="1" customWidth="1"/>
    <col min="652" max="652" width="8.5703125" bestFit="1" customWidth="1"/>
    <col min="653" max="653" width="12" bestFit="1" customWidth="1"/>
    <col min="654" max="654" width="12.28515625" bestFit="1" customWidth="1"/>
    <col min="655" max="655" width="5.7109375" bestFit="1" customWidth="1"/>
    <col min="656" max="656" width="15.85546875" bestFit="1" customWidth="1"/>
    <col min="657" max="657" width="8.28515625" bestFit="1" customWidth="1"/>
    <col min="658" max="658" width="11.7109375" bestFit="1" customWidth="1"/>
    <col min="659" max="659" width="8.28515625" bestFit="1" customWidth="1"/>
    <col min="660" max="660" width="11.7109375" bestFit="1" customWidth="1"/>
    <col min="661" max="661" width="12.7109375" bestFit="1" customWidth="1"/>
    <col min="662" max="662" width="16.28515625" bestFit="1" customWidth="1"/>
    <col min="663" max="663" width="13.42578125" bestFit="1" customWidth="1"/>
    <col min="664" max="664" width="17" bestFit="1" customWidth="1"/>
    <col min="665" max="665" width="11.140625" bestFit="1" customWidth="1"/>
    <col min="666" max="666" width="14.7109375" bestFit="1" customWidth="1"/>
    <col min="667" max="667" width="12.85546875" bestFit="1" customWidth="1"/>
    <col min="668" max="668" width="16.42578125" bestFit="1" customWidth="1"/>
    <col min="669" max="669" width="11" bestFit="1" customWidth="1"/>
    <col min="670" max="670" width="14.5703125" bestFit="1" customWidth="1"/>
    <col min="671" max="671" width="10.85546875" bestFit="1" customWidth="1"/>
    <col min="672" max="672" width="14.42578125" bestFit="1" customWidth="1"/>
    <col min="673" max="673" width="12.140625" bestFit="1" customWidth="1"/>
    <col min="674" max="674" width="15.7109375" bestFit="1" customWidth="1"/>
    <col min="675" max="675" width="12.140625" bestFit="1" customWidth="1"/>
    <col min="676" max="676" width="15.7109375" bestFit="1" customWidth="1"/>
    <col min="677" max="677" width="10.42578125" bestFit="1" customWidth="1"/>
    <col min="678" max="678" width="14" bestFit="1" customWidth="1"/>
    <col min="679" max="679" width="9.42578125" bestFit="1" customWidth="1"/>
    <col min="680" max="680" width="8" bestFit="1" customWidth="1"/>
    <col min="681" max="681" width="12.85546875" bestFit="1" customWidth="1"/>
    <col min="682" max="682" width="11.28515625" bestFit="1" customWidth="1"/>
    <col min="683" max="683" width="14.85546875" bestFit="1" customWidth="1"/>
    <col min="684" max="684" width="14" bestFit="1" customWidth="1"/>
    <col min="685" max="685" width="17.7109375" bestFit="1" customWidth="1"/>
    <col min="686" max="686" width="10" bestFit="1" customWidth="1"/>
    <col min="687" max="687" width="13.5703125" bestFit="1" customWidth="1"/>
    <col min="688" max="688" width="10.5703125" bestFit="1" customWidth="1"/>
    <col min="689" max="689" width="14.140625" bestFit="1" customWidth="1"/>
    <col min="690" max="690" width="11.42578125" bestFit="1" customWidth="1"/>
    <col min="691" max="691" width="15" bestFit="1" customWidth="1"/>
    <col min="692" max="692" width="9" bestFit="1" customWidth="1"/>
    <col min="693" max="693" width="12.42578125" bestFit="1" customWidth="1"/>
    <col min="694" max="694" width="14.42578125" bestFit="1" customWidth="1"/>
    <col min="695" max="695" width="18.140625" bestFit="1" customWidth="1"/>
    <col min="696" max="696" width="9.85546875" bestFit="1" customWidth="1"/>
    <col min="697" max="697" width="13.42578125" bestFit="1" customWidth="1"/>
    <col min="699" max="699" width="12.5703125" bestFit="1" customWidth="1"/>
    <col min="700" max="700" width="10.28515625" bestFit="1" customWidth="1"/>
    <col min="701" max="701" width="13.85546875" bestFit="1" customWidth="1"/>
    <col min="702" max="702" width="7.28515625" bestFit="1" customWidth="1"/>
    <col min="703" max="703" width="10.7109375" bestFit="1" customWidth="1"/>
    <col min="704" max="704" width="13.7109375" bestFit="1" customWidth="1"/>
    <col min="705" max="705" width="17.42578125" bestFit="1" customWidth="1"/>
    <col min="706" max="706" width="10.28515625" bestFit="1" customWidth="1"/>
    <col min="707" max="707" width="13.85546875" bestFit="1" customWidth="1"/>
    <col min="709" max="709" width="12.5703125" bestFit="1" customWidth="1"/>
    <col min="710" max="710" width="8.42578125" bestFit="1" customWidth="1"/>
    <col min="711" max="711" width="11.85546875" bestFit="1" customWidth="1"/>
    <col min="712" max="712" width="8.5703125" bestFit="1" customWidth="1"/>
    <col min="713" max="713" width="12" bestFit="1" customWidth="1"/>
    <col min="714" max="714" width="14.5703125" bestFit="1" customWidth="1"/>
    <col min="715" max="715" width="5" bestFit="1" customWidth="1"/>
    <col min="716" max="716" width="18.28515625" bestFit="1" customWidth="1"/>
    <col min="717" max="717" width="8" bestFit="1" customWidth="1"/>
    <col min="718" max="718" width="11.42578125" bestFit="1" customWidth="1"/>
    <col min="719" max="719" width="10.85546875" bestFit="1" customWidth="1"/>
    <col min="720" max="720" width="14.42578125" bestFit="1" customWidth="1"/>
    <col min="721" max="721" width="12.42578125" bestFit="1" customWidth="1"/>
    <col min="722" max="722" width="16" bestFit="1" customWidth="1"/>
    <col min="723" max="723" width="12" bestFit="1" customWidth="1"/>
    <col min="724" max="724" width="8" bestFit="1" customWidth="1"/>
    <col min="725" max="725" width="15.5703125" bestFit="1" customWidth="1"/>
    <col min="726" max="726" width="10.5703125" bestFit="1" customWidth="1"/>
    <col min="727" max="727" width="14.140625" bestFit="1" customWidth="1"/>
    <col min="728" max="728" width="10.28515625" bestFit="1" customWidth="1"/>
    <col min="729" max="729" width="13.85546875" bestFit="1" customWidth="1"/>
    <col min="730" max="730" width="9.5703125" bestFit="1" customWidth="1"/>
    <col min="731" max="731" width="13.140625" bestFit="1" customWidth="1"/>
    <col min="732" max="732" width="8.85546875" bestFit="1" customWidth="1"/>
    <col min="733" max="733" width="12.28515625" bestFit="1" customWidth="1"/>
    <col min="734" max="734" width="11.5703125" bestFit="1" customWidth="1"/>
    <col min="735" max="735" width="15.140625" bestFit="1" customWidth="1"/>
    <col min="736" max="736" width="13.140625" bestFit="1" customWidth="1"/>
    <col min="737" max="737" width="16.7109375" bestFit="1" customWidth="1"/>
    <col min="738" max="738" width="12" bestFit="1" customWidth="1"/>
    <col min="739" max="739" width="15.5703125" bestFit="1" customWidth="1"/>
    <col min="740" max="740" width="11.85546875" bestFit="1" customWidth="1"/>
    <col min="741" max="741" width="15.42578125" bestFit="1" customWidth="1"/>
    <col min="742" max="742" width="9.42578125" bestFit="1" customWidth="1"/>
    <col min="743" max="743" width="12.85546875" bestFit="1" customWidth="1"/>
    <col min="744" max="744" width="9.85546875" bestFit="1" customWidth="1"/>
    <col min="745" max="745" width="13.42578125" bestFit="1" customWidth="1"/>
    <col min="746" max="746" width="12.140625" bestFit="1" customWidth="1"/>
    <col min="747" max="747" width="15.7109375" bestFit="1" customWidth="1"/>
    <col min="748" max="748" width="9.42578125" bestFit="1" customWidth="1"/>
    <col min="749" max="749" width="12.85546875" bestFit="1" customWidth="1"/>
    <col min="750" max="750" width="9" bestFit="1" customWidth="1"/>
    <col min="751" max="751" width="12.42578125" bestFit="1" customWidth="1"/>
    <col min="752" max="752" width="8.140625" bestFit="1" customWidth="1"/>
    <col min="753" max="753" width="11.5703125" bestFit="1" customWidth="1"/>
    <col min="754" max="754" width="16.140625" bestFit="1" customWidth="1"/>
    <col min="755" max="755" width="19.7109375" bestFit="1" customWidth="1"/>
    <col min="756" max="756" width="8.28515625" bestFit="1" customWidth="1"/>
    <col min="757" max="757" width="11.7109375" bestFit="1" customWidth="1"/>
    <col min="758" max="758" width="12.140625" bestFit="1" customWidth="1"/>
    <col min="759" max="759" width="15.7109375" bestFit="1" customWidth="1"/>
    <col min="760" max="760" width="10.28515625" bestFit="1" customWidth="1"/>
    <col min="761" max="761" width="13.85546875" bestFit="1" customWidth="1"/>
    <col min="762" max="762" width="9.7109375" bestFit="1" customWidth="1"/>
    <col min="763" max="763" width="13.28515625" bestFit="1" customWidth="1"/>
    <col min="764" max="764" width="13.140625" bestFit="1" customWidth="1"/>
    <col min="765" max="765" width="16.7109375" bestFit="1" customWidth="1"/>
    <col min="766" max="766" width="10.28515625" bestFit="1" customWidth="1"/>
    <col min="767" max="767" width="13.85546875" bestFit="1" customWidth="1"/>
    <col min="768" max="768" width="8.5703125" bestFit="1" customWidth="1"/>
    <col min="769" max="769" width="12" bestFit="1" customWidth="1"/>
    <col min="770" max="770" width="11.140625" bestFit="1" customWidth="1"/>
    <col min="771" max="771" width="14.7109375" bestFit="1" customWidth="1"/>
    <col min="772" max="772" width="11.42578125" bestFit="1" customWidth="1"/>
    <col min="773" max="773" width="15" bestFit="1" customWidth="1"/>
    <col min="774" max="774" width="10.140625" bestFit="1" customWidth="1"/>
    <col min="775" max="775" width="10.5703125" bestFit="1" customWidth="1"/>
    <col min="776" max="776" width="12.7109375" bestFit="1" customWidth="1"/>
    <col min="777" max="777" width="16.28515625" bestFit="1" customWidth="1"/>
    <col min="778" max="778" width="11.5703125" bestFit="1" customWidth="1"/>
    <col min="779" max="779" width="4.140625" bestFit="1" customWidth="1"/>
    <col min="780" max="780" width="15.140625" bestFit="1" customWidth="1"/>
    <col min="781" max="781" width="7.85546875" bestFit="1" customWidth="1"/>
    <col min="782" max="782" width="11.28515625" bestFit="1" customWidth="1"/>
    <col min="783" max="783" width="8.42578125" bestFit="1" customWidth="1"/>
    <col min="784" max="784" width="11.85546875" bestFit="1" customWidth="1"/>
    <col min="785" max="785" width="10.85546875" bestFit="1" customWidth="1"/>
    <col min="786" max="786" width="14.42578125" bestFit="1" customWidth="1"/>
    <col min="787" max="787" width="6.5703125" bestFit="1" customWidth="1"/>
    <col min="788" max="788" width="10" bestFit="1" customWidth="1"/>
    <col min="789" max="789" width="12.28515625" bestFit="1" customWidth="1"/>
    <col min="790" max="790" width="15.85546875" bestFit="1" customWidth="1"/>
    <col min="791" max="791" width="13.28515625" bestFit="1" customWidth="1"/>
    <col min="792" max="792" width="16.85546875" bestFit="1" customWidth="1"/>
    <col min="793" max="793" width="6.42578125" bestFit="1" customWidth="1"/>
    <col min="794" max="794" width="9.85546875" bestFit="1" customWidth="1"/>
    <col min="795" max="795" width="12.140625" bestFit="1" customWidth="1"/>
    <col min="796" max="796" width="15.7109375" bestFit="1" customWidth="1"/>
    <col min="797" max="797" width="12.28515625" bestFit="1" customWidth="1"/>
    <col min="798" max="798" width="15.85546875" bestFit="1" customWidth="1"/>
    <col min="799" max="799" width="10.5703125" bestFit="1" customWidth="1"/>
    <col min="800" max="800" width="14.140625" bestFit="1" customWidth="1"/>
    <col min="801" max="801" width="12.28515625" bestFit="1" customWidth="1"/>
    <col min="802" max="802" width="3.5703125" bestFit="1" customWidth="1"/>
    <col min="803" max="803" width="15.85546875" bestFit="1" customWidth="1"/>
    <col min="804" max="804" width="14" bestFit="1" customWidth="1"/>
    <col min="805" max="805" width="17.7109375" bestFit="1" customWidth="1"/>
    <col min="806" max="806" width="14.140625" bestFit="1" customWidth="1"/>
    <col min="807" max="807" width="17.85546875" bestFit="1" customWidth="1"/>
    <col min="808" max="808" width="13.28515625" bestFit="1" customWidth="1"/>
    <col min="809" max="809" width="16.85546875" bestFit="1" customWidth="1"/>
    <col min="810" max="810" width="10.140625" bestFit="1" customWidth="1"/>
    <col min="811" max="811" width="13.7109375" bestFit="1" customWidth="1"/>
    <col min="812" max="812" width="11.5703125" bestFit="1" customWidth="1"/>
    <col min="813" max="813" width="15.140625" bestFit="1" customWidth="1"/>
    <col min="814" max="814" width="11" bestFit="1" customWidth="1"/>
    <col min="815" max="815" width="14.5703125" bestFit="1" customWidth="1"/>
    <col min="816" max="816" width="8.85546875" bestFit="1" customWidth="1"/>
    <col min="817" max="817" width="12.28515625" bestFit="1" customWidth="1"/>
    <col min="818" max="818" width="11.42578125" bestFit="1" customWidth="1"/>
    <col min="819" max="819" width="15" bestFit="1" customWidth="1"/>
    <col min="820" max="820" width="8.140625" bestFit="1" customWidth="1"/>
    <col min="821" max="821" width="11.5703125" bestFit="1" customWidth="1"/>
    <col min="822" max="822" width="10.28515625" bestFit="1" customWidth="1"/>
    <col min="823" max="823" width="13.85546875" bestFit="1" customWidth="1"/>
    <col min="825" max="825" width="12.5703125" bestFit="1" customWidth="1"/>
    <col min="826" max="826" width="16.5703125" bestFit="1" customWidth="1"/>
    <col min="827" max="827" width="20.140625" bestFit="1" customWidth="1"/>
    <col min="828" max="828" width="9" bestFit="1" customWidth="1"/>
    <col min="829" max="829" width="12.42578125" bestFit="1" customWidth="1"/>
    <col min="830" max="830" width="7.7109375" bestFit="1" customWidth="1"/>
    <col min="831" max="831" width="11.140625" bestFit="1" customWidth="1"/>
    <col min="832" max="832" width="11.28515625" bestFit="1" customWidth="1"/>
    <col min="833" max="833" width="14.85546875" bestFit="1" customWidth="1"/>
    <col min="835" max="835" width="11.140625" bestFit="1" customWidth="1"/>
    <col min="836" max="836" width="9.7109375" bestFit="1" customWidth="1"/>
    <col min="837" max="837" width="13.28515625" bestFit="1" customWidth="1"/>
    <col min="838" max="838" width="11.140625" bestFit="1" customWidth="1"/>
    <col min="839" max="839" width="14.7109375" bestFit="1" customWidth="1"/>
    <col min="840" max="840" width="13.7109375" bestFit="1" customWidth="1"/>
    <col min="841" max="841" width="17.42578125" bestFit="1" customWidth="1"/>
    <col min="842" max="842" width="15" bestFit="1" customWidth="1"/>
    <col min="843" max="843" width="18.5703125" bestFit="1" customWidth="1"/>
    <col min="844" max="844" width="10" bestFit="1" customWidth="1"/>
    <col min="845" max="845" width="13.5703125" bestFit="1" customWidth="1"/>
    <col min="846" max="846" width="13.85546875" bestFit="1" customWidth="1"/>
    <col min="847" max="847" width="17.5703125" bestFit="1" customWidth="1"/>
    <col min="848" max="848" width="11.140625" bestFit="1" customWidth="1"/>
    <col min="849" max="849" width="14.7109375" bestFit="1" customWidth="1"/>
    <col min="850" max="850" width="8.42578125" bestFit="1" customWidth="1"/>
    <col min="851" max="851" width="11.85546875" bestFit="1" customWidth="1"/>
    <col min="852" max="852" width="9.85546875" bestFit="1" customWidth="1"/>
    <col min="853" max="853" width="13.42578125" bestFit="1" customWidth="1"/>
    <col min="854" max="854" width="15.140625" bestFit="1" customWidth="1"/>
    <col min="855" max="855" width="18.7109375" bestFit="1" customWidth="1"/>
    <col min="856" max="856" width="9.5703125" bestFit="1" customWidth="1"/>
    <col min="857" max="857" width="13.140625" bestFit="1" customWidth="1"/>
    <col min="858" max="858" width="12.42578125" bestFit="1" customWidth="1"/>
    <col min="859" max="859" width="16" bestFit="1" customWidth="1"/>
    <col min="860" max="860" width="9.5703125" bestFit="1" customWidth="1"/>
    <col min="861" max="861" width="13.140625" bestFit="1" customWidth="1"/>
    <col min="862" max="862" width="9" bestFit="1" customWidth="1"/>
    <col min="863" max="863" width="12.42578125" bestFit="1" customWidth="1"/>
    <col min="864" max="864" width="10.140625" bestFit="1" customWidth="1"/>
    <col min="865" max="865" width="13.7109375" bestFit="1" customWidth="1"/>
    <col min="866" max="866" width="12.5703125" bestFit="1" customWidth="1"/>
    <col min="867" max="867" width="16.140625" bestFit="1" customWidth="1"/>
    <col min="868" max="868" width="12.140625" bestFit="1" customWidth="1"/>
    <col min="869" max="869" width="15.7109375" bestFit="1" customWidth="1"/>
    <col min="870" max="870" width="12.42578125" bestFit="1" customWidth="1"/>
    <col min="871" max="871" width="16" bestFit="1" customWidth="1"/>
    <col min="872" max="872" width="12.140625" bestFit="1" customWidth="1"/>
    <col min="873" max="873" width="15.7109375" bestFit="1" customWidth="1"/>
    <col min="875" max="875" width="12.28515625" bestFit="1" customWidth="1"/>
    <col min="876" max="876" width="10.5703125" bestFit="1" customWidth="1"/>
    <col min="877" max="877" width="14.140625" bestFit="1" customWidth="1"/>
    <col min="878" max="878" width="8.5703125" bestFit="1" customWidth="1"/>
    <col min="879" max="879" width="12" bestFit="1" customWidth="1"/>
    <col min="880" max="880" width="15.140625" bestFit="1" customWidth="1"/>
    <col min="881" max="881" width="18.7109375" bestFit="1" customWidth="1"/>
    <col min="882" max="882" width="14.5703125" bestFit="1" customWidth="1"/>
    <col min="883" max="883" width="18.28515625" bestFit="1" customWidth="1"/>
    <col min="884" max="884" width="10.42578125" bestFit="1" customWidth="1"/>
    <col min="885" max="885" width="14" bestFit="1" customWidth="1"/>
    <col min="886" max="886" width="10.140625" bestFit="1" customWidth="1"/>
    <col min="887" max="887" width="13.7109375" bestFit="1" customWidth="1"/>
    <col min="888" max="888" width="15.7109375" bestFit="1" customWidth="1"/>
    <col min="889" max="889" width="19.28515625" bestFit="1" customWidth="1"/>
    <col min="890" max="890" width="7.42578125" bestFit="1" customWidth="1"/>
    <col min="891" max="891" width="10.85546875" bestFit="1" customWidth="1"/>
    <col min="892" max="892" width="9.85546875" bestFit="1" customWidth="1"/>
    <col min="893" max="893" width="13.42578125" bestFit="1" customWidth="1"/>
    <col min="894" max="894" width="8.5703125" bestFit="1" customWidth="1"/>
    <col min="895" max="895" width="12" bestFit="1" customWidth="1"/>
    <col min="896" max="896" width="12.5703125" bestFit="1" customWidth="1"/>
    <col min="897" max="897" width="16.140625" bestFit="1" customWidth="1"/>
    <col min="898" max="898" width="15" bestFit="1" customWidth="1"/>
    <col min="899" max="899" width="18.5703125" bestFit="1" customWidth="1"/>
    <col min="900" max="900" width="12.28515625" bestFit="1" customWidth="1"/>
    <col min="901" max="901" width="15.85546875" bestFit="1" customWidth="1"/>
    <col min="902" max="902" width="10.7109375" bestFit="1" customWidth="1"/>
    <col min="903" max="903" width="14.28515625" bestFit="1" customWidth="1"/>
    <col min="904" max="904" width="9.5703125" bestFit="1" customWidth="1"/>
    <col min="905" max="905" width="13.140625" bestFit="1" customWidth="1"/>
    <col min="906" max="906" width="10.28515625" bestFit="1" customWidth="1"/>
    <col min="907" max="907" width="12.140625" bestFit="1" customWidth="1"/>
    <col min="908" max="908" width="13" bestFit="1" customWidth="1"/>
    <col min="909" max="909" width="16.5703125" bestFit="1" customWidth="1"/>
    <col min="910" max="910" width="10.28515625" bestFit="1" customWidth="1"/>
    <col min="911" max="911" width="13.5703125" bestFit="1" customWidth="1"/>
    <col min="912" max="912" width="9.5703125" bestFit="1" customWidth="1"/>
    <col min="913" max="913" width="13.140625" bestFit="1" customWidth="1"/>
    <col min="914" max="914" width="9" bestFit="1" customWidth="1"/>
    <col min="915" max="915" width="12.42578125" bestFit="1" customWidth="1"/>
    <col min="916" max="916" width="11.7109375" bestFit="1" customWidth="1"/>
    <col min="917" max="917" width="15.28515625" bestFit="1" customWidth="1"/>
    <col min="918" max="918" width="13" bestFit="1" customWidth="1"/>
    <col min="919" max="919" width="16.5703125" bestFit="1" customWidth="1"/>
    <col min="920" max="920" width="15.42578125" bestFit="1" customWidth="1"/>
    <col min="921" max="921" width="19" bestFit="1" customWidth="1"/>
    <col min="922" max="922" width="12.28515625" bestFit="1" customWidth="1"/>
    <col min="923" max="923" width="15.85546875" bestFit="1" customWidth="1"/>
    <col min="924" max="924" width="7.28515625" bestFit="1" customWidth="1"/>
    <col min="925" max="925" width="10.42578125" bestFit="1" customWidth="1"/>
    <col min="926" max="926" width="12.5703125" bestFit="1" customWidth="1"/>
    <col min="927" max="927" width="16.140625" bestFit="1" customWidth="1"/>
    <col min="928" max="928" width="11.28515625" bestFit="1" customWidth="1"/>
    <col min="929" max="929" width="14.85546875" bestFit="1" customWidth="1"/>
    <col min="930" max="930" width="7.85546875" bestFit="1" customWidth="1"/>
    <col min="931" max="931" width="9.5703125" bestFit="1" customWidth="1"/>
    <col min="932" max="932" width="12.28515625" bestFit="1" customWidth="1"/>
    <col min="933" max="933" width="15.85546875" bestFit="1" customWidth="1"/>
    <col min="934" max="934" width="13.5703125" bestFit="1" customWidth="1"/>
    <col min="935" max="935" width="17.28515625" bestFit="1" customWidth="1"/>
    <col min="936" max="936" width="13.140625" bestFit="1" customWidth="1"/>
    <col min="937" max="937" width="7" bestFit="1" customWidth="1"/>
    <col min="938" max="938" width="16.7109375" bestFit="1" customWidth="1"/>
    <col min="939" max="939" width="13.140625" bestFit="1" customWidth="1"/>
    <col min="940" max="940" width="16.7109375" bestFit="1" customWidth="1"/>
    <col min="941" max="941" width="10.7109375" bestFit="1" customWidth="1"/>
    <col min="942" max="942" width="14.28515625" bestFit="1" customWidth="1"/>
    <col min="943" max="943" width="13.85546875" bestFit="1" customWidth="1"/>
    <col min="944" max="944" width="17.5703125" bestFit="1" customWidth="1"/>
    <col min="945" max="945" width="10.85546875" bestFit="1" customWidth="1"/>
    <col min="946" max="946" width="14.42578125" bestFit="1" customWidth="1"/>
    <col min="947" max="947" width="10.42578125" bestFit="1" customWidth="1"/>
    <col min="948" max="948" width="14" bestFit="1" customWidth="1"/>
    <col min="949" max="949" width="16.85546875" bestFit="1" customWidth="1"/>
    <col min="950" max="950" width="20.42578125" bestFit="1" customWidth="1"/>
    <col min="951" max="951" width="16.42578125" bestFit="1" customWidth="1"/>
    <col min="952" max="952" width="20" bestFit="1" customWidth="1"/>
    <col min="953" max="953" width="9" bestFit="1" customWidth="1"/>
    <col min="954" max="954" width="12.42578125" bestFit="1" customWidth="1"/>
    <col min="955" max="955" width="9" bestFit="1" customWidth="1"/>
    <col min="956" max="956" width="12.42578125" bestFit="1" customWidth="1"/>
    <col min="957" max="957" width="11.140625" bestFit="1" customWidth="1"/>
    <col min="958" max="958" width="14.7109375" bestFit="1" customWidth="1"/>
    <col min="959" max="959" width="11" bestFit="1" customWidth="1"/>
    <col min="960" max="960" width="12.42578125" bestFit="1" customWidth="1"/>
    <col min="961" max="961" width="13.140625" bestFit="1" customWidth="1"/>
    <col min="962" max="962" width="16.7109375" bestFit="1" customWidth="1"/>
    <col min="964" max="964" width="12.5703125" bestFit="1" customWidth="1"/>
    <col min="965" max="965" width="6" bestFit="1" customWidth="1"/>
    <col min="966" max="966" width="9.28515625" bestFit="1" customWidth="1"/>
    <col min="967" max="967" width="13" bestFit="1" customWidth="1"/>
    <col min="968" max="968" width="5" bestFit="1" customWidth="1"/>
    <col min="969" max="969" width="16.5703125" bestFit="1" customWidth="1"/>
    <col min="970" max="970" width="10.85546875" bestFit="1" customWidth="1"/>
    <col min="971" max="971" width="14.140625" bestFit="1" customWidth="1"/>
    <col min="972" max="972" width="13.85546875" bestFit="1" customWidth="1"/>
    <col min="973" max="973" width="17.5703125" bestFit="1" customWidth="1"/>
    <col min="974" max="974" width="11.28515625" bestFit="1" customWidth="1"/>
    <col min="975" max="975" width="14.85546875" bestFit="1" customWidth="1"/>
    <col min="976" max="976" width="9.7109375" bestFit="1" customWidth="1"/>
    <col min="977" max="977" width="9.85546875" bestFit="1" customWidth="1"/>
    <col min="978" max="978" width="13.28515625" bestFit="1" customWidth="1"/>
    <col min="979" max="979" width="10.42578125" bestFit="1" customWidth="1"/>
    <col min="980" max="980" width="14" bestFit="1" customWidth="1"/>
    <col min="981" max="981" width="9.5703125" bestFit="1" customWidth="1"/>
    <col min="982" max="982" width="13.140625" bestFit="1" customWidth="1"/>
    <col min="983" max="983" width="13" bestFit="1" customWidth="1"/>
    <col min="984" max="984" width="16.5703125" bestFit="1" customWidth="1"/>
    <col min="985" max="985" width="8.7109375" bestFit="1" customWidth="1"/>
    <col min="986" max="986" width="12.140625" bestFit="1" customWidth="1"/>
    <col min="987" max="987" width="12" bestFit="1" customWidth="1"/>
    <col min="988" max="988" width="15.5703125" bestFit="1" customWidth="1"/>
    <col min="989" max="989" width="9.42578125" bestFit="1" customWidth="1"/>
    <col min="990" max="990" width="12.85546875" bestFit="1" customWidth="1"/>
    <col min="991" max="991" width="10.28515625" bestFit="1" customWidth="1"/>
    <col min="992" max="992" width="8" bestFit="1" customWidth="1"/>
    <col min="993" max="993" width="13.85546875" bestFit="1" customWidth="1"/>
    <col min="994" max="994" width="9.5703125" bestFit="1" customWidth="1"/>
    <col min="995" max="995" width="13.140625" bestFit="1" customWidth="1"/>
    <col min="996" max="996" width="12.5703125" bestFit="1" customWidth="1"/>
    <col min="997" max="997" width="16.140625" bestFit="1" customWidth="1"/>
    <col min="998" max="998" width="7.85546875" bestFit="1" customWidth="1"/>
    <col min="999" max="999" width="11.28515625" bestFit="1" customWidth="1"/>
    <col min="1000" max="1000" width="10.85546875" bestFit="1" customWidth="1"/>
    <col min="1001" max="1001" width="14.42578125" bestFit="1" customWidth="1"/>
    <col min="1002" max="1002" width="10.5703125" bestFit="1" customWidth="1"/>
    <col min="1003" max="1003" width="14.140625" bestFit="1" customWidth="1"/>
    <col min="1004" max="1004" width="10" bestFit="1" customWidth="1"/>
    <col min="1005" max="1005" width="13.5703125" bestFit="1" customWidth="1"/>
    <col min="1006" max="1006" width="14.28515625" bestFit="1" customWidth="1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3" t="s">
        <v>689</v>
      </c>
      <c r="O1">
        <v>89.2</v>
      </c>
      <c r="P1" s="10" t="s">
        <v>691</v>
      </c>
      <c r="Q1" t="s">
        <v>674</v>
      </c>
    </row>
    <row r="2" spans="1:17" x14ac:dyDescent="0.25">
      <c r="A2" s="4" t="s">
        <v>13</v>
      </c>
      <c r="B2" s="5" t="s">
        <v>14</v>
      </c>
      <c r="C2" s="6">
        <v>0</v>
      </c>
      <c r="D2" s="6">
        <v>4</v>
      </c>
      <c r="E2" s="6">
        <v>4</v>
      </c>
      <c r="F2" s="6">
        <v>5</v>
      </c>
      <c r="G2" s="6">
        <v>6</v>
      </c>
      <c r="H2" s="6">
        <v>6</v>
      </c>
      <c r="I2" s="6">
        <v>62</v>
      </c>
      <c r="J2" s="6">
        <v>13</v>
      </c>
      <c r="K2" s="6">
        <v>26</v>
      </c>
      <c r="L2" s="6">
        <v>67</v>
      </c>
      <c r="M2" s="6">
        <v>62</v>
      </c>
      <c r="N2" s="5">
        <f>punkty_rekrutacyjne[[#This Row],[GHP]]/10+punkty_rekrutacyjne[[#This Row],[GHH]]/10+punkty_rekrutacyjne[[#This Row],[GMM]]/10+punkty_rekrutacyjne[[#This Row],[GMP]]/10+punkty_rekrutacyjne[[#This Row],[GJP]]/10+(E2-1)*2+(F2-1)*2+(G2-1)*2+(H2-1)*2</f>
        <v>57</v>
      </c>
      <c r="O2">
        <f>_xlfn.MODE.SNGL(N2:N515)</f>
        <v>43.2</v>
      </c>
    </row>
    <row r="3" spans="1:17" x14ac:dyDescent="0.25">
      <c r="A3" s="7" t="s">
        <v>15</v>
      </c>
      <c r="B3" s="8" t="s">
        <v>16</v>
      </c>
      <c r="C3" s="9">
        <v>7</v>
      </c>
      <c r="D3" s="9">
        <v>4</v>
      </c>
      <c r="E3" s="9">
        <v>4</v>
      </c>
      <c r="F3" s="9">
        <v>2</v>
      </c>
      <c r="G3" s="9">
        <v>5</v>
      </c>
      <c r="H3" s="9">
        <v>6</v>
      </c>
      <c r="I3" s="9">
        <v>90</v>
      </c>
      <c r="J3" s="9">
        <v>8</v>
      </c>
      <c r="K3" s="9">
        <v>21</v>
      </c>
      <c r="L3" s="9">
        <v>52</v>
      </c>
      <c r="M3" s="9">
        <v>33</v>
      </c>
      <c r="N3" s="5">
        <f>punkty_rekrutacyjne[[#This Row],[GHP]]/10+punkty_rekrutacyjne[[#This Row],[GHH]]/10+punkty_rekrutacyjne[[#This Row],[GMM]]/10+punkty_rekrutacyjne[[#This Row],[GMP]]/10+punkty_rekrutacyjne[[#This Row],[GJP]]/10+(E3-1)*2+(F3-1)*2+(G3-1)*2+(H3-1)*2</f>
        <v>46.400000000000006</v>
      </c>
      <c r="P3" s="10" t="s">
        <v>672</v>
      </c>
      <c r="Q3" t="s">
        <v>690</v>
      </c>
    </row>
    <row r="4" spans="1:17" x14ac:dyDescent="0.25">
      <c r="A4" s="4" t="s">
        <v>17</v>
      </c>
      <c r="B4" s="5" t="s">
        <v>18</v>
      </c>
      <c r="C4" s="6">
        <v>7</v>
      </c>
      <c r="D4" s="6">
        <v>4</v>
      </c>
      <c r="E4" s="6">
        <v>4</v>
      </c>
      <c r="F4" s="6">
        <v>6</v>
      </c>
      <c r="G4" s="6">
        <v>6</v>
      </c>
      <c r="H4" s="6">
        <v>5</v>
      </c>
      <c r="I4" s="6">
        <v>96</v>
      </c>
      <c r="J4" s="6">
        <v>99</v>
      </c>
      <c r="K4" s="6">
        <v>16</v>
      </c>
      <c r="L4" s="6">
        <v>85</v>
      </c>
      <c r="M4" s="6">
        <v>65</v>
      </c>
      <c r="N4" s="5">
        <f>punkty_rekrutacyjne[[#This Row],[GHP]]/10+punkty_rekrutacyjne[[#This Row],[GHH]]/10+punkty_rekrutacyjne[[#This Row],[GMM]]/10+punkty_rekrutacyjne[[#This Row],[GMP]]/10+punkty_rekrutacyjne[[#This Row],[GJP]]/10+(E4-1)*2+(F4-1)*2+(G4-1)*2+(H4-1)*2</f>
        <v>70.099999999999994</v>
      </c>
      <c r="P4" s="11" t="s">
        <v>35</v>
      </c>
      <c r="Q4" s="1">
        <v>43.2</v>
      </c>
    </row>
    <row r="5" spans="1:17" x14ac:dyDescent="0.25">
      <c r="A5" s="7" t="s">
        <v>19</v>
      </c>
      <c r="B5" s="8" t="s">
        <v>20</v>
      </c>
      <c r="C5" s="9">
        <v>8</v>
      </c>
      <c r="D5" s="9">
        <v>6</v>
      </c>
      <c r="E5" s="9">
        <v>4</v>
      </c>
      <c r="F5" s="9">
        <v>4</v>
      </c>
      <c r="G5" s="9">
        <v>3</v>
      </c>
      <c r="H5" s="9">
        <v>5</v>
      </c>
      <c r="I5" s="9">
        <v>17</v>
      </c>
      <c r="J5" s="9">
        <v>100</v>
      </c>
      <c r="K5" s="9">
        <v>100</v>
      </c>
      <c r="L5" s="9">
        <v>100</v>
      </c>
      <c r="M5" s="9">
        <v>31</v>
      </c>
      <c r="N5" s="5">
        <f>punkty_rekrutacyjne[[#This Row],[GHP]]/10+punkty_rekrutacyjne[[#This Row],[GHH]]/10+punkty_rekrutacyjne[[#This Row],[GMM]]/10+punkty_rekrutacyjne[[#This Row],[GMP]]/10+punkty_rekrutacyjne[[#This Row],[GJP]]/10+(E5-1)*2+(F5-1)*2+(G5-1)*2+(H5-1)*2</f>
        <v>58.8</v>
      </c>
      <c r="P5" s="12" t="s">
        <v>36</v>
      </c>
      <c r="Q5" s="1">
        <v>43.2</v>
      </c>
    </row>
    <row r="6" spans="1:17" x14ac:dyDescent="0.25">
      <c r="A6" s="4" t="s">
        <v>21</v>
      </c>
      <c r="B6" s="5" t="s">
        <v>18</v>
      </c>
      <c r="C6" s="6">
        <v>5</v>
      </c>
      <c r="D6" s="6">
        <v>4</v>
      </c>
      <c r="E6" s="6">
        <v>2</v>
      </c>
      <c r="F6" s="6">
        <v>4</v>
      </c>
      <c r="G6" s="6">
        <v>5</v>
      </c>
      <c r="H6" s="6">
        <v>4</v>
      </c>
      <c r="I6" s="6">
        <v>20</v>
      </c>
      <c r="J6" s="6">
        <v>28</v>
      </c>
      <c r="K6" s="6">
        <v>58</v>
      </c>
      <c r="L6" s="6">
        <v>86</v>
      </c>
      <c r="M6" s="6">
        <v>48</v>
      </c>
      <c r="N6" s="5">
        <f>punkty_rekrutacyjne[[#This Row],[GHP]]/10+punkty_rekrutacyjne[[#This Row],[GHH]]/10+punkty_rekrutacyjne[[#This Row],[GMM]]/10+punkty_rekrutacyjne[[#This Row],[GMP]]/10+punkty_rekrutacyjne[[#This Row],[GJP]]/10+(E6-1)*2+(F6-1)*2+(G6-1)*2+(H6-1)*2</f>
        <v>46</v>
      </c>
      <c r="P6" s="11" t="s">
        <v>27</v>
      </c>
      <c r="Q6" s="1">
        <v>43.2</v>
      </c>
    </row>
    <row r="7" spans="1:17" x14ac:dyDescent="0.25">
      <c r="A7" s="7" t="s">
        <v>22</v>
      </c>
      <c r="B7" s="8" t="s">
        <v>23</v>
      </c>
      <c r="C7" s="9">
        <v>7</v>
      </c>
      <c r="D7" s="9">
        <v>3</v>
      </c>
      <c r="E7" s="9">
        <v>2</v>
      </c>
      <c r="F7" s="9">
        <v>2</v>
      </c>
      <c r="G7" s="9">
        <v>2</v>
      </c>
      <c r="H7" s="9">
        <v>3</v>
      </c>
      <c r="I7" s="9">
        <v>77</v>
      </c>
      <c r="J7" s="9">
        <v>10</v>
      </c>
      <c r="K7" s="9">
        <v>11</v>
      </c>
      <c r="L7" s="9">
        <v>72</v>
      </c>
      <c r="M7" s="9">
        <v>78</v>
      </c>
      <c r="N7" s="5">
        <f>punkty_rekrutacyjne[[#This Row],[GHP]]/10+punkty_rekrutacyjne[[#This Row],[GHH]]/10+punkty_rekrutacyjne[[#This Row],[GMM]]/10+punkty_rekrutacyjne[[#This Row],[GMP]]/10+punkty_rekrutacyjne[[#This Row],[GJP]]/10+(E7-1)*2+(F7-1)*2+(G7-1)*2+(H7-1)*2</f>
        <v>34.799999999999997</v>
      </c>
      <c r="P7" s="12" t="s">
        <v>28</v>
      </c>
      <c r="Q7" s="1">
        <v>43.2</v>
      </c>
    </row>
    <row r="8" spans="1:17" x14ac:dyDescent="0.25">
      <c r="A8" s="4" t="s">
        <v>24</v>
      </c>
      <c r="B8" s="5" t="s">
        <v>23</v>
      </c>
      <c r="C8" s="6">
        <v>8</v>
      </c>
      <c r="D8" s="6">
        <v>6</v>
      </c>
      <c r="E8" s="6">
        <v>6</v>
      </c>
      <c r="F8" s="6">
        <v>5</v>
      </c>
      <c r="G8" s="6">
        <v>5</v>
      </c>
      <c r="H8" s="6">
        <v>2</v>
      </c>
      <c r="I8" s="6">
        <v>75</v>
      </c>
      <c r="J8" s="6">
        <v>25</v>
      </c>
      <c r="K8" s="6">
        <v>5</v>
      </c>
      <c r="L8" s="6">
        <v>3</v>
      </c>
      <c r="M8" s="6">
        <v>58</v>
      </c>
      <c r="N8" s="5">
        <f>punkty_rekrutacyjne[[#This Row],[GHP]]/10+punkty_rekrutacyjne[[#This Row],[GHH]]/10+punkty_rekrutacyjne[[#This Row],[GMM]]/10+punkty_rekrutacyjne[[#This Row],[GMP]]/10+punkty_rekrutacyjne[[#This Row],[GJP]]/10+(E8-1)*2+(F8-1)*2+(G8-1)*2+(H8-1)*2</f>
        <v>44.6</v>
      </c>
      <c r="P8" s="11" t="s">
        <v>435</v>
      </c>
      <c r="Q8" s="1">
        <v>43.2</v>
      </c>
    </row>
    <row r="9" spans="1:17" x14ac:dyDescent="0.25">
      <c r="A9" s="7" t="s">
        <v>25</v>
      </c>
      <c r="B9" s="8" t="s">
        <v>26</v>
      </c>
      <c r="C9" s="9">
        <v>6</v>
      </c>
      <c r="D9" s="9">
        <v>6</v>
      </c>
      <c r="E9" s="9">
        <v>2</v>
      </c>
      <c r="F9" s="9">
        <v>5</v>
      </c>
      <c r="G9" s="9">
        <v>5</v>
      </c>
      <c r="H9" s="9">
        <v>3</v>
      </c>
      <c r="I9" s="9">
        <v>12</v>
      </c>
      <c r="J9" s="9">
        <v>17</v>
      </c>
      <c r="K9" s="9">
        <v>14</v>
      </c>
      <c r="L9" s="9">
        <v>4</v>
      </c>
      <c r="M9" s="9">
        <v>3</v>
      </c>
      <c r="N9" s="5">
        <f>punkty_rekrutacyjne[[#This Row],[GHP]]/10+punkty_rekrutacyjne[[#This Row],[GHH]]/10+punkty_rekrutacyjne[[#This Row],[GMM]]/10+punkty_rekrutacyjne[[#This Row],[GMP]]/10+punkty_rekrutacyjne[[#This Row],[GJP]]/10+(E9-1)*2+(F9-1)*2+(G9-1)*2+(H9-1)*2</f>
        <v>27</v>
      </c>
      <c r="P9" s="12" t="s">
        <v>436</v>
      </c>
      <c r="Q9" s="1">
        <v>43.2</v>
      </c>
    </row>
    <row r="10" spans="1:17" x14ac:dyDescent="0.25">
      <c r="A10" s="4" t="s">
        <v>27</v>
      </c>
      <c r="B10" s="5" t="s">
        <v>28</v>
      </c>
      <c r="C10" s="6">
        <v>1</v>
      </c>
      <c r="D10" s="6">
        <v>6</v>
      </c>
      <c r="E10" s="6">
        <v>6</v>
      </c>
      <c r="F10" s="6">
        <v>2</v>
      </c>
      <c r="G10" s="6">
        <v>3</v>
      </c>
      <c r="H10" s="6">
        <v>6</v>
      </c>
      <c r="I10" s="6">
        <v>1</v>
      </c>
      <c r="J10" s="6">
        <v>3</v>
      </c>
      <c r="K10" s="6">
        <v>69</v>
      </c>
      <c r="L10" s="6">
        <v>89</v>
      </c>
      <c r="M10" s="6">
        <v>10</v>
      </c>
      <c r="N10" s="5">
        <f>punkty_rekrutacyjne[[#This Row],[GHP]]/10+punkty_rekrutacyjne[[#This Row],[GHH]]/10+punkty_rekrutacyjne[[#This Row],[GMM]]/10+punkty_rekrutacyjne[[#This Row],[GMP]]/10+punkty_rekrutacyjne[[#This Row],[GJP]]/10+(E10-1)*2+(F10-1)*2+(G10-1)*2+(H10-1)*2</f>
        <v>43.2</v>
      </c>
      <c r="P10" s="11" t="s">
        <v>214</v>
      </c>
      <c r="Q10" s="1">
        <v>43.2</v>
      </c>
    </row>
    <row r="11" spans="1:17" x14ac:dyDescent="0.25">
      <c r="A11" s="7" t="s">
        <v>29</v>
      </c>
      <c r="B11" s="8" t="s">
        <v>30</v>
      </c>
      <c r="C11" s="9">
        <v>0</v>
      </c>
      <c r="D11" s="9">
        <v>5</v>
      </c>
      <c r="E11" s="9">
        <v>3</v>
      </c>
      <c r="F11" s="9">
        <v>6</v>
      </c>
      <c r="G11" s="9">
        <v>6</v>
      </c>
      <c r="H11" s="9">
        <v>4</v>
      </c>
      <c r="I11" s="9">
        <v>28</v>
      </c>
      <c r="J11" s="9">
        <v>53</v>
      </c>
      <c r="K11" s="9">
        <v>38</v>
      </c>
      <c r="L11" s="9">
        <v>63</v>
      </c>
      <c r="M11" s="9">
        <v>70</v>
      </c>
      <c r="N11" s="5">
        <f>punkty_rekrutacyjne[[#This Row],[GHP]]/10+punkty_rekrutacyjne[[#This Row],[GHH]]/10+punkty_rekrutacyjne[[#This Row],[GMM]]/10+punkty_rekrutacyjne[[#This Row],[GMP]]/10+punkty_rekrutacyjne[[#This Row],[GJP]]/10+(E11-1)*2+(F11-1)*2+(G11-1)*2+(H11-1)*2</f>
        <v>55.2</v>
      </c>
      <c r="P11" s="12" t="s">
        <v>197</v>
      </c>
      <c r="Q11" s="1">
        <v>43.2</v>
      </c>
    </row>
    <row r="12" spans="1:17" x14ac:dyDescent="0.25">
      <c r="A12" s="4" t="s">
        <v>31</v>
      </c>
      <c r="B12" s="5" t="s">
        <v>32</v>
      </c>
      <c r="C12" s="6">
        <v>4</v>
      </c>
      <c r="D12" s="6">
        <v>3</v>
      </c>
      <c r="E12" s="6">
        <v>3</v>
      </c>
      <c r="F12" s="6">
        <v>6</v>
      </c>
      <c r="G12" s="6">
        <v>6</v>
      </c>
      <c r="H12" s="6">
        <v>2</v>
      </c>
      <c r="I12" s="6">
        <v>77</v>
      </c>
      <c r="J12" s="6">
        <v>8</v>
      </c>
      <c r="K12" s="6">
        <v>71</v>
      </c>
      <c r="L12" s="6">
        <v>88</v>
      </c>
      <c r="M12" s="6">
        <v>41</v>
      </c>
      <c r="N12" s="5">
        <f>punkty_rekrutacyjne[[#This Row],[GHP]]/10+punkty_rekrutacyjne[[#This Row],[GHH]]/10+punkty_rekrutacyjne[[#This Row],[GMM]]/10+punkty_rekrutacyjne[[#This Row],[GMP]]/10+punkty_rekrutacyjne[[#This Row],[GJP]]/10+(E12-1)*2+(F12-1)*2+(G12-1)*2+(H12-1)*2</f>
        <v>54.5</v>
      </c>
      <c r="P12" s="11" t="s">
        <v>673</v>
      </c>
      <c r="Q12" s="1">
        <v>172.8</v>
      </c>
    </row>
    <row r="13" spans="1:17" x14ac:dyDescent="0.25">
      <c r="A13" s="7" t="s">
        <v>33</v>
      </c>
      <c r="B13" s="8" t="s">
        <v>34</v>
      </c>
      <c r="C13" s="9">
        <v>4</v>
      </c>
      <c r="D13" s="9">
        <v>6</v>
      </c>
      <c r="E13" s="9">
        <v>5</v>
      </c>
      <c r="F13" s="9">
        <v>6</v>
      </c>
      <c r="G13" s="9">
        <v>3</v>
      </c>
      <c r="H13" s="9">
        <v>6</v>
      </c>
      <c r="I13" s="9">
        <v>83</v>
      </c>
      <c r="J13" s="9">
        <v>27</v>
      </c>
      <c r="K13" s="9">
        <v>79</v>
      </c>
      <c r="L13" s="9">
        <v>20</v>
      </c>
      <c r="M13" s="9">
        <v>43</v>
      </c>
      <c r="N13" s="5">
        <f>punkty_rekrutacyjne[[#This Row],[GHP]]/10+punkty_rekrutacyjne[[#This Row],[GHH]]/10+punkty_rekrutacyjne[[#This Row],[GMM]]/10+punkty_rekrutacyjne[[#This Row],[GMP]]/10+punkty_rekrutacyjne[[#This Row],[GJP]]/10+(E13-1)*2+(F13-1)*2+(G13-1)*2+(H13-1)*2</f>
        <v>57.2</v>
      </c>
    </row>
    <row r="14" spans="1:17" x14ac:dyDescent="0.25">
      <c r="A14" s="4" t="s">
        <v>35</v>
      </c>
      <c r="B14" s="5" t="s">
        <v>36</v>
      </c>
      <c r="C14" s="6">
        <v>1</v>
      </c>
      <c r="D14" s="6">
        <v>3</v>
      </c>
      <c r="E14" s="6">
        <v>6</v>
      </c>
      <c r="F14" s="6">
        <v>3</v>
      </c>
      <c r="G14" s="6">
        <v>3</v>
      </c>
      <c r="H14" s="6">
        <v>2</v>
      </c>
      <c r="I14" s="6">
        <v>16</v>
      </c>
      <c r="J14" s="6">
        <v>43</v>
      </c>
      <c r="K14" s="6">
        <v>92</v>
      </c>
      <c r="L14" s="6">
        <v>54</v>
      </c>
      <c r="M14" s="6">
        <v>27</v>
      </c>
      <c r="N14" s="5">
        <f>punkty_rekrutacyjne[[#This Row],[GHP]]/10+punkty_rekrutacyjne[[#This Row],[GHH]]/10+punkty_rekrutacyjne[[#This Row],[GMM]]/10+punkty_rekrutacyjne[[#This Row],[GMP]]/10+punkty_rekrutacyjne[[#This Row],[GJP]]/10+(E14-1)*2+(F14-1)*2+(G14-1)*2+(H14-1)*2</f>
        <v>43.2</v>
      </c>
    </row>
    <row r="15" spans="1:17" x14ac:dyDescent="0.25">
      <c r="A15" s="7" t="s">
        <v>37</v>
      </c>
      <c r="B15" s="8" t="s">
        <v>38</v>
      </c>
      <c r="C15" s="9">
        <v>6</v>
      </c>
      <c r="D15" s="9">
        <v>6</v>
      </c>
      <c r="E15" s="9">
        <v>5</v>
      </c>
      <c r="F15" s="9">
        <v>3</v>
      </c>
      <c r="G15" s="9">
        <v>2</v>
      </c>
      <c r="H15" s="9">
        <v>6</v>
      </c>
      <c r="I15" s="9">
        <v>11</v>
      </c>
      <c r="J15" s="9">
        <v>36</v>
      </c>
      <c r="K15" s="9">
        <v>4</v>
      </c>
      <c r="L15" s="9">
        <v>41</v>
      </c>
      <c r="M15" s="9">
        <v>62</v>
      </c>
      <c r="N15" s="5">
        <f>punkty_rekrutacyjne[[#This Row],[GHP]]/10+punkty_rekrutacyjne[[#This Row],[GHH]]/10+punkty_rekrutacyjne[[#This Row],[GMM]]/10+punkty_rekrutacyjne[[#This Row],[GMP]]/10+punkty_rekrutacyjne[[#This Row],[GJP]]/10+(E15-1)*2+(F15-1)*2+(G15-1)*2+(H15-1)*2</f>
        <v>39.4</v>
      </c>
    </row>
    <row r="16" spans="1:17" x14ac:dyDescent="0.25">
      <c r="A16" s="4" t="s">
        <v>39</v>
      </c>
      <c r="B16" s="5" t="s">
        <v>38</v>
      </c>
      <c r="C16" s="6">
        <v>5</v>
      </c>
      <c r="D16" s="6">
        <v>2</v>
      </c>
      <c r="E16" s="6">
        <v>4</v>
      </c>
      <c r="F16" s="6">
        <v>2</v>
      </c>
      <c r="G16" s="6">
        <v>3</v>
      </c>
      <c r="H16" s="6">
        <v>5</v>
      </c>
      <c r="I16" s="6">
        <v>80</v>
      </c>
      <c r="J16" s="6">
        <v>75</v>
      </c>
      <c r="K16" s="6">
        <v>60</v>
      </c>
      <c r="L16" s="6">
        <v>54</v>
      </c>
      <c r="M16" s="6">
        <v>69</v>
      </c>
      <c r="N16" s="5">
        <f>punkty_rekrutacyjne[[#This Row],[GHP]]/10+punkty_rekrutacyjne[[#This Row],[GHH]]/10+punkty_rekrutacyjne[[#This Row],[GMM]]/10+punkty_rekrutacyjne[[#This Row],[GMP]]/10+punkty_rekrutacyjne[[#This Row],[GJP]]/10+(E16-1)*2+(F16-1)*2+(G16-1)*2+(H16-1)*2</f>
        <v>53.8</v>
      </c>
    </row>
    <row r="17" spans="1:14" x14ac:dyDescent="0.25">
      <c r="A17" s="7" t="s">
        <v>40</v>
      </c>
      <c r="B17" s="8" t="s">
        <v>41</v>
      </c>
      <c r="C17" s="9">
        <v>8</v>
      </c>
      <c r="D17" s="9">
        <v>6</v>
      </c>
      <c r="E17" s="9">
        <v>4</v>
      </c>
      <c r="F17" s="9">
        <v>3</v>
      </c>
      <c r="G17" s="9">
        <v>4</v>
      </c>
      <c r="H17" s="9">
        <v>5</v>
      </c>
      <c r="I17" s="9">
        <v>22</v>
      </c>
      <c r="J17" s="9">
        <v>46</v>
      </c>
      <c r="K17" s="9">
        <v>36</v>
      </c>
      <c r="L17" s="9">
        <v>35</v>
      </c>
      <c r="M17" s="9">
        <v>91</v>
      </c>
      <c r="N17" s="5">
        <f>punkty_rekrutacyjne[[#This Row],[GHP]]/10+punkty_rekrutacyjne[[#This Row],[GHH]]/10+punkty_rekrutacyjne[[#This Row],[GMM]]/10+punkty_rekrutacyjne[[#This Row],[GMP]]/10+punkty_rekrutacyjne[[#This Row],[GJP]]/10+(E17-1)*2+(F17-1)*2+(G17-1)*2+(H17-1)*2</f>
        <v>47</v>
      </c>
    </row>
    <row r="18" spans="1:14" x14ac:dyDescent="0.25">
      <c r="A18" s="4" t="s">
        <v>42</v>
      </c>
      <c r="B18" s="5" t="s">
        <v>43</v>
      </c>
      <c r="C18" s="6">
        <v>2</v>
      </c>
      <c r="D18" s="6">
        <v>5</v>
      </c>
      <c r="E18" s="6">
        <v>3</v>
      </c>
      <c r="F18" s="6">
        <v>5</v>
      </c>
      <c r="G18" s="6">
        <v>6</v>
      </c>
      <c r="H18" s="6">
        <v>3</v>
      </c>
      <c r="I18" s="6">
        <v>47</v>
      </c>
      <c r="J18" s="6">
        <v>30</v>
      </c>
      <c r="K18" s="6">
        <v>2</v>
      </c>
      <c r="L18" s="6">
        <v>45</v>
      </c>
      <c r="M18" s="6">
        <v>76</v>
      </c>
      <c r="N18" s="5">
        <f>punkty_rekrutacyjne[[#This Row],[GHP]]/10+punkty_rekrutacyjne[[#This Row],[GHH]]/10+punkty_rekrutacyjne[[#This Row],[GMM]]/10+punkty_rekrutacyjne[[#This Row],[GMP]]/10+punkty_rekrutacyjne[[#This Row],[GJP]]/10+(E18-1)*2+(F18-1)*2+(G18-1)*2+(H18-1)*2</f>
        <v>46</v>
      </c>
    </row>
    <row r="19" spans="1:14" x14ac:dyDescent="0.25">
      <c r="A19" s="7" t="s">
        <v>44</v>
      </c>
      <c r="B19" s="8" t="s">
        <v>45</v>
      </c>
      <c r="C19" s="9">
        <v>8</v>
      </c>
      <c r="D19" s="9">
        <v>4</v>
      </c>
      <c r="E19" s="9">
        <v>3</v>
      </c>
      <c r="F19" s="9">
        <v>4</v>
      </c>
      <c r="G19" s="9">
        <v>6</v>
      </c>
      <c r="H19" s="9">
        <v>2</v>
      </c>
      <c r="I19" s="9">
        <v>23</v>
      </c>
      <c r="J19" s="9">
        <v>49</v>
      </c>
      <c r="K19" s="9">
        <v>16</v>
      </c>
      <c r="L19" s="9">
        <v>3</v>
      </c>
      <c r="M19" s="9">
        <v>81</v>
      </c>
      <c r="N19" s="5">
        <f>punkty_rekrutacyjne[[#This Row],[GHP]]/10+punkty_rekrutacyjne[[#This Row],[GHH]]/10+punkty_rekrutacyjne[[#This Row],[GMM]]/10+punkty_rekrutacyjne[[#This Row],[GMP]]/10+punkty_rekrutacyjne[[#This Row],[GJP]]/10+(E19-1)*2+(F19-1)*2+(G19-1)*2+(H19-1)*2</f>
        <v>39.200000000000003</v>
      </c>
    </row>
    <row r="20" spans="1:14" x14ac:dyDescent="0.25">
      <c r="A20" s="4" t="s">
        <v>46</v>
      </c>
      <c r="B20" s="5" t="s">
        <v>16</v>
      </c>
      <c r="C20" s="6">
        <v>1</v>
      </c>
      <c r="D20" s="6">
        <v>6</v>
      </c>
      <c r="E20" s="6">
        <v>6</v>
      </c>
      <c r="F20" s="6">
        <v>6</v>
      </c>
      <c r="G20" s="6">
        <v>3</v>
      </c>
      <c r="H20" s="6">
        <v>2</v>
      </c>
      <c r="I20" s="6">
        <v>14</v>
      </c>
      <c r="J20" s="6">
        <v>20</v>
      </c>
      <c r="K20" s="6">
        <v>14</v>
      </c>
      <c r="L20" s="6">
        <v>64</v>
      </c>
      <c r="M20" s="6">
        <v>55</v>
      </c>
      <c r="N20" s="5">
        <f>punkty_rekrutacyjne[[#This Row],[GHP]]/10+punkty_rekrutacyjne[[#This Row],[GHH]]/10+punkty_rekrutacyjne[[#This Row],[GMM]]/10+punkty_rekrutacyjne[[#This Row],[GMP]]/10+punkty_rekrutacyjne[[#This Row],[GJP]]/10+(E20-1)*2+(F20-1)*2+(G20-1)*2+(H20-1)*2</f>
        <v>42.7</v>
      </c>
    </row>
    <row r="21" spans="1:14" x14ac:dyDescent="0.25">
      <c r="A21" s="7" t="s">
        <v>47</v>
      </c>
      <c r="B21" s="8" t="s">
        <v>48</v>
      </c>
      <c r="C21" s="9">
        <v>5</v>
      </c>
      <c r="D21" s="9">
        <v>4</v>
      </c>
      <c r="E21" s="9">
        <v>3</v>
      </c>
      <c r="F21" s="9">
        <v>3</v>
      </c>
      <c r="G21" s="9">
        <v>3</v>
      </c>
      <c r="H21" s="9">
        <v>6</v>
      </c>
      <c r="I21" s="9">
        <v>98</v>
      </c>
      <c r="J21" s="9">
        <v>48</v>
      </c>
      <c r="K21" s="9">
        <v>6</v>
      </c>
      <c r="L21" s="9">
        <v>70</v>
      </c>
      <c r="M21" s="9">
        <v>6</v>
      </c>
      <c r="N21" s="5">
        <f>punkty_rekrutacyjne[[#This Row],[GHP]]/10+punkty_rekrutacyjne[[#This Row],[GHH]]/10+punkty_rekrutacyjne[[#This Row],[GMM]]/10+punkty_rekrutacyjne[[#This Row],[GMP]]/10+punkty_rekrutacyjne[[#This Row],[GJP]]/10+(E21-1)*2+(F21-1)*2+(G21-1)*2+(H21-1)*2</f>
        <v>44.800000000000004</v>
      </c>
    </row>
    <row r="22" spans="1:14" x14ac:dyDescent="0.25">
      <c r="A22" s="4" t="s">
        <v>49</v>
      </c>
      <c r="B22" s="5" t="s">
        <v>38</v>
      </c>
      <c r="C22" s="6">
        <v>3</v>
      </c>
      <c r="D22" s="6">
        <v>3</v>
      </c>
      <c r="E22" s="6">
        <v>2</v>
      </c>
      <c r="F22" s="6">
        <v>3</v>
      </c>
      <c r="G22" s="6">
        <v>3</v>
      </c>
      <c r="H22" s="6">
        <v>2</v>
      </c>
      <c r="I22" s="6">
        <v>38</v>
      </c>
      <c r="J22" s="6">
        <v>71</v>
      </c>
      <c r="K22" s="6">
        <v>35</v>
      </c>
      <c r="L22" s="6">
        <v>95</v>
      </c>
      <c r="M22" s="6">
        <v>84</v>
      </c>
      <c r="N22" s="5">
        <f>punkty_rekrutacyjne[[#This Row],[GHP]]/10+punkty_rekrutacyjne[[#This Row],[GHH]]/10+punkty_rekrutacyjne[[#This Row],[GMM]]/10+punkty_rekrutacyjne[[#This Row],[GMP]]/10+punkty_rekrutacyjne[[#This Row],[GJP]]/10+(E22-1)*2+(F22-1)*2+(G22-1)*2+(H22-1)*2</f>
        <v>44.3</v>
      </c>
    </row>
    <row r="23" spans="1:14" x14ac:dyDescent="0.25">
      <c r="A23" s="7" t="s">
        <v>50</v>
      </c>
      <c r="B23" s="8" t="s">
        <v>51</v>
      </c>
      <c r="C23" s="9">
        <v>7</v>
      </c>
      <c r="D23" s="9">
        <v>4</v>
      </c>
      <c r="E23" s="9">
        <v>6</v>
      </c>
      <c r="F23" s="9">
        <v>4</v>
      </c>
      <c r="G23" s="9">
        <v>6</v>
      </c>
      <c r="H23" s="9">
        <v>5</v>
      </c>
      <c r="I23" s="9">
        <v>95</v>
      </c>
      <c r="J23" s="9">
        <v>100</v>
      </c>
      <c r="K23" s="9">
        <v>100</v>
      </c>
      <c r="L23" s="9">
        <v>40</v>
      </c>
      <c r="M23" s="9">
        <v>100</v>
      </c>
      <c r="N23" s="5">
        <f>punkty_rekrutacyjne[[#This Row],[GHP]]/10+punkty_rekrutacyjne[[#This Row],[GHH]]/10+punkty_rekrutacyjne[[#This Row],[GMM]]/10+punkty_rekrutacyjne[[#This Row],[GMP]]/10+punkty_rekrutacyjne[[#This Row],[GJP]]/10+(E23-1)*2+(F23-1)*2+(G23-1)*2+(H23-1)*2</f>
        <v>77.5</v>
      </c>
    </row>
    <row r="24" spans="1:14" x14ac:dyDescent="0.25">
      <c r="A24" s="4" t="s">
        <v>52</v>
      </c>
      <c r="B24" s="5" t="s">
        <v>53</v>
      </c>
      <c r="C24" s="6">
        <v>7</v>
      </c>
      <c r="D24" s="6">
        <v>2</v>
      </c>
      <c r="E24" s="6">
        <v>4</v>
      </c>
      <c r="F24" s="6">
        <v>5</v>
      </c>
      <c r="G24" s="6">
        <v>3</v>
      </c>
      <c r="H24" s="6">
        <v>4</v>
      </c>
      <c r="I24" s="6">
        <v>59</v>
      </c>
      <c r="J24" s="6">
        <v>14</v>
      </c>
      <c r="K24" s="6">
        <v>99</v>
      </c>
      <c r="L24" s="6">
        <v>4</v>
      </c>
      <c r="M24" s="6">
        <v>3</v>
      </c>
      <c r="N24" s="5">
        <f>punkty_rekrutacyjne[[#This Row],[GHP]]/10+punkty_rekrutacyjne[[#This Row],[GHH]]/10+punkty_rekrutacyjne[[#This Row],[GMM]]/10+punkty_rekrutacyjne[[#This Row],[GMP]]/10+punkty_rekrutacyjne[[#This Row],[GJP]]/10+(E24-1)*2+(F24-1)*2+(G24-1)*2+(H24-1)*2</f>
        <v>41.900000000000006</v>
      </c>
    </row>
    <row r="25" spans="1:14" x14ac:dyDescent="0.25">
      <c r="A25" s="7" t="s">
        <v>54</v>
      </c>
      <c r="B25" s="8" t="s">
        <v>55</v>
      </c>
      <c r="C25" s="9">
        <v>3</v>
      </c>
      <c r="D25" s="9">
        <v>3</v>
      </c>
      <c r="E25" s="9">
        <v>5</v>
      </c>
      <c r="F25" s="9">
        <v>5</v>
      </c>
      <c r="G25" s="9">
        <v>2</v>
      </c>
      <c r="H25" s="9">
        <v>6</v>
      </c>
      <c r="I25" s="9">
        <v>26</v>
      </c>
      <c r="J25" s="9">
        <v>14</v>
      </c>
      <c r="K25" s="9">
        <v>18</v>
      </c>
      <c r="L25" s="9">
        <v>96</v>
      </c>
      <c r="M25" s="9">
        <v>41</v>
      </c>
      <c r="N25" s="5">
        <f>punkty_rekrutacyjne[[#This Row],[GHP]]/10+punkty_rekrutacyjne[[#This Row],[GHH]]/10+punkty_rekrutacyjne[[#This Row],[GMM]]/10+punkty_rekrutacyjne[[#This Row],[GMP]]/10+punkty_rekrutacyjne[[#This Row],[GJP]]/10+(E25-1)*2+(F25-1)*2+(G25-1)*2+(H25-1)*2</f>
        <v>47.5</v>
      </c>
    </row>
    <row r="26" spans="1:14" x14ac:dyDescent="0.25">
      <c r="A26" s="4" t="s">
        <v>56</v>
      </c>
      <c r="B26" s="5" t="s">
        <v>38</v>
      </c>
      <c r="C26" s="6">
        <v>8</v>
      </c>
      <c r="D26" s="6">
        <v>6</v>
      </c>
      <c r="E26" s="6">
        <v>3</v>
      </c>
      <c r="F26" s="6">
        <v>4</v>
      </c>
      <c r="G26" s="6">
        <v>2</v>
      </c>
      <c r="H26" s="6">
        <v>4</v>
      </c>
      <c r="I26" s="6">
        <v>8</v>
      </c>
      <c r="J26" s="6">
        <v>78</v>
      </c>
      <c r="K26" s="6">
        <v>64</v>
      </c>
      <c r="L26" s="6">
        <v>10</v>
      </c>
      <c r="M26" s="6">
        <v>55</v>
      </c>
      <c r="N26" s="5">
        <f>punkty_rekrutacyjne[[#This Row],[GHP]]/10+punkty_rekrutacyjne[[#This Row],[GHH]]/10+punkty_rekrutacyjne[[#This Row],[GMM]]/10+punkty_rekrutacyjne[[#This Row],[GMP]]/10+punkty_rekrutacyjne[[#This Row],[GJP]]/10+(E26-1)*2+(F26-1)*2+(G26-1)*2+(H26-1)*2</f>
        <v>39.5</v>
      </c>
    </row>
    <row r="27" spans="1:14" x14ac:dyDescent="0.25">
      <c r="A27" s="7" t="s">
        <v>57</v>
      </c>
      <c r="B27" s="8" t="s">
        <v>58</v>
      </c>
      <c r="C27" s="9">
        <v>3</v>
      </c>
      <c r="D27" s="9">
        <v>5</v>
      </c>
      <c r="E27" s="9">
        <v>2</v>
      </c>
      <c r="F27" s="9">
        <v>4</v>
      </c>
      <c r="G27" s="9">
        <v>3</v>
      </c>
      <c r="H27" s="9">
        <v>6</v>
      </c>
      <c r="I27" s="9">
        <v>41</v>
      </c>
      <c r="J27" s="9">
        <v>37</v>
      </c>
      <c r="K27" s="9">
        <v>5</v>
      </c>
      <c r="L27" s="9">
        <v>34</v>
      </c>
      <c r="M27" s="9">
        <v>93</v>
      </c>
      <c r="N27" s="5">
        <f>punkty_rekrutacyjne[[#This Row],[GHP]]/10+punkty_rekrutacyjne[[#This Row],[GHH]]/10+punkty_rekrutacyjne[[#This Row],[GMM]]/10+punkty_rekrutacyjne[[#This Row],[GMP]]/10+punkty_rekrutacyjne[[#This Row],[GJP]]/10+(E27-1)*2+(F27-1)*2+(G27-1)*2+(H27-1)*2</f>
        <v>43</v>
      </c>
    </row>
    <row r="28" spans="1:14" x14ac:dyDescent="0.25">
      <c r="A28" s="4" t="s">
        <v>59</v>
      </c>
      <c r="B28" s="5" t="s">
        <v>16</v>
      </c>
      <c r="C28" s="6">
        <v>4</v>
      </c>
      <c r="D28" s="6">
        <v>6</v>
      </c>
      <c r="E28" s="6">
        <v>4</v>
      </c>
      <c r="F28" s="6">
        <v>3</v>
      </c>
      <c r="G28" s="6">
        <v>2</v>
      </c>
      <c r="H28" s="6">
        <v>3</v>
      </c>
      <c r="I28" s="6">
        <v>60</v>
      </c>
      <c r="J28" s="6">
        <v>7</v>
      </c>
      <c r="K28" s="6">
        <v>97</v>
      </c>
      <c r="L28" s="6">
        <v>80</v>
      </c>
      <c r="M28" s="6">
        <v>43</v>
      </c>
      <c r="N28" s="5">
        <f>punkty_rekrutacyjne[[#This Row],[GHP]]/10+punkty_rekrutacyjne[[#This Row],[GHH]]/10+punkty_rekrutacyjne[[#This Row],[GMM]]/10+punkty_rekrutacyjne[[#This Row],[GMP]]/10+punkty_rekrutacyjne[[#This Row],[GJP]]/10+(E28-1)*2+(F28-1)*2+(G28-1)*2+(H28-1)*2</f>
        <v>44.7</v>
      </c>
    </row>
    <row r="29" spans="1:14" x14ac:dyDescent="0.25">
      <c r="A29" s="7" t="s">
        <v>60</v>
      </c>
      <c r="B29" s="8" t="s">
        <v>61</v>
      </c>
      <c r="C29" s="9">
        <v>1</v>
      </c>
      <c r="D29" s="9">
        <v>4</v>
      </c>
      <c r="E29" s="9">
        <v>5</v>
      </c>
      <c r="F29" s="9">
        <v>4</v>
      </c>
      <c r="G29" s="9">
        <v>2</v>
      </c>
      <c r="H29" s="9">
        <v>5</v>
      </c>
      <c r="I29" s="9">
        <v>53</v>
      </c>
      <c r="J29" s="9">
        <v>18</v>
      </c>
      <c r="K29" s="9">
        <v>94</v>
      </c>
      <c r="L29" s="9">
        <v>99</v>
      </c>
      <c r="M29" s="9">
        <v>76</v>
      </c>
      <c r="N29" s="5">
        <f>punkty_rekrutacyjne[[#This Row],[GHP]]/10+punkty_rekrutacyjne[[#This Row],[GHH]]/10+punkty_rekrutacyjne[[#This Row],[GMM]]/10+punkty_rekrutacyjne[[#This Row],[GMP]]/10+punkty_rekrutacyjne[[#This Row],[GJP]]/10+(E29-1)*2+(F29-1)*2+(G29-1)*2+(H29-1)*2</f>
        <v>58</v>
      </c>
    </row>
    <row r="30" spans="1:14" x14ac:dyDescent="0.25">
      <c r="A30" s="4" t="s">
        <v>62</v>
      </c>
      <c r="B30" s="5" t="s">
        <v>38</v>
      </c>
      <c r="C30" s="6">
        <v>5</v>
      </c>
      <c r="D30" s="6">
        <v>3</v>
      </c>
      <c r="E30" s="6">
        <v>3</v>
      </c>
      <c r="F30" s="6">
        <v>4</v>
      </c>
      <c r="G30" s="6">
        <v>6</v>
      </c>
      <c r="H30" s="6">
        <v>6</v>
      </c>
      <c r="I30" s="6">
        <v>84</v>
      </c>
      <c r="J30" s="6">
        <v>87</v>
      </c>
      <c r="K30" s="6">
        <v>96</v>
      </c>
      <c r="L30" s="6">
        <v>8</v>
      </c>
      <c r="M30" s="6">
        <v>17</v>
      </c>
      <c r="N30" s="5">
        <f>punkty_rekrutacyjne[[#This Row],[GHP]]/10+punkty_rekrutacyjne[[#This Row],[GHH]]/10+punkty_rekrutacyjne[[#This Row],[GMM]]/10+punkty_rekrutacyjne[[#This Row],[GMP]]/10+punkty_rekrutacyjne[[#This Row],[GJP]]/10+(E30-1)*2+(F30-1)*2+(G30-1)*2+(H30-1)*2</f>
        <v>59.2</v>
      </c>
    </row>
    <row r="31" spans="1:14" x14ac:dyDescent="0.25">
      <c r="A31" s="7" t="s">
        <v>63</v>
      </c>
      <c r="B31" s="8" t="s">
        <v>64</v>
      </c>
      <c r="C31" s="9">
        <v>2</v>
      </c>
      <c r="D31" s="9">
        <v>3</v>
      </c>
      <c r="E31" s="9">
        <v>5</v>
      </c>
      <c r="F31" s="9">
        <v>2</v>
      </c>
      <c r="G31" s="9">
        <v>2</v>
      </c>
      <c r="H31" s="9">
        <v>5</v>
      </c>
      <c r="I31" s="9">
        <v>6</v>
      </c>
      <c r="J31" s="9">
        <v>43</v>
      </c>
      <c r="K31" s="9">
        <v>53</v>
      </c>
      <c r="L31" s="9">
        <v>71</v>
      </c>
      <c r="M31" s="9">
        <v>3</v>
      </c>
      <c r="N31" s="5">
        <f>punkty_rekrutacyjne[[#This Row],[GHP]]/10+punkty_rekrutacyjne[[#This Row],[GHH]]/10+punkty_rekrutacyjne[[#This Row],[GMM]]/10+punkty_rekrutacyjne[[#This Row],[GMP]]/10+punkty_rekrutacyjne[[#This Row],[GJP]]/10+(E31-1)*2+(F31-1)*2+(G31-1)*2+(H31-1)*2</f>
        <v>37.599999999999994</v>
      </c>
    </row>
    <row r="32" spans="1:14" x14ac:dyDescent="0.25">
      <c r="A32" s="4" t="s">
        <v>65</v>
      </c>
      <c r="B32" s="5" t="s">
        <v>66</v>
      </c>
      <c r="C32" s="6">
        <v>0</v>
      </c>
      <c r="D32" s="6">
        <v>2</v>
      </c>
      <c r="E32" s="6">
        <v>6</v>
      </c>
      <c r="F32" s="6">
        <v>5</v>
      </c>
      <c r="G32" s="6">
        <v>6</v>
      </c>
      <c r="H32" s="6">
        <v>3</v>
      </c>
      <c r="I32" s="6">
        <v>89</v>
      </c>
      <c r="J32" s="6">
        <v>40</v>
      </c>
      <c r="K32" s="6">
        <v>28</v>
      </c>
      <c r="L32" s="6">
        <v>32</v>
      </c>
      <c r="M32" s="6">
        <v>47</v>
      </c>
      <c r="N32" s="5">
        <f>punkty_rekrutacyjne[[#This Row],[GHP]]/10+punkty_rekrutacyjne[[#This Row],[GHH]]/10+punkty_rekrutacyjne[[#This Row],[GMM]]/10+punkty_rekrutacyjne[[#This Row],[GMP]]/10+punkty_rekrutacyjne[[#This Row],[GJP]]/10+(E32-1)*2+(F32-1)*2+(G32-1)*2+(H32-1)*2</f>
        <v>55.599999999999994</v>
      </c>
    </row>
    <row r="33" spans="1:14" x14ac:dyDescent="0.25">
      <c r="A33" s="7" t="s">
        <v>67</v>
      </c>
      <c r="B33" s="8" t="s">
        <v>68</v>
      </c>
      <c r="C33" s="9">
        <v>0</v>
      </c>
      <c r="D33" s="9">
        <v>5</v>
      </c>
      <c r="E33" s="9">
        <v>6</v>
      </c>
      <c r="F33" s="9">
        <v>4</v>
      </c>
      <c r="G33" s="9">
        <v>4</v>
      </c>
      <c r="H33" s="9">
        <v>2</v>
      </c>
      <c r="I33" s="9">
        <v>22</v>
      </c>
      <c r="J33" s="9">
        <v>9</v>
      </c>
      <c r="K33" s="9">
        <v>1</v>
      </c>
      <c r="L33" s="9">
        <v>76</v>
      </c>
      <c r="M33" s="9">
        <v>28</v>
      </c>
      <c r="N33" s="5">
        <f>punkty_rekrutacyjne[[#This Row],[GHP]]/10+punkty_rekrutacyjne[[#This Row],[GHH]]/10+punkty_rekrutacyjne[[#This Row],[GMM]]/10+punkty_rekrutacyjne[[#This Row],[GMP]]/10+punkty_rekrutacyjne[[#This Row],[GJP]]/10+(E33-1)*2+(F33-1)*2+(G33-1)*2+(H33-1)*2</f>
        <v>37.6</v>
      </c>
    </row>
    <row r="34" spans="1:14" x14ac:dyDescent="0.25">
      <c r="A34" s="4" t="s">
        <v>69</v>
      </c>
      <c r="B34" s="5" t="s">
        <v>70</v>
      </c>
      <c r="C34" s="6">
        <v>6</v>
      </c>
      <c r="D34" s="6">
        <v>3</v>
      </c>
      <c r="E34" s="6">
        <v>2</v>
      </c>
      <c r="F34" s="6">
        <v>2</v>
      </c>
      <c r="G34" s="6">
        <v>2</v>
      </c>
      <c r="H34" s="6">
        <v>4</v>
      </c>
      <c r="I34" s="6">
        <v>82</v>
      </c>
      <c r="J34" s="6">
        <v>95</v>
      </c>
      <c r="K34" s="6">
        <v>8</v>
      </c>
      <c r="L34" s="6">
        <v>46</v>
      </c>
      <c r="M34" s="6">
        <v>76</v>
      </c>
      <c r="N34" s="5">
        <f>punkty_rekrutacyjne[[#This Row],[GHP]]/10+punkty_rekrutacyjne[[#This Row],[GHH]]/10+punkty_rekrutacyjne[[#This Row],[GMM]]/10+punkty_rekrutacyjne[[#This Row],[GMP]]/10+punkty_rekrutacyjne[[#This Row],[GJP]]/10+(E34-1)*2+(F34-1)*2+(G34-1)*2+(H34-1)*2</f>
        <v>42.7</v>
      </c>
    </row>
    <row r="35" spans="1:14" x14ac:dyDescent="0.25">
      <c r="A35" s="7" t="s">
        <v>71</v>
      </c>
      <c r="B35" s="8" t="s">
        <v>72</v>
      </c>
      <c r="C35" s="9">
        <v>7</v>
      </c>
      <c r="D35" s="9">
        <v>3</v>
      </c>
      <c r="E35" s="9">
        <v>2</v>
      </c>
      <c r="F35" s="9">
        <v>4</v>
      </c>
      <c r="G35" s="9">
        <v>4</v>
      </c>
      <c r="H35" s="9">
        <v>2</v>
      </c>
      <c r="I35" s="9">
        <v>67</v>
      </c>
      <c r="J35" s="9">
        <v>26</v>
      </c>
      <c r="K35" s="9">
        <v>50</v>
      </c>
      <c r="L35" s="9">
        <v>90</v>
      </c>
      <c r="M35" s="9">
        <v>34</v>
      </c>
      <c r="N35" s="5">
        <f>punkty_rekrutacyjne[[#This Row],[GHP]]/10+punkty_rekrutacyjne[[#This Row],[GHH]]/10+punkty_rekrutacyjne[[#This Row],[GMM]]/10+punkty_rekrutacyjne[[#This Row],[GMP]]/10+punkty_rekrutacyjne[[#This Row],[GJP]]/10+(E35-1)*2+(F35-1)*2+(G35-1)*2+(H35-1)*2</f>
        <v>42.7</v>
      </c>
    </row>
    <row r="36" spans="1:14" x14ac:dyDescent="0.25">
      <c r="A36" s="4" t="s">
        <v>73</v>
      </c>
      <c r="B36" s="5" t="s">
        <v>74</v>
      </c>
      <c r="C36" s="6">
        <v>2</v>
      </c>
      <c r="D36" s="6">
        <v>2</v>
      </c>
      <c r="E36" s="6">
        <v>6</v>
      </c>
      <c r="F36" s="6">
        <v>5</v>
      </c>
      <c r="G36" s="6">
        <v>4</v>
      </c>
      <c r="H36" s="6">
        <v>5</v>
      </c>
      <c r="I36" s="6">
        <v>34</v>
      </c>
      <c r="J36" s="6">
        <v>59</v>
      </c>
      <c r="K36" s="6">
        <v>59</v>
      </c>
      <c r="L36" s="6">
        <v>7</v>
      </c>
      <c r="M36" s="6">
        <v>1</v>
      </c>
      <c r="N36" s="5">
        <f>punkty_rekrutacyjne[[#This Row],[GHP]]/10+punkty_rekrutacyjne[[#This Row],[GHH]]/10+punkty_rekrutacyjne[[#This Row],[GMM]]/10+punkty_rekrutacyjne[[#This Row],[GMP]]/10+punkty_rekrutacyjne[[#This Row],[GJP]]/10+(E36-1)*2+(F36-1)*2+(G36-1)*2+(H36-1)*2</f>
        <v>48</v>
      </c>
    </row>
    <row r="37" spans="1:14" x14ac:dyDescent="0.25">
      <c r="A37" s="7" t="s">
        <v>75</v>
      </c>
      <c r="B37" s="8" t="s">
        <v>76</v>
      </c>
      <c r="C37" s="9">
        <v>4</v>
      </c>
      <c r="D37" s="9">
        <v>6</v>
      </c>
      <c r="E37" s="9">
        <v>5</v>
      </c>
      <c r="F37" s="9">
        <v>5</v>
      </c>
      <c r="G37" s="9">
        <v>6</v>
      </c>
      <c r="H37" s="9">
        <v>4</v>
      </c>
      <c r="I37" s="9">
        <v>56</v>
      </c>
      <c r="J37" s="9">
        <v>75</v>
      </c>
      <c r="K37" s="9">
        <v>51</v>
      </c>
      <c r="L37" s="9">
        <v>47</v>
      </c>
      <c r="M37" s="9">
        <v>71</v>
      </c>
      <c r="N37" s="5">
        <f>punkty_rekrutacyjne[[#This Row],[GHP]]/10+punkty_rekrutacyjne[[#This Row],[GHH]]/10+punkty_rekrutacyjne[[#This Row],[GMM]]/10+punkty_rekrutacyjne[[#This Row],[GMP]]/10+punkty_rekrutacyjne[[#This Row],[GJP]]/10+(E37-1)*2+(F37-1)*2+(G37-1)*2+(H37-1)*2</f>
        <v>62</v>
      </c>
    </row>
    <row r="38" spans="1:14" x14ac:dyDescent="0.25">
      <c r="A38" s="4" t="s">
        <v>77</v>
      </c>
      <c r="B38" s="5" t="s">
        <v>78</v>
      </c>
      <c r="C38" s="6">
        <v>6</v>
      </c>
      <c r="D38" s="6">
        <v>4</v>
      </c>
      <c r="E38" s="6">
        <v>5</v>
      </c>
      <c r="F38" s="6">
        <v>5</v>
      </c>
      <c r="G38" s="6">
        <v>5</v>
      </c>
      <c r="H38" s="6">
        <v>4</v>
      </c>
      <c r="I38" s="6">
        <v>70</v>
      </c>
      <c r="J38" s="6">
        <v>71</v>
      </c>
      <c r="K38" s="6">
        <v>27</v>
      </c>
      <c r="L38" s="6">
        <v>77</v>
      </c>
      <c r="M38" s="6">
        <v>13</v>
      </c>
      <c r="N38" s="5">
        <f>punkty_rekrutacyjne[[#This Row],[GHP]]/10+punkty_rekrutacyjne[[#This Row],[GHH]]/10+punkty_rekrutacyjne[[#This Row],[GMM]]/10+punkty_rekrutacyjne[[#This Row],[GMP]]/10+punkty_rekrutacyjne[[#This Row],[GJP]]/10+(E38-1)*2+(F38-1)*2+(G38-1)*2+(H38-1)*2</f>
        <v>55.8</v>
      </c>
    </row>
    <row r="39" spans="1:14" x14ac:dyDescent="0.25">
      <c r="A39" s="7" t="s">
        <v>79</v>
      </c>
      <c r="B39" s="8" t="s">
        <v>80</v>
      </c>
      <c r="C39" s="9">
        <v>2</v>
      </c>
      <c r="D39" s="9">
        <v>2</v>
      </c>
      <c r="E39" s="9">
        <v>4</v>
      </c>
      <c r="F39" s="9">
        <v>4</v>
      </c>
      <c r="G39" s="9">
        <v>4</v>
      </c>
      <c r="H39" s="9">
        <v>6</v>
      </c>
      <c r="I39" s="9">
        <v>30</v>
      </c>
      <c r="J39" s="9">
        <v>55</v>
      </c>
      <c r="K39" s="9">
        <v>59</v>
      </c>
      <c r="L39" s="9">
        <v>77</v>
      </c>
      <c r="M39" s="9">
        <v>58</v>
      </c>
      <c r="N39" s="5">
        <f>punkty_rekrutacyjne[[#This Row],[GHP]]/10+punkty_rekrutacyjne[[#This Row],[GHH]]/10+punkty_rekrutacyjne[[#This Row],[GMM]]/10+punkty_rekrutacyjne[[#This Row],[GMP]]/10+punkty_rekrutacyjne[[#This Row],[GJP]]/10+(E39-1)*2+(F39-1)*2+(G39-1)*2+(H39-1)*2</f>
        <v>55.900000000000006</v>
      </c>
    </row>
    <row r="40" spans="1:14" x14ac:dyDescent="0.25">
      <c r="A40" s="4" t="s">
        <v>81</v>
      </c>
      <c r="B40" s="5" t="s">
        <v>38</v>
      </c>
      <c r="C40" s="6">
        <v>5</v>
      </c>
      <c r="D40" s="6">
        <v>6</v>
      </c>
      <c r="E40" s="6">
        <v>6</v>
      </c>
      <c r="F40" s="6">
        <v>6</v>
      </c>
      <c r="G40" s="6">
        <v>5</v>
      </c>
      <c r="H40" s="6">
        <v>5</v>
      </c>
      <c r="I40" s="6">
        <v>57</v>
      </c>
      <c r="J40" s="6">
        <v>22</v>
      </c>
      <c r="K40" s="6">
        <v>16</v>
      </c>
      <c r="L40" s="6">
        <v>20</v>
      </c>
      <c r="M40" s="6">
        <v>67</v>
      </c>
      <c r="N40" s="5">
        <f>punkty_rekrutacyjne[[#This Row],[GHP]]/10+punkty_rekrutacyjne[[#This Row],[GHH]]/10+punkty_rekrutacyjne[[#This Row],[GMM]]/10+punkty_rekrutacyjne[[#This Row],[GMP]]/10+punkty_rekrutacyjne[[#This Row],[GJP]]/10+(E40-1)*2+(F40-1)*2+(G40-1)*2+(H40-1)*2</f>
        <v>54.2</v>
      </c>
    </row>
    <row r="41" spans="1:14" x14ac:dyDescent="0.25">
      <c r="A41" s="7" t="s">
        <v>82</v>
      </c>
      <c r="B41" s="8" t="s">
        <v>83</v>
      </c>
      <c r="C41" s="9">
        <v>6</v>
      </c>
      <c r="D41" s="9">
        <v>2</v>
      </c>
      <c r="E41" s="9">
        <v>5</v>
      </c>
      <c r="F41" s="9">
        <v>3</v>
      </c>
      <c r="G41" s="9">
        <v>3</v>
      </c>
      <c r="H41" s="9">
        <v>6</v>
      </c>
      <c r="I41" s="9">
        <v>67</v>
      </c>
      <c r="J41" s="9">
        <v>98</v>
      </c>
      <c r="K41" s="9">
        <v>28</v>
      </c>
      <c r="L41" s="9">
        <v>6</v>
      </c>
      <c r="M41" s="9">
        <v>20</v>
      </c>
      <c r="N41" s="5">
        <f>punkty_rekrutacyjne[[#This Row],[GHP]]/10+punkty_rekrutacyjne[[#This Row],[GHH]]/10+punkty_rekrutacyjne[[#This Row],[GMM]]/10+punkty_rekrutacyjne[[#This Row],[GMP]]/10+punkty_rekrutacyjne[[#This Row],[GJP]]/10+(E41-1)*2+(F41-1)*2+(G41-1)*2+(H41-1)*2</f>
        <v>47.900000000000006</v>
      </c>
    </row>
    <row r="42" spans="1:14" x14ac:dyDescent="0.25">
      <c r="A42" s="4" t="s">
        <v>84</v>
      </c>
      <c r="B42" s="5" t="s">
        <v>38</v>
      </c>
      <c r="C42" s="6">
        <v>7</v>
      </c>
      <c r="D42" s="6">
        <v>4</v>
      </c>
      <c r="E42" s="6">
        <v>6</v>
      </c>
      <c r="F42" s="6">
        <v>4</v>
      </c>
      <c r="G42" s="6">
        <v>3</v>
      </c>
      <c r="H42" s="6">
        <v>3</v>
      </c>
      <c r="I42" s="6">
        <v>12</v>
      </c>
      <c r="J42" s="6">
        <v>86</v>
      </c>
      <c r="K42" s="6">
        <v>61</v>
      </c>
      <c r="L42" s="6">
        <v>94</v>
      </c>
      <c r="M42" s="6">
        <v>74</v>
      </c>
      <c r="N42" s="5">
        <f>punkty_rekrutacyjne[[#This Row],[GHP]]/10+punkty_rekrutacyjne[[#This Row],[GHH]]/10+punkty_rekrutacyjne[[#This Row],[GMM]]/10+punkty_rekrutacyjne[[#This Row],[GMP]]/10+punkty_rekrutacyjne[[#This Row],[GJP]]/10+(E42-1)*2+(F42-1)*2+(G42-1)*2+(H42-1)*2</f>
        <v>56.699999999999996</v>
      </c>
    </row>
    <row r="43" spans="1:14" x14ac:dyDescent="0.25">
      <c r="A43" s="7" t="s">
        <v>46</v>
      </c>
      <c r="B43" s="8" t="s">
        <v>16</v>
      </c>
      <c r="C43" s="9">
        <v>0</v>
      </c>
      <c r="D43" s="9">
        <v>3</v>
      </c>
      <c r="E43" s="9">
        <v>4</v>
      </c>
      <c r="F43" s="9">
        <v>3</v>
      </c>
      <c r="G43" s="9">
        <v>5</v>
      </c>
      <c r="H43" s="9">
        <v>2</v>
      </c>
      <c r="I43" s="9">
        <v>82</v>
      </c>
      <c r="J43" s="9">
        <v>70</v>
      </c>
      <c r="K43" s="9">
        <v>18</v>
      </c>
      <c r="L43" s="9">
        <v>28</v>
      </c>
      <c r="M43" s="9">
        <v>34</v>
      </c>
      <c r="N43" s="5">
        <f>punkty_rekrutacyjne[[#This Row],[GHP]]/10+punkty_rekrutacyjne[[#This Row],[GHH]]/10+punkty_rekrutacyjne[[#This Row],[GMM]]/10+punkty_rekrutacyjne[[#This Row],[GMP]]/10+punkty_rekrutacyjne[[#This Row],[GJP]]/10+(E43-1)*2+(F43-1)*2+(G43-1)*2+(H43-1)*2</f>
        <v>43.2</v>
      </c>
    </row>
    <row r="44" spans="1:14" x14ac:dyDescent="0.25">
      <c r="A44" s="4" t="s">
        <v>85</v>
      </c>
      <c r="B44" s="5" t="s">
        <v>86</v>
      </c>
      <c r="C44" s="6">
        <v>8</v>
      </c>
      <c r="D44" s="6">
        <v>5</v>
      </c>
      <c r="E44" s="6">
        <v>4</v>
      </c>
      <c r="F44" s="6">
        <v>6</v>
      </c>
      <c r="G44" s="6">
        <v>2</v>
      </c>
      <c r="H44" s="6">
        <v>6</v>
      </c>
      <c r="I44" s="6">
        <v>32</v>
      </c>
      <c r="J44" s="6">
        <v>88</v>
      </c>
      <c r="K44" s="6">
        <v>15</v>
      </c>
      <c r="L44" s="6">
        <v>45</v>
      </c>
      <c r="M44" s="6">
        <v>24</v>
      </c>
      <c r="N44" s="5">
        <f>punkty_rekrutacyjne[[#This Row],[GHP]]/10+punkty_rekrutacyjne[[#This Row],[GHH]]/10+punkty_rekrutacyjne[[#This Row],[GMM]]/10+punkty_rekrutacyjne[[#This Row],[GMP]]/10+punkty_rekrutacyjne[[#This Row],[GJP]]/10+(E44-1)*2+(F44-1)*2+(G44-1)*2+(H44-1)*2</f>
        <v>48.4</v>
      </c>
    </row>
    <row r="45" spans="1:14" x14ac:dyDescent="0.25">
      <c r="A45" s="7" t="s">
        <v>87</v>
      </c>
      <c r="B45" s="8" t="s">
        <v>55</v>
      </c>
      <c r="C45" s="9">
        <v>2</v>
      </c>
      <c r="D45" s="9">
        <v>2</v>
      </c>
      <c r="E45" s="9">
        <v>5</v>
      </c>
      <c r="F45" s="9">
        <v>5</v>
      </c>
      <c r="G45" s="9">
        <v>2</v>
      </c>
      <c r="H45" s="9">
        <v>2</v>
      </c>
      <c r="I45" s="9">
        <v>65</v>
      </c>
      <c r="J45" s="9">
        <v>87</v>
      </c>
      <c r="K45" s="9">
        <v>53</v>
      </c>
      <c r="L45" s="9">
        <v>98</v>
      </c>
      <c r="M45" s="9">
        <v>50</v>
      </c>
      <c r="N45" s="5">
        <f>punkty_rekrutacyjne[[#This Row],[GHP]]/10+punkty_rekrutacyjne[[#This Row],[GHH]]/10+punkty_rekrutacyjne[[#This Row],[GMM]]/10+punkty_rekrutacyjne[[#This Row],[GMP]]/10+punkty_rekrutacyjne[[#This Row],[GJP]]/10+(E45-1)*2+(F45-1)*2+(G45-1)*2+(H45-1)*2</f>
        <v>55.3</v>
      </c>
    </row>
    <row r="46" spans="1:14" x14ac:dyDescent="0.25">
      <c r="A46" s="4" t="s">
        <v>88</v>
      </c>
      <c r="B46" s="5" t="s">
        <v>26</v>
      </c>
      <c r="C46" s="6">
        <v>3</v>
      </c>
      <c r="D46" s="6">
        <v>2</v>
      </c>
      <c r="E46" s="6">
        <v>3</v>
      </c>
      <c r="F46" s="6">
        <v>3</v>
      </c>
      <c r="G46" s="6">
        <v>6</v>
      </c>
      <c r="H46" s="6">
        <v>6</v>
      </c>
      <c r="I46" s="6">
        <v>10</v>
      </c>
      <c r="J46" s="6">
        <v>21</v>
      </c>
      <c r="K46" s="6">
        <v>35</v>
      </c>
      <c r="L46" s="6">
        <v>98</v>
      </c>
      <c r="M46" s="6">
        <v>21</v>
      </c>
      <c r="N46" s="5">
        <f>punkty_rekrutacyjne[[#This Row],[GHP]]/10+punkty_rekrutacyjne[[#This Row],[GHH]]/10+punkty_rekrutacyjne[[#This Row],[GMM]]/10+punkty_rekrutacyjne[[#This Row],[GMP]]/10+punkty_rekrutacyjne[[#This Row],[GJP]]/10+(E46-1)*2+(F46-1)*2+(G46-1)*2+(H46-1)*2</f>
        <v>46.5</v>
      </c>
    </row>
    <row r="47" spans="1:14" x14ac:dyDescent="0.25">
      <c r="A47" s="7" t="s">
        <v>89</v>
      </c>
      <c r="B47" s="8" t="s">
        <v>90</v>
      </c>
      <c r="C47" s="9">
        <v>2</v>
      </c>
      <c r="D47" s="9">
        <v>3</v>
      </c>
      <c r="E47" s="9">
        <v>6</v>
      </c>
      <c r="F47" s="9">
        <v>3</v>
      </c>
      <c r="G47" s="9">
        <v>6</v>
      </c>
      <c r="H47" s="9">
        <v>3</v>
      </c>
      <c r="I47" s="9">
        <v>53</v>
      </c>
      <c r="J47" s="9">
        <v>50</v>
      </c>
      <c r="K47" s="9">
        <v>16</v>
      </c>
      <c r="L47" s="9">
        <v>44</v>
      </c>
      <c r="M47" s="9">
        <v>8</v>
      </c>
      <c r="N47" s="5">
        <f>punkty_rekrutacyjne[[#This Row],[GHP]]/10+punkty_rekrutacyjne[[#This Row],[GHH]]/10+punkty_rekrutacyjne[[#This Row],[GMM]]/10+punkty_rekrutacyjne[[#This Row],[GMP]]/10+punkty_rekrutacyjne[[#This Row],[GJP]]/10+(E47-1)*2+(F47-1)*2+(G47-1)*2+(H47-1)*2</f>
        <v>45.1</v>
      </c>
    </row>
    <row r="48" spans="1:14" x14ac:dyDescent="0.25">
      <c r="A48" s="4" t="s">
        <v>91</v>
      </c>
      <c r="B48" s="5" t="s">
        <v>70</v>
      </c>
      <c r="C48" s="6">
        <v>1</v>
      </c>
      <c r="D48" s="6">
        <v>5</v>
      </c>
      <c r="E48" s="6">
        <v>3</v>
      </c>
      <c r="F48" s="6">
        <v>6</v>
      </c>
      <c r="G48" s="6">
        <v>4</v>
      </c>
      <c r="H48" s="6">
        <v>4</v>
      </c>
      <c r="I48" s="6">
        <v>38</v>
      </c>
      <c r="J48" s="6">
        <v>43</v>
      </c>
      <c r="K48" s="6">
        <v>49</v>
      </c>
      <c r="L48" s="6">
        <v>89</v>
      </c>
      <c r="M48" s="6">
        <v>16</v>
      </c>
      <c r="N48" s="5">
        <f>punkty_rekrutacyjne[[#This Row],[GHP]]/10+punkty_rekrutacyjne[[#This Row],[GHH]]/10+punkty_rekrutacyjne[[#This Row],[GMM]]/10+punkty_rekrutacyjne[[#This Row],[GMP]]/10+punkty_rekrutacyjne[[#This Row],[GJP]]/10+(E48-1)*2+(F48-1)*2+(G48-1)*2+(H48-1)*2</f>
        <v>49.5</v>
      </c>
    </row>
    <row r="49" spans="1:14" x14ac:dyDescent="0.25">
      <c r="A49" s="7" t="s">
        <v>92</v>
      </c>
      <c r="B49" s="8" t="s">
        <v>45</v>
      </c>
      <c r="C49" s="9">
        <v>6</v>
      </c>
      <c r="D49" s="9">
        <v>6</v>
      </c>
      <c r="E49" s="9">
        <v>4</v>
      </c>
      <c r="F49" s="9">
        <v>6</v>
      </c>
      <c r="G49" s="9">
        <v>5</v>
      </c>
      <c r="H49" s="9">
        <v>3</v>
      </c>
      <c r="I49" s="9">
        <v>99</v>
      </c>
      <c r="J49" s="9">
        <v>95</v>
      </c>
      <c r="K49" s="9">
        <v>48</v>
      </c>
      <c r="L49" s="9">
        <v>16</v>
      </c>
      <c r="M49" s="9">
        <v>11</v>
      </c>
      <c r="N49" s="5">
        <f>punkty_rekrutacyjne[[#This Row],[GHP]]/10+punkty_rekrutacyjne[[#This Row],[GHH]]/10+punkty_rekrutacyjne[[#This Row],[GMM]]/10+punkty_rekrutacyjne[[#This Row],[GMP]]/10+punkty_rekrutacyjne[[#This Row],[GJP]]/10+(E49-1)*2+(F49-1)*2+(G49-1)*2+(H49-1)*2</f>
        <v>54.900000000000006</v>
      </c>
    </row>
    <row r="50" spans="1:14" x14ac:dyDescent="0.25">
      <c r="A50" s="4" t="s">
        <v>93</v>
      </c>
      <c r="B50" s="5" t="s">
        <v>32</v>
      </c>
      <c r="C50" s="6">
        <v>6</v>
      </c>
      <c r="D50" s="6">
        <v>5</v>
      </c>
      <c r="E50" s="6">
        <v>6</v>
      </c>
      <c r="F50" s="6">
        <v>5</v>
      </c>
      <c r="G50" s="6">
        <v>6</v>
      </c>
      <c r="H50" s="6">
        <v>3</v>
      </c>
      <c r="I50" s="6">
        <v>78</v>
      </c>
      <c r="J50" s="6">
        <v>22</v>
      </c>
      <c r="K50" s="6">
        <v>95</v>
      </c>
      <c r="L50" s="6">
        <v>18</v>
      </c>
      <c r="M50" s="6">
        <v>15</v>
      </c>
      <c r="N50" s="5">
        <f>punkty_rekrutacyjne[[#This Row],[GHP]]/10+punkty_rekrutacyjne[[#This Row],[GHH]]/10+punkty_rekrutacyjne[[#This Row],[GMM]]/10+punkty_rekrutacyjne[[#This Row],[GMP]]/10+punkty_rekrutacyjne[[#This Row],[GJP]]/10+(E50-1)*2+(F50-1)*2+(G50-1)*2+(H50-1)*2</f>
        <v>54.8</v>
      </c>
    </row>
    <row r="51" spans="1:14" x14ac:dyDescent="0.25">
      <c r="A51" s="7" t="s">
        <v>94</v>
      </c>
      <c r="B51" s="8" t="s">
        <v>48</v>
      </c>
      <c r="C51" s="9">
        <v>6</v>
      </c>
      <c r="D51" s="9">
        <v>3</v>
      </c>
      <c r="E51" s="9">
        <v>3</v>
      </c>
      <c r="F51" s="9">
        <v>6</v>
      </c>
      <c r="G51" s="9">
        <v>4</v>
      </c>
      <c r="H51" s="9">
        <v>5</v>
      </c>
      <c r="I51" s="9">
        <v>25</v>
      </c>
      <c r="J51" s="9">
        <v>73</v>
      </c>
      <c r="K51" s="9">
        <v>78</v>
      </c>
      <c r="L51" s="9">
        <v>61</v>
      </c>
      <c r="M51" s="9">
        <v>29</v>
      </c>
      <c r="N51" s="5">
        <f>punkty_rekrutacyjne[[#This Row],[GHP]]/10+punkty_rekrutacyjne[[#This Row],[GHH]]/10+punkty_rekrutacyjne[[#This Row],[GMM]]/10+punkty_rekrutacyjne[[#This Row],[GMP]]/10+punkty_rekrutacyjne[[#This Row],[GJP]]/10+(E51-1)*2+(F51-1)*2+(G51-1)*2+(H51-1)*2</f>
        <v>54.6</v>
      </c>
    </row>
    <row r="52" spans="1:14" x14ac:dyDescent="0.25">
      <c r="A52" s="4" t="s">
        <v>95</v>
      </c>
      <c r="B52" s="5" t="s">
        <v>96</v>
      </c>
      <c r="C52" s="6">
        <v>6</v>
      </c>
      <c r="D52" s="6">
        <v>5</v>
      </c>
      <c r="E52" s="6">
        <v>5</v>
      </c>
      <c r="F52" s="6">
        <v>6</v>
      </c>
      <c r="G52" s="6">
        <v>2</v>
      </c>
      <c r="H52" s="6">
        <v>4</v>
      </c>
      <c r="I52" s="6">
        <v>65</v>
      </c>
      <c r="J52" s="6">
        <v>66</v>
      </c>
      <c r="K52" s="6">
        <v>87</v>
      </c>
      <c r="L52" s="6">
        <v>5</v>
      </c>
      <c r="M52" s="6">
        <v>65</v>
      </c>
      <c r="N52" s="5">
        <f>punkty_rekrutacyjne[[#This Row],[GHP]]/10+punkty_rekrutacyjne[[#This Row],[GHH]]/10+punkty_rekrutacyjne[[#This Row],[GMM]]/10+punkty_rekrutacyjne[[#This Row],[GMP]]/10+punkty_rekrutacyjne[[#This Row],[GJP]]/10+(E52-1)*2+(F52-1)*2+(G52-1)*2+(H52-1)*2</f>
        <v>54.8</v>
      </c>
    </row>
    <row r="53" spans="1:14" x14ac:dyDescent="0.25">
      <c r="A53" s="7" t="s">
        <v>97</v>
      </c>
      <c r="B53" s="8" t="s">
        <v>90</v>
      </c>
      <c r="C53" s="9">
        <v>8</v>
      </c>
      <c r="D53" s="9">
        <v>2</v>
      </c>
      <c r="E53" s="9">
        <v>2</v>
      </c>
      <c r="F53" s="9">
        <v>3</v>
      </c>
      <c r="G53" s="9">
        <v>4</v>
      </c>
      <c r="H53" s="9">
        <v>3</v>
      </c>
      <c r="I53" s="9">
        <v>18</v>
      </c>
      <c r="J53" s="9">
        <v>83</v>
      </c>
      <c r="K53" s="9">
        <v>86</v>
      </c>
      <c r="L53" s="9">
        <v>67</v>
      </c>
      <c r="M53" s="9">
        <v>90</v>
      </c>
      <c r="N53" s="5">
        <f>punkty_rekrutacyjne[[#This Row],[GHP]]/10+punkty_rekrutacyjne[[#This Row],[GHH]]/10+punkty_rekrutacyjne[[#This Row],[GMM]]/10+punkty_rekrutacyjne[[#This Row],[GMP]]/10+punkty_rekrutacyjne[[#This Row],[GJP]]/10+(E53-1)*2+(F53-1)*2+(G53-1)*2+(H53-1)*2</f>
        <v>50.400000000000006</v>
      </c>
    </row>
    <row r="54" spans="1:14" x14ac:dyDescent="0.25">
      <c r="A54" s="4" t="s">
        <v>98</v>
      </c>
      <c r="B54" s="5" t="s">
        <v>99</v>
      </c>
      <c r="C54" s="6">
        <v>0</v>
      </c>
      <c r="D54" s="6">
        <v>3</v>
      </c>
      <c r="E54" s="6">
        <v>4</v>
      </c>
      <c r="F54" s="6">
        <v>6</v>
      </c>
      <c r="G54" s="6">
        <v>4</v>
      </c>
      <c r="H54" s="6">
        <v>4</v>
      </c>
      <c r="I54" s="6">
        <v>41</v>
      </c>
      <c r="J54" s="6">
        <v>88</v>
      </c>
      <c r="K54" s="6">
        <v>4</v>
      </c>
      <c r="L54" s="6">
        <v>24</v>
      </c>
      <c r="M54" s="6">
        <v>37</v>
      </c>
      <c r="N54" s="5">
        <f>punkty_rekrutacyjne[[#This Row],[GHP]]/10+punkty_rekrutacyjne[[#This Row],[GHH]]/10+punkty_rekrutacyjne[[#This Row],[GMM]]/10+punkty_rekrutacyjne[[#This Row],[GMP]]/10+punkty_rekrutacyjne[[#This Row],[GJP]]/10+(E54-1)*2+(F54-1)*2+(G54-1)*2+(H54-1)*2</f>
        <v>47.400000000000006</v>
      </c>
    </row>
    <row r="55" spans="1:14" x14ac:dyDescent="0.25">
      <c r="A55" s="7" t="s">
        <v>100</v>
      </c>
      <c r="B55" s="8" t="s">
        <v>101</v>
      </c>
      <c r="C55" s="9">
        <v>7</v>
      </c>
      <c r="D55" s="9">
        <v>3</v>
      </c>
      <c r="E55" s="9">
        <v>4</v>
      </c>
      <c r="F55" s="9">
        <v>4</v>
      </c>
      <c r="G55" s="9">
        <v>5</v>
      </c>
      <c r="H55" s="9">
        <v>6</v>
      </c>
      <c r="I55" s="9">
        <v>54</v>
      </c>
      <c r="J55" s="9">
        <v>42</v>
      </c>
      <c r="K55" s="9">
        <v>82</v>
      </c>
      <c r="L55" s="9">
        <v>99</v>
      </c>
      <c r="M55" s="9">
        <v>81</v>
      </c>
      <c r="N55" s="5">
        <f>punkty_rekrutacyjne[[#This Row],[GHP]]/10+punkty_rekrutacyjne[[#This Row],[GHH]]/10+punkty_rekrutacyjne[[#This Row],[GMM]]/10+punkty_rekrutacyjne[[#This Row],[GMP]]/10+punkty_rekrutacyjne[[#This Row],[GJP]]/10+(E55-1)*2+(F55-1)*2+(G55-1)*2+(H55-1)*2</f>
        <v>65.800000000000011</v>
      </c>
    </row>
    <row r="56" spans="1:14" x14ac:dyDescent="0.25">
      <c r="A56" s="4" t="s">
        <v>102</v>
      </c>
      <c r="B56" s="5" t="s">
        <v>70</v>
      </c>
      <c r="C56" s="6">
        <v>3</v>
      </c>
      <c r="D56" s="6">
        <v>6</v>
      </c>
      <c r="E56" s="6">
        <v>5</v>
      </c>
      <c r="F56" s="6">
        <v>2</v>
      </c>
      <c r="G56" s="6">
        <v>4</v>
      </c>
      <c r="H56" s="6">
        <v>6</v>
      </c>
      <c r="I56" s="6">
        <v>51</v>
      </c>
      <c r="J56" s="6">
        <v>96</v>
      </c>
      <c r="K56" s="6">
        <v>78</v>
      </c>
      <c r="L56" s="6">
        <v>72</v>
      </c>
      <c r="M56" s="6">
        <v>39</v>
      </c>
      <c r="N56" s="5">
        <f>punkty_rekrutacyjne[[#This Row],[GHP]]/10+punkty_rekrutacyjne[[#This Row],[GHH]]/10+punkty_rekrutacyjne[[#This Row],[GMM]]/10+punkty_rekrutacyjne[[#This Row],[GMP]]/10+punkty_rekrutacyjne[[#This Row],[GJP]]/10+(E56-1)*2+(F56-1)*2+(G56-1)*2+(H56-1)*2</f>
        <v>59.6</v>
      </c>
    </row>
    <row r="57" spans="1:14" x14ac:dyDescent="0.25">
      <c r="A57" s="7" t="s">
        <v>103</v>
      </c>
      <c r="B57" s="8" t="s">
        <v>55</v>
      </c>
      <c r="C57" s="9">
        <v>8</v>
      </c>
      <c r="D57" s="9">
        <v>6</v>
      </c>
      <c r="E57" s="9">
        <v>2</v>
      </c>
      <c r="F57" s="9">
        <v>2</v>
      </c>
      <c r="G57" s="9">
        <v>6</v>
      </c>
      <c r="H57" s="9">
        <v>6</v>
      </c>
      <c r="I57" s="9">
        <v>86</v>
      </c>
      <c r="J57" s="9">
        <v>67</v>
      </c>
      <c r="K57" s="9">
        <v>94</v>
      </c>
      <c r="L57" s="9">
        <v>38</v>
      </c>
      <c r="M57" s="9">
        <v>45</v>
      </c>
      <c r="N57" s="5">
        <f>punkty_rekrutacyjne[[#This Row],[GHP]]/10+punkty_rekrutacyjne[[#This Row],[GHH]]/10+punkty_rekrutacyjne[[#This Row],[GMM]]/10+punkty_rekrutacyjne[[#This Row],[GMP]]/10+punkty_rekrutacyjne[[#This Row],[GJP]]/10+(E57-1)*2+(F57-1)*2+(G57-1)*2+(H57-1)*2</f>
        <v>57</v>
      </c>
    </row>
    <row r="58" spans="1:14" x14ac:dyDescent="0.25">
      <c r="A58" s="4" t="s">
        <v>104</v>
      </c>
      <c r="B58" s="5" t="s">
        <v>32</v>
      </c>
      <c r="C58" s="6">
        <v>7</v>
      </c>
      <c r="D58" s="6">
        <v>5</v>
      </c>
      <c r="E58" s="6">
        <v>6</v>
      </c>
      <c r="F58" s="6">
        <v>4</v>
      </c>
      <c r="G58" s="6">
        <v>6</v>
      </c>
      <c r="H58" s="6">
        <v>5</v>
      </c>
      <c r="I58" s="6">
        <v>15</v>
      </c>
      <c r="J58" s="6">
        <v>79</v>
      </c>
      <c r="K58" s="6">
        <v>11</v>
      </c>
      <c r="L58" s="6">
        <v>20</v>
      </c>
      <c r="M58" s="6">
        <v>58</v>
      </c>
      <c r="N58" s="5">
        <f>punkty_rekrutacyjne[[#This Row],[GHP]]/10+punkty_rekrutacyjne[[#This Row],[GHH]]/10+punkty_rekrutacyjne[[#This Row],[GMM]]/10+punkty_rekrutacyjne[[#This Row],[GMP]]/10+punkty_rekrutacyjne[[#This Row],[GJP]]/10+(E58-1)*2+(F58-1)*2+(G58-1)*2+(H58-1)*2</f>
        <v>52.3</v>
      </c>
    </row>
    <row r="59" spans="1:14" x14ac:dyDescent="0.25">
      <c r="A59" s="7" t="s">
        <v>105</v>
      </c>
      <c r="B59" s="8" t="s">
        <v>70</v>
      </c>
      <c r="C59" s="9">
        <v>3</v>
      </c>
      <c r="D59" s="9">
        <v>6</v>
      </c>
      <c r="E59" s="9">
        <v>3</v>
      </c>
      <c r="F59" s="9">
        <v>5</v>
      </c>
      <c r="G59" s="9">
        <v>5</v>
      </c>
      <c r="H59" s="9">
        <v>2</v>
      </c>
      <c r="I59" s="9">
        <v>49</v>
      </c>
      <c r="J59" s="9">
        <v>99</v>
      </c>
      <c r="K59" s="9">
        <v>78</v>
      </c>
      <c r="L59" s="9">
        <v>70</v>
      </c>
      <c r="M59" s="9">
        <v>60</v>
      </c>
      <c r="N59" s="5">
        <f>punkty_rekrutacyjne[[#This Row],[GHP]]/10+punkty_rekrutacyjne[[#This Row],[GHH]]/10+punkty_rekrutacyjne[[#This Row],[GMM]]/10+punkty_rekrutacyjne[[#This Row],[GMP]]/10+punkty_rekrutacyjne[[#This Row],[GJP]]/10+(E59-1)*2+(F59-1)*2+(G59-1)*2+(H59-1)*2</f>
        <v>57.6</v>
      </c>
    </row>
    <row r="60" spans="1:14" x14ac:dyDescent="0.25">
      <c r="A60" s="4" t="s">
        <v>106</v>
      </c>
      <c r="B60" s="5" t="s">
        <v>107</v>
      </c>
      <c r="C60" s="6">
        <v>3</v>
      </c>
      <c r="D60" s="6">
        <v>6</v>
      </c>
      <c r="E60" s="6">
        <v>3</v>
      </c>
      <c r="F60" s="6">
        <v>5</v>
      </c>
      <c r="G60" s="6">
        <v>4</v>
      </c>
      <c r="H60" s="6">
        <v>2</v>
      </c>
      <c r="I60" s="6">
        <v>94</v>
      </c>
      <c r="J60" s="6">
        <v>27</v>
      </c>
      <c r="K60" s="6">
        <v>20</v>
      </c>
      <c r="L60" s="6">
        <v>13</v>
      </c>
      <c r="M60" s="6">
        <v>49</v>
      </c>
      <c r="N60" s="5">
        <f>punkty_rekrutacyjne[[#This Row],[GHP]]/10+punkty_rekrutacyjne[[#This Row],[GHH]]/10+punkty_rekrutacyjne[[#This Row],[GMM]]/10+punkty_rekrutacyjne[[#This Row],[GMP]]/10+punkty_rekrutacyjne[[#This Row],[GJP]]/10+(E60-1)*2+(F60-1)*2+(G60-1)*2+(H60-1)*2</f>
        <v>40.300000000000004</v>
      </c>
    </row>
    <row r="61" spans="1:14" x14ac:dyDescent="0.25">
      <c r="A61" s="7" t="s">
        <v>108</v>
      </c>
      <c r="B61" s="8" t="s">
        <v>83</v>
      </c>
      <c r="C61" s="9">
        <v>8</v>
      </c>
      <c r="D61" s="9">
        <v>4</v>
      </c>
      <c r="E61" s="9">
        <v>5</v>
      </c>
      <c r="F61" s="9">
        <v>6</v>
      </c>
      <c r="G61" s="9">
        <v>6</v>
      </c>
      <c r="H61" s="9">
        <v>2</v>
      </c>
      <c r="I61" s="9">
        <v>94</v>
      </c>
      <c r="J61" s="9">
        <v>99</v>
      </c>
      <c r="K61" s="9">
        <v>87</v>
      </c>
      <c r="L61" s="9">
        <v>99</v>
      </c>
      <c r="M61" s="9">
        <v>62</v>
      </c>
      <c r="N61" s="5">
        <f>punkty_rekrutacyjne[[#This Row],[GHP]]/10+punkty_rekrutacyjne[[#This Row],[GHH]]/10+punkty_rekrutacyjne[[#This Row],[GMM]]/10+punkty_rekrutacyjne[[#This Row],[GMP]]/10+punkty_rekrutacyjne[[#This Row],[GJP]]/10+(E61-1)*2+(F61-1)*2+(G61-1)*2+(H61-1)*2</f>
        <v>74.099999999999994</v>
      </c>
    </row>
    <row r="62" spans="1:14" x14ac:dyDescent="0.25">
      <c r="A62" s="4" t="s">
        <v>109</v>
      </c>
      <c r="B62" s="5" t="s">
        <v>110</v>
      </c>
      <c r="C62" s="6">
        <v>8</v>
      </c>
      <c r="D62" s="6">
        <v>2</v>
      </c>
      <c r="E62" s="6">
        <v>4</v>
      </c>
      <c r="F62" s="6">
        <v>5</v>
      </c>
      <c r="G62" s="6">
        <v>2</v>
      </c>
      <c r="H62" s="6">
        <v>4</v>
      </c>
      <c r="I62" s="6">
        <v>20</v>
      </c>
      <c r="J62" s="6">
        <v>78</v>
      </c>
      <c r="K62" s="6">
        <v>54</v>
      </c>
      <c r="L62" s="6">
        <v>34</v>
      </c>
      <c r="M62" s="6">
        <v>95</v>
      </c>
      <c r="N62" s="5">
        <f>punkty_rekrutacyjne[[#This Row],[GHP]]/10+punkty_rekrutacyjne[[#This Row],[GHH]]/10+punkty_rekrutacyjne[[#This Row],[GMM]]/10+punkty_rekrutacyjne[[#This Row],[GMP]]/10+punkty_rekrutacyjne[[#This Row],[GJP]]/10+(E62-1)*2+(F62-1)*2+(G62-1)*2+(H62-1)*2</f>
        <v>50.1</v>
      </c>
    </row>
    <row r="63" spans="1:14" x14ac:dyDescent="0.25">
      <c r="A63" s="7" t="s">
        <v>111</v>
      </c>
      <c r="B63" s="8" t="s">
        <v>74</v>
      </c>
      <c r="C63" s="9">
        <v>5</v>
      </c>
      <c r="D63" s="9">
        <v>2</v>
      </c>
      <c r="E63" s="9">
        <v>4</v>
      </c>
      <c r="F63" s="9">
        <v>5</v>
      </c>
      <c r="G63" s="9">
        <v>5</v>
      </c>
      <c r="H63" s="9">
        <v>3</v>
      </c>
      <c r="I63" s="9">
        <v>39</v>
      </c>
      <c r="J63" s="9">
        <v>16</v>
      </c>
      <c r="K63" s="9">
        <v>8</v>
      </c>
      <c r="L63" s="9">
        <v>66</v>
      </c>
      <c r="M63" s="9">
        <v>29</v>
      </c>
      <c r="N63" s="5">
        <f>punkty_rekrutacyjne[[#This Row],[GHP]]/10+punkty_rekrutacyjne[[#This Row],[GHH]]/10+punkty_rekrutacyjne[[#This Row],[GMM]]/10+punkty_rekrutacyjne[[#This Row],[GMP]]/10+punkty_rekrutacyjne[[#This Row],[GJP]]/10+(E63-1)*2+(F63-1)*2+(G63-1)*2+(H63-1)*2</f>
        <v>41.8</v>
      </c>
    </row>
    <row r="64" spans="1:14" x14ac:dyDescent="0.25">
      <c r="A64" s="4" t="s">
        <v>112</v>
      </c>
      <c r="B64" s="5" t="s">
        <v>113</v>
      </c>
      <c r="C64" s="6">
        <v>0</v>
      </c>
      <c r="D64" s="6">
        <v>6</v>
      </c>
      <c r="E64" s="6">
        <v>3</v>
      </c>
      <c r="F64" s="6">
        <v>5</v>
      </c>
      <c r="G64" s="6">
        <v>4</v>
      </c>
      <c r="H64" s="6">
        <v>2</v>
      </c>
      <c r="I64" s="6">
        <v>77</v>
      </c>
      <c r="J64" s="6">
        <v>80</v>
      </c>
      <c r="K64" s="6">
        <v>92</v>
      </c>
      <c r="L64" s="6">
        <v>43</v>
      </c>
      <c r="M64" s="6">
        <v>100</v>
      </c>
      <c r="N64" s="5">
        <f>punkty_rekrutacyjne[[#This Row],[GHP]]/10+punkty_rekrutacyjne[[#This Row],[GHH]]/10+punkty_rekrutacyjne[[#This Row],[GMM]]/10+punkty_rekrutacyjne[[#This Row],[GMP]]/10+punkty_rekrutacyjne[[#This Row],[GJP]]/10+(E64-1)*2+(F64-1)*2+(G64-1)*2+(H64-1)*2</f>
        <v>59.2</v>
      </c>
    </row>
    <row r="65" spans="1:14" x14ac:dyDescent="0.25">
      <c r="A65" s="7" t="s">
        <v>114</v>
      </c>
      <c r="B65" s="8" t="s">
        <v>101</v>
      </c>
      <c r="C65" s="9">
        <v>1</v>
      </c>
      <c r="D65" s="9">
        <v>4</v>
      </c>
      <c r="E65" s="9">
        <v>6</v>
      </c>
      <c r="F65" s="9">
        <v>3</v>
      </c>
      <c r="G65" s="9">
        <v>4</v>
      </c>
      <c r="H65" s="9">
        <v>2</v>
      </c>
      <c r="I65" s="9">
        <v>70</v>
      </c>
      <c r="J65" s="9">
        <v>39</v>
      </c>
      <c r="K65" s="9">
        <v>65</v>
      </c>
      <c r="L65" s="9">
        <v>57</v>
      </c>
      <c r="M65" s="9">
        <v>90</v>
      </c>
      <c r="N65" s="5">
        <f>punkty_rekrutacyjne[[#This Row],[GHP]]/10+punkty_rekrutacyjne[[#This Row],[GHH]]/10+punkty_rekrutacyjne[[#This Row],[GMM]]/10+punkty_rekrutacyjne[[#This Row],[GMP]]/10+punkty_rekrutacyjne[[#This Row],[GJP]]/10+(E65-1)*2+(F65-1)*2+(G65-1)*2+(H65-1)*2</f>
        <v>54.099999999999994</v>
      </c>
    </row>
    <row r="66" spans="1:14" x14ac:dyDescent="0.25">
      <c r="A66" s="4" t="s">
        <v>115</v>
      </c>
      <c r="B66" s="5" t="s">
        <v>41</v>
      </c>
      <c r="C66" s="6">
        <v>0</v>
      </c>
      <c r="D66" s="6">
        <v>4</v>
      </c>
      <c r="E66" s="6">
        <v>5</v>
      </c>
      <c r="F66" s="6">
        <v>4</v>
      </c>
      <c r="G66" s="6">
        <v>6</v>
      </c>
      <c r="H66" s="6">
        <v>2</v>
      </c>
      <c r="I66" s="6">
        <v>4</v>
      </c>
      <c r="J66" s="6">
        <v>85</v>
      </c>
      <c r="K66" s="6">
        <v>83</v>
      </c>
      <c r="L66" s="6">
        <v>10</v>
      </c>
      <c r="M66" s="6">
        <v>33</v>
      </c>
      <c r="N66" s="5">
        <f>punkty_rekrutacyjne[[#This Row],[GHP]]/10+punkty_rekrutacyjne[[#This Row],[GHH]]/10+punkty_rekrutacyjne[[#This Row],[GMM]]/10+punkty_rekrutacyjne[[#This Row],[GMP]]/10+punkty_rekrutacyjne[[#This Row],[GJP]]/10+(E66-1)*2+(F66-1)*2+(G66-1)*2+(H66-1)*2</f>
        <v>47.5</v>
      </c>
    </row>
    <row r="67" spans="1:14" x14ac:dyDescent="0.25">
      <c r="A67" s="7" t="s">
        <v>116</v>
      </c>
      <c r="B67" s="8" t="s">
        <v>117</v>
      </c>
      <c r="C67" s="9">
        <v>8</v>
      </c>
      <c r="D67" s="9">
        <v>5</v>
      </c>
      <c r="E67" s="9">
        <v>5</v>
      </c>
      <c r="F67" s="9">
        <v>4</v>
      </c>
      <c r="G67" s="9">
        <v>3</v>
      </c>
      <c r="H67" s="9">
        <v>3</v>
      </c>
      <c r="I67" s="9">
        <v>80</v>
      </c>
      <c r="J67" s="9">
        <v>91</v>
      </c>
      <c r="K67" s="9">
        <v>16</v>
      </c>
      <c r="L67" s="9">
        <v>12</v>
      </c>
      <c r="M67" s="9">
        <v>73</v>
      </c>
      <c r="N67" s="5">
        <f>punkty_rekrutacyjne[[#This Row],[GHP]]/10+punkty_rekrutacyjne[[#This Row],[GHH]]/10+punkty_rekrutacyjne[[#This Row],[GMM]]/10+punkty_rekrutacyjne[[#This Row],[GMP]]/10+punkty_rekrutacyjne[[#This Row],[GJP]]/10+(E67-1)*2+(F67-1)*2+(G67-1)*2+(H67-1)*2</f>
        <v>49.2</v>
      </c>
    </row>
    <row r="68" spans="1:14" x14ac:dyDescent="0.25">
      <c r="A68" s="4" t="s">
        <v>118</v>
      </c>
      <c r="B68" s="5" t="s">
        <v>119</v>
      </c>
      <c r="C68" s="6">
        <v>6</v>
      </c>
      <c r="D68" s="6">
        <v>6</v>
      </c>
      <c r="E68" s="6">
        <v>2</v>
      </c>
      <c r="F68" s="6">
        <v>3</v>
      </c>
      <c r="G68" s="6">
        <v>6</v>
      </c>
      <c r="H68" s="6">
        <v>5</v>
      </c>
      <c r="I68" s="6">
        <v>27</v>
      </c>
      <c r="J68" s="6">
        <v>6</v>
      </c>
      <c r="K68" s="6">
        <v>19</v>
      </c>
      <c r="L68" s="6">
        <v>61</v>
      </c>
      <c r="M68" s="6">
        <v>63</v>
      </c>
      <c r="N68" s="5">
        <f>punkty_rekrutacyjne[[#This Row],[GHP]]/10+punkty_rekrutacyjne[[#This Row],[GHH]]/10+punkty_rekrutacyjne[[#This Row],[GMM]]/10+punkty_rekrutacyjne[[#This Row],[GMP]]/10+punkty_rekrutacyjne[[#This Row],[GJP]]/10+(E68-1)*2+(F68-1)*2+(G68-1)*2+(H68-1)*2</f>
        <v>41.6</v>
      </c>
    </row>
    <row r="69" spans="1:14" x14ac:dyDescent="0.25">
      <c r="A69" s="7" t="s">
        <v>120</v>
      </c>
      <c r="B69" s="8" t="s">
        <v>121</v>
      </c>
      <c r="C69" s="9">
        <v>0</v>
      </c>
      <c r="D69" s="9">
        <v>5</v>
      </c>
      <c r="E69" s="9">
        <v>5</v>
      </c>
      <c r="F69" s="9">
        <v>3</v>
      </c>
      <c r="G69" s="9">
        <v>2</v>
      </c>
      <c r="H69" s="9">
        <v>6</v>
      </c>
      <c r="I69" s="9">
        <v>26</v>
      </c>
      <c r="J69" s="9">
        <v>23</v>
      </c>
      <c r="K69" s="9">
        <v>48</v>
      </c>
      <c r="L69" s="9">
        <v>73</v>
      </c>
      <c r="M69" s="9">
        <v>63</v>
      </c>
      <c r="N69" s="5">
        <f>punkty_rekrutacyjne[[#This Row],[GHP]]/10+punkty_rekrutacyjne[[#This Row],[GHH]]/10+punkty_rekrutacyjne[[#This Row],[GMM]]/10+punkty_rekrutacyjne[[#This Row],[GMP]]/10+punkty_rekrutacyjne[[#This Row],[GJP]]/10+(E69-1)*2+(F69-1)*2+(G69-1)*2+(H69-1)*2</f>
        <v>47.3</v>
      </c>
    </row>
    <row r="70" spans="1:14" x14ac:dyDescent="0.25">
      <c r="A70" s="4" t="s">
        <v>122</v>
      </c>
      <c r="B70" s="5" t="s">
        <v>121</v>
      </c>
      <c r="C70" s="6">
        <v>8</v>
      </c>
      <c r="D70" s="6">
        <v>3</v>
      </c>
      <c r="E70" s="6">
        <v>5</v>
      </c>
      <c r="F70" s="6">
        <v>5</v>
      </c>
      <c r="G70" s="6">
        <v>6</v>
      </c>
      <c r="H70" s="6">
        <v>3</v>
      </c>
      <c r="I70" s="6">
        <v>28</v>
      </c>
      <c r="J70" s="6">
        <v>69</v>
      </c>
      <c r="K70" s="6">
        <v>99</v>
      </c>
      <c r="L70" s="6">
        <v>45</v>
      </c>
      <c r="M70" s="6">
        <v>61</v>
      </c>
      <c r="N70" s="5">
        <f>punkty_rekrutacyjne[[#This Row],[GHP]]/10+punkty_rekrutacyjne[[#This Row],[GHH]]/10+punkty_rekrutacyjne[[#This Row],[GMM]]/10+punkty_rekrutacyjne[[#This Row],[GMP]]/10+punkty_rekrutacyjne[[#This Row],[GJP]]/10+(E70-1)*2+(F70-1)*2+(G70-1)*2+(H70-1)*2</f>
        <v>60.2</v>
      </c>
    </row>
    <row r="71" spans="1:14" x14ac:dyDescent="0.25">
      <c r="A71" s="7" t="s">
        <v>123</v>
      </c>
      <c r="B71" s="8" t="s">
        <v>119</v>
      </c>
      <c r="C71" s="9">
        <v>1</v>
      </c>
      <c r="D71" s="9">
        <v>2</v>
      </c>
      <c r="E71" s="9">
        <v>3</v>
      </c>
      <c r="F71" s="9">
        <v>2</v>
      </c>
      <c r="G71" s="9">
        <v>3</v>
      </c>
      <c r="H71" s="9">
        <v>6</v>
      </c>
      <c r="I71" s="9">
        <v>51</v>
      </c>
      <c r="J71" s="9">
        <v>14</v>
      </c>
      <c r="K71" s="9">
        <v>33</v>
      </c>
      <c r="L71" s="9">
        <v>28</v>
      </c>
      <c r="M71" s="9">
        <v>43</v>
      </c>
      <c r="N71" s="5">
        <f>punkty_rekrutacyjne[[#This Row],[GHP]]/10+punkty_rekrutacyjne[[#This Row],[GHH]]/10+punkty_rekrutacyjne[[#This Row],[GMM]]/10+punkty_rekrutacyjne[[#This Row],[GMP]]/10+punkty_rekrutacyjne[[#This Row],[GJP]]/10+(E71-1)*2+(F71-1)*2+(G71-1)*2+(H71-1)*2</f>
        <v>36.900000000000006</v>
      </c>
    </row>
    <row r="72" spans="1:14" x14ac:dyDescent="0.25">
      <c r="A72" s="4" t="s">
        <v>124</v>
      </c>
      <c r="B72" s="5" t="s">
        <v>41</v>
      </c>
      <c r="C72" s="6">
        <v>3</v>
      </c>
      <c r="D72" s="6">
        <v>5</v>
      </c>
      <c r="E72" s="6">
        <v>6</v>
      </c>
      <c r="F72" s="6">
        <v>5</v>
      </c>
      <c r="G72" s="6">
        <v>2</v>
      </c>
      <c r="H72" s="6">
        <v>5</v>
      </c>
      <c r="I72" s="6">
        <v>73</v>
      </c>
      <c r="J72" s="6">
        <v>84</v>
      </c>
      <c r="K72" s="6">
        <v>48</v>
      </c>
      <c r="L72" s="6">
        <v>36</v>
      </c>
      <c r="M72" s="6">
        <v>4</v>
      </c>
      <c r="N72" s="5">
        <f>punkty_rekrutacyjne[[#This Row],[GHP]]/10+punkty_rekrutacyjne[[#This Row],[GHH]]/10+punkty_rekrutacyjne[[#This Row],[GMM]]/10+punkty_rekrutacyjne[[#This Row],[GMP]]/10+punkty_rekrutacyjne[[#This Row],[GJP]]/10+(E72-1)*2+(F72-1)*2+(G72-1)*2+(H72-1)*2</f>
        <v>52.5</v>
      </c>
    </row>
    <row r="73" spans="1:14" x14ac:dyDescent="0.25">
      <c r="A73" s="7" t="s">
        <v>125</v>
      </c>
      <c r="B73" s="8" t="s">
        <v>126</v>
      </c>
      <c r="C73" s="9">
        <v>4</v>
      </c>
      <c r="D73" s="9">
        <v>4</v>
      </c>
      <c r="E73" s="9">
        <v>5</v>
      </c>
      <c r="F73" s="9">
        <v>5</v>
      </c>
      <c r="G73" s="9">
        <v>3</v>
      </c>
      <c r="H73" s="9">
        <v>6</v>
      </c>
      <c r="I73" s="9">
        <v>44</v>
      </c>
      <c r="J73" s="9">
        <v>16</v>
      </c>
      <c r="K73" s="9">
        <v>68</v>
      </c>
      <c r="L73" s="9">
        <v>55</v>
      </c>
      <c r="M73" s="9">
        <v>66</v>
      </c>
      <c r="N73" s="5">
        <f>punkty_rekrutacyjne[[#This Row],[GHP]]/10+punkty_rekrutacyjne[[#This Row],[GHH]]/10+punkty_rekrutacyjne[[#This Row],[GMM]]/10+punkty_rekrutacyjne[[#This Row],[GMP]]/10+punkty_rekrutacyjne[[#This Row],[GJP]]/10+(E73-1)*2+(F73-1)*2+(G73-1)*2+(H73-1)*2</f>
        <v>54.9</v>
      </c>
    </row>
    <row r="74" spans="1:14" x14ac:dyDescent="0.25">
      <c r="A74" s="4" t="s">
        <v>127</v>
      </c>
      <c r="B74" s="5" t="s">
        <v>90</v>
      </c>
      <c r="C74" s="6">
        <v>2</v>
      </c>
      <c r="D74" s="6">
        <v>6</v>
      </c>
      <c r="E74" s="6">
        <v>6</v>
      </c>
      <c r="F74" s="6">
        <v>3</v>
      </c>
      <c r="G74" s="6">
        <v>6</v>
      </c>
      <c r="H74" s="6">
        <v>2</v>
      </c>
      <c r="I74" s="6">
        <v>71</v>
      </c>
      <c r="J74" s="6">
        <v>95</v>
      </c>
      <c r="K74" s="6">
        <v>90</v>
      </c>
      <c r="L74" s="6">
        <v>50</v>
      </c>
      <c r="M74" s="6">
        <v>91</v>
      </c>
      <c r="N74" s="5">
        <f>punkty_rekrutacyjne[[#This Row],[GHP]]/10+punkty_rekrutacyjne[[#This Row],[GHH]]/10+punkty_rekrutacyjne[[#This Row],[GMM]]/10+punkty_rekrutacyjne[[#This Row],[GMP]]/10+punkty_rekrutacyjne[[#This Row],[GJP]]/10+(E74-1)*2+(F74-1)*2+(G74-1)*2+(H74-1)*2</f>
        <v>65.7</v>
      </c>
    </row>
    <row r="75" spans="1:14" x14ac:dyDescent="0.25">
      <c r="A75" s="7" t="s">
        <v>128</v>
      </c>
      <c r="B75" s="8" t="s">
        <v>45</v>
      </c>
      <c r="C75" s="9">
        <v>5</v>
      </c>
      <c r="D75" s="9">
        <v>5</v>
      </c>
      <c r="E75" s="9">
        <v>2</v>
      </c>
      <c r="F75" s="9">
        <v>6</v>
      </c>
      <c r="G75" s="9">
        <v>2</v>
      </c>
      <c r="H75" s="9">
        <v>2</v>
      </c>
      <c r="I75" s="9">
        <v>90</v>
      </c>
      <c r="J75" s="9">
        <v>88</v>
      </c>
      <c r="K75" s="9">
        <v>73</v>
      </c>
      <c r="L75" s="9">
        <v>83</v>
      </c>
      <c r="M75" s="9">
        <v>51</v>
      </c>
      <c r="N75" s="5">
        <f>punkty_rekrutacyjne[[#This Row],[GHP]]/10+punkty_rekrutacyjne[[#This Row],[GHH]]/10+punkty_rekrutacyjne[[#This Row],[GMM]]/10+punkty_rekrutacyjne[[#This Row],[GMP]]/10+punkty_rekrutacyjne[[#This Row],[GJP]]/10+(E75-1)*2+(F75-1)*2+(G75-1)*2+(H75-1)*2</f>
        <v>54.500000000000007</v>
      </c>
    </row>
    <row r="76" spans="1:14" x14ac:dyDescent="0.25">
      <c r="A76" s="4" t="s">
        <v>129</v>
      </c>
      <c r="B76" s="5" t="s">
        <v>130</v>
      </c>
      <c r="C76" s="6">
        <v>1</v>
      </c>
      <c r="D76" s="6">
        <v>5</v>
      </c>
      <c r="E76" s="6">
        <v>2</v>
      </c>
      <c r="F76" s="6">
        <v>2</v>
      </c>
      <c r="G76" s="6">
        <v>3</v>
      </c>
      <c r="H76" s="6">
        <v>5</v>
      </c>
      <c r="I76" s="6">
        <v>11</v>
      </c>
      <c r="J76" s="6">
        <v>24</v>
      </c>
      <c r="K76" s="6">
        <v>35</v>
      </c>
      <c r="L76" s="6">
        <v>70</v>
      </c>
      <c r="M76" s="6">
        <v>6</v>
      </c>
      <c r="N76" s="5">
        <f>punkty_rekrutacyjne[[#This Row],[GHP]]/10+punkty_rekrutacyjne[[#This Row],[GHH]]/10+punkty_rekrutacyjne[[#This Row],[GMM]]/10+punkty_rekrutacyjne[[#This Row],[GMP]]/10+punkty_rekrutacyjne[[#This Row],[GJP]]/10+(E76-1)*2+(F76-1)*2+(G76-1)*2+(H76-1)*2</f>
        <v>30.6</v>
      </c>
    </row>
    <row r="77" spans="1:14" x14ac:dyDescent="0.25">
      <c r="A77" s="7" t="s">
        <v>131</v>
      </c>
      <c r="B77" s="8" t="s">
        <v>70</v>
      </c>
      <c r="C77" s="9">
        <v>5</v>
      </c>
      <c r="D77" s="9">
        <v>2</v>
      </c>
      <c r="E77" s="9">
        <v>2</v>
      </c>
      <c r="F77" s="9">
        <v>6</v>
      </c>
      <c r="G77" s="9">
        <v>5</v>
      </c>
      <c r="H77" s="9">
        <v>6</v>
      </c>
      <c r="I77" s="9">
        <v>44</v>
      </c>
      <c r="J77" s="9">
        <v>43</v>
      </c>
      <c r="K77" s="9">
        <v>19</v>
      </c>
      <c r="L77" s="9">
        <v>86</v>
      </c>
      <c r="M77" s="9">
        <v>18</v>
      </c>
      <c r="N77" s="5">
        <f>punkty_rekrutacyjne[[#This Row],[GHP]]/10+punkty_rekrutacyjne[[#This Row],[GHH]]/10+punkty_rekrutacyjne[[#This Row],[GMM]]/10+punkty_rekrutacyjne[[#This Row],[GMP]]/10+punkty_rekrutacyjne[[#This Row],[GJP]]/10+(E77-1)*2+(F77-1)*2+(G77-1)*2+(H77-1)*2</f>
        <v>51</v>
      </c>
    </row>
    <row r="78" spans="1:14" x14ac:dyDescent="0.25">
      <c r="A78" s="4" t="s">
        <v>132</v>
      </c>
      <c r="B78" s="5" t="s">
        <v>133</v>
      </c>
      <c r="C78" s="6">
        <v>2</v>
      </c>
      <c r="D78" s="6">
        <v>5</v>
      </c>
      <c r="E78" s="6">
        <v>4</v>
      </c>
      <c r="F78" s="6">
        <v>3</v>
      </c>
      <c r="G78" s="6">
        <v>6</v>
      </c>
      <c r="H78" s="6">
        <v>6</v>
      </c>
      <c r="I78" s="6">
        <v>15</v>
      </c>
      <c r="J78" s="6">
        <v>69</v>
      </c>
      <c r="K78" s="6">
        <v>48</v>
      </c>
      <c r="L78" s="6">
        <v>14</v>
      </c>
      <c r="M78" s="6">
        <v>32</v>
      </c>
      <c r="N78" s="5">
        <f>punkty_rekrutacyjne[[#This Row],[GHP]]/10+punkty_rekrutacyjne[[#This Row],[GHH]]/10+punkty_rekrutacyjne[[#This Row],[GMM]]/10+punkty_rekrutacyjne[[#This Row],[GMP]]/10+punkty_rekrutacyjne[[#This Row],[GJP]]/10+(E78-1)*2+(F78-1)*2+(G78-1)*2+(H78-1)*2</f>
        <v>47.8</v>
      </c>
    </row>
    <row r="79" spans="1:14" x14ac:dyDescent="0.25">
      <c r="A79" s="7" t="s">
        <v>134</v>
      </c>
      <c r="B79" s="8" t="s">
        <v>45</v>
      </c>
      <c r="C79" s="9">
        <v>6</v>
      </c>
      <c r="D79" s="9">
        <v>3</v>
      </c>
      <c r="E79" s="9">
        <v>4</v>
      </c>
      <c r="F79" s="9">
        <v>5</v>
      </c>
      <c r="G79" s="9">
        <v>3</v>
      </c>
      <c r="H79" s="9">
        <v>4</v>
      </c>
      <c r="I79" s="9">
        <v>38</v>
      </c>
      <c r="J79" s="9">
        <v>48</v>
      </c>
      <c r="K79" s="9">
        <v>3</v>
      </c>
      <c r="L79" s="9">
        <v>38</v>
      </c>
      <c r="M79" s="9">
        <v>91</v>
      </c>
      <c r="N79" s="5">
        <f>punkty_rekrutacyjne[[#This Row],[GHP]]/10+punkty_rekrutacyjne[[#This Row],[GHH]]/10+punkty_rekrutacyjne[[#This Row],[GMM]]/10+punkty_rekrutacyjne[[#This Row],[GMP]]/10+punkty_rekrutacyjne[[#This Row],[GJP]]/10+(E79-1)*2+(F79-1)*2+(G79-1)*2+(H79-1)*2</f>
        <v>45.8</v>
      </c>
    </row>
    <row r="80" spans="1:14" x14ac:dyDescent="0.25">
      <c r="A80" s="4" t="s">
        <v>135</v>
      </c>
      <c r="B80" s="5" t="s">
        <v>38</v>
      </c>
      <c r="C80" s="6">
        <v>3</v>
      </c>
      <c r="D80" s="6">
        <v>6</v>
      </c>
      <c r="E80" s="6">
        <v>3</v>
      </c>
      <c r="F80" s="6">
        <v>6</v>
      </c>
      <c r="G80" s="6">
        <v>3</v>
      </c>
      <c r="H80" s="6">
        <v>5</v>
      </c>
      <c r="I80" s="6">
        <v>66</v>
      </c>
      <c r="J80" s="6">
        <v>42</v>
      </c>
      <c r="K80" s="6">
        <v>40</v>
      </c>
      <c r="L80" s="6">
        <v>91</v>
      </c>
      <c r="M80" s="6">
        <v>74</v>
      </c>
      <c r="N80" s="5">
        <f>punkty_rekrutacyjne[[#This Row],[GHP]]/10+punkty_rekrutacyjne[[#This Row],[GHH]]/10+punkty_rekrutacyjne[[#This Row],[GMM]]/10+punkty_rekrutacyjne[[#This Row],[GMP]]/10+punkty_rekrutacyjne[[#This Row],[GJP]]/10+(E80-1)*2+(F80-1)*2+(G80-1)*2+(H80-1)*2</f>
        <v>57.3</v>
      </c>
    </row>
    <row r="81" spans="1:14" x14ac:dyDescent="0.25">
      <c r="A81" s="7" t="s">
        <v>136</v>
      </c>
      <c r="B81" s="8" t="s">
        <v>137</v>
      </c>
      <c r="C81" s="9">
        <v>7</v>
      </c>
      <c r="D81" s="9">
        <v>4</v>
      </c>
      <c r="E81" s="9">
        <v>2</v>
      </c>
      <c r="F81" s="9">
        <v>4</v>
      </c>
      <c r="G81" s="9">
        <v>6</v>
      </c>
      <c r="H81" s="9">
        <v>5</v>
      </c>
      <c r="I81" s="9">
        <v>28</v>
      </c>
      <c r="J81" s="9">
        <v>1</v>
      </c>
      <c r="K81" s="9">
        <v>36</v>
      </c>
      <c r="L81" s="9">
        <v>63</v>
      </c>
      <c r="M81" s="9">
        <v>49</v>
      </c>
      <c r="N81" s="5">
        <f>punkty_rekrutacyjne[[#This Row],[GHP]]/10+punkty_rekrutacyjne[[#This Row],[GHH]]/10+punkty_rekrutacyjne[[#This Row],[GMM]]/10+punkty_rekrutacyjne[[#This Row],[GMP]]/10+punkty_rekrutacyjne[[#This Row],[GJP]]/10+(E81-1)*2+(F81-1)*2+(G81-1)*2+(H81-1)*2</f>
        <v>43.7</v>
      </c>
    </row>
    <row r="82" spans="1:14" x14ac:dyDescent="0.25">
      <c r="A82" s="4" t="s">
        <v>138</v>
      </c>
      <c r="B82" s="5" t="s">
        <v>139</v>
      </c>
      <c r="C82" s="6">
        <v>0</v>
      </c>
      <c r="D82" s="6">
        <v>6</v>
      </c>
      <c r="E82" s="6">
        <v>5</v>
      </c>
      <c r="F82" s="6">
        <v>6</v>
      </c>
      <c r="G82" s="6">
        <v>5</v>
      </c>
      <c r="H82" s="6">
        <v>6</v>
      </c>
      <c r="I82" s="6">
        <v>12</v>
      </c>
      <c r="J82" s="6">
        <v>20</v>
      </c>
      <c r="K82" s="6">
        <v>10</v>
      </c>
      <c r="L82" s="6">
        <v>73</v>
      </c>
      <c r="M82" s="6">
        <v>68</v>
      </c>
      <c r="N82" s="5">
        <f>punkty_rekrutacyjne[[#This Row],[GHP]]/10+punkty_rekrutacyjne[[#This Row],[GHH]]/10+punkty_rekrutacyjne[[#This Row],[GMM]]/10+punkty_rekrutacyjne[[#This Row],[GMP]]/10+punkty_rekrutacyjne[[#This Row],[GJP]]/10+(E82-1)*2+(F82-1)*2+(G82-1)*2+(H82-1)*2</f>
        <v>54.3</v>
      </c>
    </row>
    <row r="83" spans="1:14" x14ac:dyDescent="0.25">
      <c r="A83" s="7" t="s">
        <v>140</v>
      </c>
      <c r="B83" s="8" t="s">
        <v>45</v>
      </c>
      <c r="C83" s="9">
        <v>4</v>
      </c>
      <c r="D83" s="9">
        <v>5</v>
      </c>
      <c r="E83" s="9">
        <v>4</v>
      </c>
      <c r="F83" s="9">
        <v>2</v>
      </c>
      <c r="G83" s="9">
        <v>3</v>
      </c>
      <c r="H83" s="9">
        <v>4</v>
      </c>
      <c r="I83" s="9">
        <v>21</v>
      </c>
      <c r="J83" s="9">
        <v>58</v>
      </c>
      <c r="K83" s="9">
        <v>66</v>
      </c>
      <c r="L83" s="9">
        <v>93</v>
      </c>
      <c r="M83" s="9">
        <v>89</v>
      </c>
      <c r="N83" s="5">
        <f>punkty_rekrutacyjne[[#This Row],[GHP]]/10+punkty_rekrutacyjne[[#This Row],[GHH]]/10+punkty_rekrutacyjne[[#This Row],[GMM]]/10+punkty_rekrutacyjne[[#This Row],[GMP]]/10+punkty_rekrutacyjne[[#This Row],[GJP]]/10+(E83-1)*2+(F83-1)*2+(G83-1)*2+(H83-1)*2</f>
        <v>50.7</v>
      </c>
    </row>
    <row r="84" spans="1:14" x14ac:dyDescent="0.25">
      <c r="A84" s="4" t="s">
        <v>141</v>
      </c>
      <c r="B84" s="5" t="s">
        <v>99</v>
      </c>
      <c r="C84" s="6">
        <v>0</v>
      </c>
      <c r="D84" s="6">
        <v>2</v>
      </c>
      <c r="E84" s="6">
        <v>2</v>
      </c>
      <c r="F84" s="6">
        <v>4</v>
      </c>
      <c r="G84" s="6">
        <v>3</v>
      </c>
      <c r="H84" s="6">
        <v>3</v>
      </c>
      <c r="I84" s="6">
        <v>3</v>
      </c>
      <c r="J84" s="6">
        <v>25</v>
      </c>
      <c r="K84" s="6">
        <v>93</v>
      </c>
      <c r="L84" s="6">
        <v>92</v>
      </c>
      <c r="M84" s="6">
        <v>73</v>
      </c>
      <c r="N84" s="5">
        <f>punkty_rekrutacyjne[[#This Row],[GHP]]/10+punkty_rekrutacyjne[[#This Row],[GHH]]/10+punkty_rekrutacyjne[[#This Row],[GMM]]/10+punkty_rekrutacyjne[[#This Row],[GMP]]/10+punkty_rekrutacyjne[[#This Row],[GJP]]/10+(E84-1)*2+(F84-1)*2+(G84-1)*2+(H84-1)*2</f>
        <v>44.6</v>
      </c>
    </row>
    <row r="85" spans="1:14" x14ac:dyDescent="0.25">
      <c r="A85" s="7" t="s">
        <v>142</v>
      </c>
      <c r="B85" s="8" t="s">
        <v>130</v>
      </c>
      <c r="C85" s="9">
        <v>4</v>
      </c>
      <c r="D85" s="9">
        <v>4</v>
      </c>
      <c r="E85" s="9">
        <v>2</v>
      </c>
      <c r="F85" s="9">
        <v>6</v>
      </c>
      <c r="G85" s="9">
        <v>5</v>
      </c>
      <c r="H85" s="9">
        <v>2</v>
      </c>
      <c r="I85" s="9">
        <v>81</v>
      </c>
      <c r="J85" s="9">
        <v>5</v>
      </c>
      <c r="K85" s="9">
        <v>60</v>
      </c>
      <c r="L85" s="9">
        <v>2</v>
      </c>
      <c r="M85" s="9">
        <v>91</v>
      </c>
      <c r="N85" s="5">
        <f>punkty_rekrutacyjne[[#This Row],[GHP]]/10+punkty_rekrutacyjne[[#This Row],[GHH]]/10+punkty_rekrutacyjne[[#This Row],[GMM]]/10+punkty_rekrutacyjne[[#This Row],[GMP]]/10+punkty_rekrutacyjne[[#This Row],[GJP]]/10+(E85-1)*2+(F85-1)*2+(G85-1)*2+(H85-1)*2</f>
        <v>45.9</v>
      </c>
    </row>
    <row r="86" spans="1:14" x14ac:dyDescent="0.25">
      <c r="A86" s="4" t="s">
        <v>143</v>
      </c>
      <c r="B86" s="5" t="s">
        <v>70</v>
      </c>
      <c r="C86" s="6">
        <v>1</v>
      </c>
      <c r="D86" s="6">
        <v>4</v>
      </c>
      <c r="E86" s="6">
        <v>6</v>
      </c>
      <c r="F86" s="6">
        <v>4</v>
      </c>
      <c r="G86" s="6">
        <v>3</v>
      </c>
      <c r="H86" s="6">
        <v>6</v>
      </c>
      <c r="I86" s="6">
        <v>100</v>
      </c>
      <c r="J86" s="6">
        <v>100</v>
      </c>
      <c r="K86" s="6">
        <v>100</v>
      </c>
      <c r="L86" s="6">
        <v>36</v>
      </c>
      <c r="M86" s="6">
        <v>10</v>
      </c>
      <c r="N86" s="5">
        <f>punkty_rekrutacyjne[[#This Row],[GHP]]/10+punkty_rekrutacyjne[[#This Row],[GHH]]/10+punkty_rekrutacyjne[[#This Row],[GMM]]/10+punkty_rekrutacyjne[[#This Row],[GMP]]/10+punkty_rekrutacyjne[[#This Row],[GJP]]/10+(E86-1)*2+(F86-1)*2+(G86-1)*2+(H86-1)*2</f>
        <v>64.599999999999994</v>
      </c>
    </row>
    <row r="87" spans="1:14" x14ac:dyDescent="0.25">
      <c r="A87" s="7" t="s">
        <v>144</v>
      </c>
      <c r="B87" s="8" t="s">
        <v>145</v>
      </c>
      <c r="C87" s="9">
        <v>2</v>
      </c>
      <c r="D87" s="9">
        <v>3</v>
      </c>
      <c r="E87" s="9">
        <v>3</v>
      </c>
      <c r="F87" s="9">
        <v>5</v>
      </c>
      <c r="G87" s="9">
        <v>6</v>
      </c>
      <c r="H87" s="9">
        <v>6</v>
      </c>
      <c r="I87" s="9">
        <v>32</v>
      </c>
      <c r="J87" s="9">
        <v>27</v>
      </c>
      <c r="K87" s="9">
        <v>15</v>
      </c>
      <c r="L87" s="9">
        <v>59</v>
      </c>
      <c r="M87" s="9">
        <v>26</v>
      </c>
      <c r="N87" s="5">
        <f>punkty_rekrutacyjne[[#This Row],[GHP]]/10+punkty_rekrutacyjne[[#This Row],[GHH]]/10+punkty_rekrutacyjne[[#This Row],[GMM]]/10+punkty_rekrutacyjne[[#This Row],[GMP]]/10+punkty_rekrutacyjne[[#This Row],[GJP]]/10+(E87-1)*2+(F87-1)*2+(G87-1)*2+(H87-1)*2</f>
        <v>47.9</v>
      </c>
    </row>
    <row r="88" spans="1:14" x14ac:dyDescent="0.25">
      <c r="A88" s="4" t="s">
        <v>146</v>
      </c>
      <c r="B88" s="5" t="s">
        <v>147</v>
      </c>
      <c r="C88" s="6">
        <v>3</v>
      </c>
      <c r="D88" s="6">
        <v>5</v>
      </c>
      <c r="E88" s="6">
        <v>2</v>
      </c>
      <c r="F88" s="6">
        <v>6</v>
      </c>
      <c r="G88" s="6">
        <v>3</v>
      </c>
      <c r="H88" s="6">
        <v>3</v>
      </c>
      <c r="I88" s="6">
        <v>95</v>
      </c>
      <c r="J88" s="6">
        <v>15</v>
      </c>
      <c r="K88" s="6">
        <v>44</v>
      </c>
      <c r="L88" s="6">
        <v>29</v>
      </c>
      <c r="M88" s="6">
        <v>14</v>
      </c>
      <c r="N88" s="5">
        <f>punkty_rekrutacyjne[[#This Row],[GHP]]/10+punkty_rekrutacyjne[[#This Row],[GHH]]/10+punkty_rekrutacyjne[[#This Row],[GMM]]/10+punkty_rekrutacyjne[[#This Row],[GMP]]/10+punkty_rekrutacyjne[[#This Row],[GJP]]/10+(E88-1)*2+(F88-1)*2+(G88-1)*2+(H88-1)*2</f>
        <v>39.700000000000003</v>
      </c>
    </row>
    <row r="89" spans="1:14" x14ac:dyDescent="0.25">
      <c r="A89" s="7" t="s">
        <v>148</v>
      </c>
      <c r="B89" s="8" t="s">
        <v>28</v>
      </c>
      <c r="C89" s="9">
        <v>2</v>
      </c>
      <c r="D89" s="9">
        <v>4</v>
      </c>
      <c r="E89" s="9">
        <v>2</v>
      </c>
      <c r="F89" s="9">
        <v>6</v>
      </c>
      <c r="G89" s="9">
        <v>4</v>
      </c>
      <c r="H89" s="9">
        <v>4</v>
      </c>
      <c r="I89" s="9">
        <v>84</v>
      </c>
      <c r="J89" s="9">
        <v>95</v>
      </c>
      <c r="K89" s="9">
        <v>31</v>
      </c>
      <c r="L89" s="9">
        <v>8</v>
      </c>
      <c r="M89" s="9">
        <v>54</v>
      </c>
      <c r="N89" s="5">
        <f>punkty_rekrutacyjne[[#This Row],[GHP]]/10+punkty_rekrutacyjne[[#This Row],[GHH]]/10+punkty_rekrutacyjne[[#This Row],[GMM]]/10+punkty_rekrutacyjne[[#This Row],[GMP]]/10+punkty_rekrutacyjne[[#This Row],[GJP]]/10+(E89-1)*2+(F89-1)*2+(G89-1)*2+(H89-1)*2</f>
        <v>51.2</v>
      </c>
    </row>
    <row r="90" spans="1:14" x14ac:dyDescent="0.25">
      <c r="A90" s="4" t="s">
        <v>149</v>
      </c>
      <c r="B90" s="5" t="s">
        <v>150</v>
      </c>
      <c r="C90" s="6">
        <v>5</v>
      </c>
      <c r="D90" s="6">
        <v>2</v>
      </c>
      <c r="E90" s="6">
        <v>3</v>
      </c>
      <c r="F90" s="6">
        <v>4</v>
      </c>
      <c r="G90" s="6">
        <v>3</v>
      </c>
      <c r="H90" s="6">
        <v>6</v>
      </c>
      <c r="I90" s="6">
        <v>30</v>
      </c>
      <c r="J90" s="6">
        <v>24</v>
      </c>
      <c r="K90" s="6">
        <v>66</v>
      </c>
      <c r="L90" s="6">
        <v>41</v>
      </c>
      <c r="M90" s="6">
        <v>82</v>
      </c>
      <c r="N90" s="5">
        <f>punkty_rekrutacyjne[[#This Row],[GHP]]/10+punkty_rekrutacyjne[[#This Row],[GHH]]/10+punkty_rekrutacyjne[[#This Row],[GMM]]/10+punkty_rekrutacyjne[[#This Row],[GMP]]/10+punkty_rekrutacyjne[[#This Row],[GJP]]/10+(E90-1)*2+(F90-1)*2+(G90-1)*2+(H90-1)*2</f>
        <v>48.3</v>
      </c>
    </row>
    <row r="91" spans="1:14" x14ac:dyDescent="0.25">
      <c r="A91" s="7" t="s">
        <v>151</v>
      </c>
      <c r="B91" s="8" t="s">
        <v>70</v>
      </c>
      <c r="C91" s="9">
        <v>1</v>
      </c>
      <c r="D91" s="9">
        <v>3</v>
      </c>
      <c r="E91" s="9">
        <v>6</v>
      </c>
      <c r="F91" s="9">
        <v>4</v>
      </c>
      <c r="G91" s="9">
        <v>6</v>
      </c>
      <c r="H91" s="9">
        <v>2</v>
      </c>
      <c r="I91" s="9">
        <v>30</v>
      </c>
      <c r="J91" s="9">
        <v>35</v>
      </c>
      <c r="K91" s="9">
        <v>100</v>
      </c>
      <c r="L91" s="9">
        <v>100</v>
      </c>
      <c r="M91" s="9">
        <v>100</v>
      </c>
      <c r="N91" s="5">
        <f>punkty_rekrutacyjne[[#This Row],[GHP]]/10+punkty_rekrutacyjne[[#This Row],[GHH]]/10+punkty_rekrutacyjne[[#This Row],[GMM]]/10+punkty_rekrutacyjne[[#This Row],[GMP]]/10+punkty_rekrutacyjne[[#This Row],[GJP]]/10+(E91-1)*2+(F91-1)*2+(G91-1)*2+(H91-1)*2</f>
        <v>64.5</v>
      </c>
    </row>
    <row r="92" spans="1:14" x14ac:dyDescent="0.25">
      <c r="A92" s="4" t="s">
        <v>152</v>
      </c>
      <c r="B92" s="5" t="s">
        <v>153</v>
      </c>
      <c r="C92" s="6">
        <v>1</v>
      </c>
      <c r="D92" s="6">
        <v>5</v>
      </c>
      <c r="E92" s="6">
        <v>4</v>
      </c>
      <c r="F92" s="6">
        <v>2</v>
      </c>
      <c r="G92" s="6">
        <v>5</v>
      </c>
      <c r="H92" s="6">
        <v>6</v>
      </c>
      <c r="I92" s="6">
        <v>54</v>
      </c>
      <c r="J92" s="6">
        <v>50</v>
      </c>
      <c r="K92" s="6">
        <v>9</v>
      </c>
      <c r="L92" s="6">
        <v>59</v>
      </c>
      <c r="M92" s="6">
        <v>54</v>
      </c>
      <c r="N92" s="5">
        <f>punkty_rekrutacyjne[[#This Row],[GHP]]/10+punkty_rekrutacyjne[[#This Row],[GHH]]/10+punkty_rekrutacyjne[[#This Row],[GMM]]/10+punkty_rekrutacyjne[[#This Row],[GMP]]/10+punkty_rekrutacyjne[[#This Row],[GJP]]/10+(E92-1)*2+(F92-1)*2+(G92-1)*2+(H92-1)*2</f>
        <v>48.6</v>
      </c>
    </row>
    <row r="93" spans="1:14" x14ac:dyDescent="0.25">
      <c r="A93" s="7" t="s">
        <v>154</v>
      </c>
      <c r="B93" s="8" t="s">
        <v>155</v>
      </c>
      <c r="C93" s="9">
        <v>6</v>
      </c>
      <c r="D93" s="9">
        <v>2</v>
      </c>
      <c r="E93" s="9">
        <v>3</v>
      </c>
      <c r="F93" s="9">
        <v>5</v>
      </c>
      <c r="G93" s="9">
        <v>4</v>
      </c>
      <c r="H93" s="9">
        <v>4</v>
      </c>
      <c r="I93" s="9">
        <v>50</v>
      </c>
      <c r="J93" s="9">
        <v>30</v>
      </c>
      <c r="K93" s="9">
        <v>14</v>
      </c>
      <c r="L93" s="9">
        <v>20</v>
      </c>
      <c r="M93" s="9">
        <v>88</v>
      </c>
      <c r="N93" s="5">
        <f>punkty_rekrutacyjne[[#This Row],[GHP]]/10+punkty_rekrutacyjne[[#This Row],[GHH]]/10+punkty_rekrutacyjne[[#This Row],[GMM]]/10+punkty_rekrutacyjne[[#This Row],[GMP]]/10+punkty_rekrutacyjne[[#This Row],[GJP]]/10+(E93-1)*2+(F93-1)*2+(G93-1)*2+(H93-1)*2</f>
        <v>44.2</v>
      </c>
    </row>
    <row r="94" spans="1:14" x14ac:dyDescent="0.25">
      <c r="A94" s="4" t="s">
        <v>156</v>
      </c>
      <c r="B94" s="5" t="s">
        <v>157</v>
      </c>
      <c r="C94" s="6">
        <v>6</v>
      </c>
      <c r="D94" s="6">
        <v>3</v>
      </c>
      <c r="E94" s="6">
        <v>6</v>
      </c>
      <c r="F94" s="6">
        <v>5</v>
      </c>
      <c r="G94" s="6">
        <v>4</v>
      </c>
      <c r="H94" s="6">
        <v>5</v>
      </c>
      <c r="I94" s="6">
        <v>62</v>
      </c>
      <c r="J94" s="6">
        <v>47</v>
      </c>
      <c r="K94" s="6">
        <v>19</v>
      </c>
      <c r="L94" s="6">
        <v>10</v>
      </c>
      <c r="M94" s="6">
        <v>40</v>
      </c>
      <c r="N94" s="5">
        <f>punkty_rekrutacyjne[[#This Row],[GHP]]/10+punkty_rekrutacyjne[[#This Row],[GHH]]/10+punkty_rekrutacyjne[[#This Row],[GMM]]/10+punkty_rekrutacyjne[[#This Row],[GMP]]/10+punkty_rekrutacyjne[[#This Row],[GJP]]/10+(E94-1)*2+(F94-1)*2+(G94-1)*2+(H94-1)*2</f>
        <v>49.8</v>
      </c>
    </row>
    <row r="95" spans="1:14" x14ac:dyDescent="0.25">
      <c r="A95" s="7" t="s">
        <v>158</v>
      </c>
      <c r="B95" s="8" t="s">
        <v>159</v>
      </c>
      <c r="C95" s="9">
        <v>0</v>
      </c>
      <c r="D95" s="9">
        <v>3</v>
      </c>
      <c r="E95" s="9">
        <v>6</v>
      </c>
      <c r="F95" s="9">
        <v>3</v>
      </c>
      <c r="G95" s="9">
        <v>5</v>
      </c>
      <c r="H95" s="9">
        <v>6</v>
      </c>
      <c r="I95" s="9">
        <v>12</v>
      </c>
      <c r="J95" s="9">
        <v>60</v>
      </c>
      <c r="K95" s="9">
        <v>63</v>
      </c>
      <c r="L95" s="9">
        <v>37</v>
      </c>
      <c r="M95" s="9">
        <v>71</v>
      </c>
      <c r="N95" s="5">
        <f>punkty_rekrutacyjne[[#This Row],[GHP]]/10+punkty_rekrutacyjne[[#This Row],[GHH]]/10+punkty_rekrutacyjne[[#This Row],[GMM]]/10+punkty_rekrutacyjne[[#This Row],[GMP]]/10+punkty_rekrutacyjne[[#This Row],[GJP]]/10+(E95-1)*2+(F95-1)*2+(G95-1)*2+(H95-1)*2</f>
        <v>56.3</v>
      </c>
    </row>
    <row r="96" spans="1:14" x14ac:dyDescent="0.25">
      <c r="A96" s="4" t="s">
        <v>160</v>
      </c>
      <c r="B96" s="5" t="s">
        <v>161</v>
      </c>
      <c r="C96" s="6">
        <v>2</v>
      </c>
      <c r="D96" s="6">
        <v>3</v>
      </c>
      <c r="E96" s="6">
        <v>2</v>
      </c>
      <c r="F96" s="6">
        <v>2</v>
      </c>
      <c r="G96" s="6">
        <v>3</v>
      </c>
      <c r="H96" s="6">
        <v>2</v>
      </c>
      <c r="I96" s="6">
        <v>56</v>
      </c>
      <c r="J96" s="6">
        <v>63</v>
      </c>
      <c r="K96" s="6">
        <v>26</v>
      </c>
      <c r="L96" s="6">
        <v>92</v>
      </c>
      <c r="M96" s="6">
        <v>13</v>
      </c>
      <c r="N96" s="5">
        <f>punkty_rekrutacyjne[[#This Row],[GHP]]/10+punkty_rekrutacyjne[[#This Row],[GHH]]/10+punkty_rekrutacyjne[[#This Row],[GMM]]/10+punkty_rekrutacyjne[[#This Row],[GMP]]/10+punkty_rekrutacyjne[[#This Row],[GJP]]/10+(E96-1)*2+(F96-1)*2+(G96-1)*2+(H96-1)*2</f>
        <v>35</v>
      </c>
    </row>
    <row r="97" spans="1:14" x14ac:dyDescent="0.25">
      <c r="A97" s="7" t="s">
        <v>162</v>
      </c>
      <c r="B97" s="8" t="s">
        <v>30</v>
      </c>
      <c r="C97" s="9">
        <v>5</v>
      </c>
      <c r="D97" s="9">
        <v>5</v>
      </c>
      <c r="E97" s="9">
        <v>6</v>
      </c>
      <c r="F97" s="9">
        <v>6</v>
      </c>
      <c r="G97" s="9">
        <v>5</v>
      </c>
      <c r="H97" s="9">
        <v>6</v>
      </c>
      <c r="I97" s="9">
        <v>45</v>
      </c>
      <c r="J97" s="9">
        <v>97</v>
      </c>
      <c r="K97" s="9">
        <v>5</v>
      </c>
      <c r="L97" s="9">
        <v>73</v>
      </c>
      <c r="M97" s="9">
        <v>12</v>
      </c>
      <c r="N97" s="5">
        <f>punkty_rekrutacyjne[[#This Row],[GHP]]/10+punkty_rekrutacyjne[[#This Row],[GHH]]/10+punkty_rekrutacyjne[[#This Row],[GMM]]/10+punkty_rekrutacyjne[[#This Row],[GMP]]/10+punkty_rekrutacyjne[[#This Row],[GJP]]/10+(E97-1)*2+(F97-1)*2+(G97-1)*2+(H97-1)*2</f>
        <v>61.2</v>
      </c>
    </row>
    <row r="98" spans="1:14" x14ac:dyDescent="0.25">
      <c r="A98" s="4" t="s">
        <v>163</v>
      </c>
      <c r="B98" s="5" t="s">
        <v>164</v>
      </c>
      <c r="C98" s="6">
        <v>2</v>
      </c>
      <c r="D98" s="6">
        <v>4</v>
      </c>
      <c r="E98" s="6">
        <v>5</v>
      </c>
      <c r="F98" s="6">
        <v>2</v>
      </c>
      <c r="G98" s="6">
        <v>4</v>
      </c>
      <c r="H98" s="6">
        <v>6</v>
      </c>
      <c r="I98" s="6">
        <v>96</v>
      </c>
      <c r="J98" s="6">
        <v>60</v>
      </c>
      <c r="K98" s="6">
        <v>4</v>
      </c>
      <c r="L98" s="6">
        <v>45</v>
      </c>
      <c r="M98" s="6">
        <v>21</v>
      </c>
      <c r="N98" s="5">
        <f>punkty_rekrutacyjne[[#This Row],[GHP]]/10+punkty_rekrutacyjne[[#This Row],[GHH]]/10+punkty_rekrutacyjne[[#This Row],[GMM]]/10+punkty_rekrutacyjne[[#This Row],[GMP]]/10+punkty_rekrutacyjne[[#This Row],[GJP]]/10+(E98-1)*2+(F98-1)*2+(G98-1)*2+(H98-1)*2</f>
        <v>48.6</v>
      </c>
    </row>
    <row r="99" spans="1:14" x14ac:dyDescent="0.25">
      <c r="A99" s="7" t="s">
        <v>165</v>
      </c>
      <c r="B99" s="8" t="s">
        <v>166</v>
      </c>
      <c r="C99" s="9">
        <v>7</v>
      </c>
      <c r="D99" s="9">
        <v>3</v>
      </c>
      <c r="E99" s="9">
        <v>3</v>
      </c>
      <c r="F99" s="9">
        <v>6</v>
      </c>
      <c r="G99" s="9">
        <v>5</v>
      </c>
      <c r="H99" s="9">
        <v>5</v>
      </c>
      <c r="I99" s="9">
        <v>57</v>
      </c>
      <c r="J99" s="9">
        <v>31</v>
      </c>
      <c r="K99" s="9">
        <v>22</v>
      </c>
      <c r="L99" s="9">
        <v>59</v>
      </c>
      <c r="M99" s="9">
        <v>61</v>
      </c>
      <c r="N99" s="5">
        <f>punkty_rekrutacyjne[[#This Row],[GHP]]/10+punkty_rekrutacyjne[[#This Row],[GHH]]/10+punkty_rekrutacyjne[[#This Row],[GMM]]/10+punkty_rekrutacyjne[[#This Row],[GMP]]/10+punkty_rekrutacyjne[[#This Row],[GJP]]/10+(E99-1)*2+(F99-1)*2+(G99-1)*2+(H99-1)*2</f>
        <v>53</v>
      </c>
    </row>
    <row r="100" spans="1:14" x14ac:dyDescent="0.25">
      <c r="A100" s="4" t="s">
        <v>167</v>
      </c>
      <c r="B100" s="5" t="s">
        <v>18</v>
      </c>
      <c r="C100" s="6">
        <v>5</v>
      </c>
      <c r="D100" s="6">
        <v>6</v>
      </c>
      <c r="E100" s="6">
        <v>4</v>
      </c>
      <c r="F100" s="6">
        <v>2</v>
      </c>
      <c r="G100" s="6">
        <v>5</v>
      </c>
      <c r="H100" s="6">
        <v>5</v>
      </c>
      <c r="I100" s="6">
        <v>18</v>
      </c>
      <c r="J100" s="6">
        <v>86</v>
      </c>
      <c r="K100" s="6">
        <v>25</v>
      </c>
      <c r="L100" s="6">
        <v>29</v>
      </c>
      <c r="M100" s="6">
        <v>9</v>
      </c>
      <c r="N100" s="5">
        <f>punkty_rekrutacyjne[[#This Row],[GHP]]/10+punkty_rekrutacyjne[[#This Row],[GHH]]/10+punkty_rekrutacyjne[[#This Row],[GMM]]/10+punkty_rekrutacyjne[[#This Row],[GMP]]/10+punkty_rekrutacyjne[[#This Row],[GJP]]/10+(E100-1)*2+(F100-1)*2+(G100-1)*2+(H100-1)*2</f>
        <v>40.700000000000003</v>
      </c>
    </row>
    <row r="101" spans="1:14" x14ac:dyDescent="0.25">
      <c r="A101" s="7" t="s">
        <v>168</v>
      </c>
      <c r="B101" s="8" t="s">
        <v>169</v>
      </c>
      <c r="C101" s="9">
        <v>5</v>
      </c>
      <c r="D101" s="9">
        <v>4</v>
      </c>
      <c r="E101" s="9">
        <v>6</v>
      </c>
      <c r="F101" s="9">
        <v>2</v>
      </c>
      <c r="G101" s="9">
        <v>5</v>
      </c>
      <c r="H101" s="9">
        <v>4</v>
      </c>
      <c r="I101" s="9">
        <v>93</v>
      </c>
      <c r="J101" s="9">
        <v>47</v>
      </c>
      <c r="K101" s="9">
        <v>47</v>
      </c>
      <c r="L101" s="9">
        <v>34</v>
      </c>
      <c r="M101" s="9">
        <v>39</v>
      </c>
      <c r="N101" s="5">
        <f>punkty_rekrutacyjne[[#This Row],[GHP]]/10+punkty_rekrutacyjne[[#This Row],[GHH]]/10+punkty_rekrutacyjne[[#This Row],[GMM]]/10+punkty_rekrutacyjne[[#This Row],[GMP]]/10+punkty_rekrutacyjne[[#This Row],[GJP]]/10+(E101-1)*2+(F101-1)*2+(G101-1)*2+(H101-1)*2</f>
        <v>52</v>
      </c>
    </row>
    <row r="102" spans="1:14" x14ac:dyDescent="0.25">
      <c r="A102" s="4" t="s">
        <v>170</v>
      </c>
      <c r="B102" s="5" t="s">
        <v>171</v>
      </c>
      <c r="C102" s="6">
        <v>3</v>
      </c>
      <c r="D102" s="6">
        <v>6</v>
      </c>
      <c r="E102" s="6">
        <v>2</v>
      </c>
      <c r="F102" s="6">
        <v>3</v>
      </c>
      <c r="G102" s="6">
        <v>2</v>
      </c>
      <c r="H102" s="6">
        <v>6</v>
      </c>
      <c r="I102" s="6">
        <v>89</v>
      </c>
      <c r="J102" s="6">
        <v>30</v>
      </c>
      <c r="K102" s="6">
        <v>43</v>
      </c>
      <c r="L102" s="6">
        <v>25</v>
      </c>
      <c r="M102" s="6">
        <v>1</v>
      </c>
      <c r="N102" s="5">
        <f>punkty_rekrutacyjne[[#This Row],[GHP]]/10+punkty_rekrutacyjne[[#This Row],[GHH]]/10+punkty_rekrutacyjne[[#This Row],[GMM]]/10+punkty_rekrutacyjne[[#This Row],[GMP]]/10+punkty_rekrutacyjne[[#This Row],[GJP]]/10+(E102-1)*2+(F102-1)*2+(G102-1)*2+(H102-1)*2</f>
        <v>36.799999999999997</v>
      </c>
    </row>
    <row r="103" spans="1:14" x14ac:dyDescent="0.25">
      <c r="A103" s="7" t="s">
        <v>172</v>
      </c>
      <c r="B103" s="8" t="s">
        <v>130</v>
      </c>
      <c r="C103" s="9">
        <v>6</v>
      </c>
      <c r="D103" s="9">
        <v>2</v>
      </c>
      <c r="E103" s="9">
        <v>3</v>
      </c>
      <c r="F103" s="9">
        <v>2</v>
      </c>
      <c r="G103" s="9">
        <v>3</v>
      </c>
      <c r="H103" s="9">
        <v>6</v>
      </c>
      <c r="I103" s="9">
        <v>67</v>
      </c>
      <c r="J103" s="9">
        <v>74</v>
      </c>
      <c r="K103" s="9">
        <v>49</v>
      </c>
      <c r="L103" s="9">
        <v>43</v>
      </c>
      <c r="M103" s="9">
        <v>52</v>
      </c>
      <c r="N103" s="5">
        <f>punkty_rekrutacyjne[[#This Row],[GHP]]/10+punkty_rekrutacyjne[[#This Row],[GHH]]/10+punkty_rekrutacyjne[[#This Row],[GMM]]/10+punkty_rekrutacyjne[[#This Row],[GMP]]/10+punkty_rekrutacyjne[[#This Row],[GJP]]/10+(E103-1)*2+(F103-1)*2+(G103-1)*2+(H103-1)*2</f>
        <v>48.5</v>
      </c>
    </row>
    <row r="104" spans="1:14" x14ac:dyDescent="0.25">
      <c r="A104" s="4" t="s">
        <v>173</v>
      </c>
      <c r="B104" s="5" t="s">
        <v>174</v>
      </c>
      <c r="C104" s="6">
        <v>8</v>
      </c>
      <c r="D104" s="6">
        <v>3</v>
      </c>
      <c r="E104" s="6">
        <v>2</v>
      </c>
      <c r="F104" s="6">
        <v>6</v>
      </c>
      <c r="G104" s="6">
        <v>5</v>
      </c>
      <c r="H104" s="6">
        <v>3</v>
      </c>
      <c r="I104" s="6">
        <v>41</v>
      </c>
      <c r="J104" s="6">
        <v>29</v>
      </c>
      <c r="K104" s="6">
        <v>52</v>
      </c>
      <c r="L104" s="6">
        <v>81</v>
      </c>
      <c r="M104" s="6">
        <v>26</v>
      </c>
      <c r="N104" s="5">
        <f>punkty_rekrutacyjne[[#This Row],[GHP]]/10+punkty_rekrutacyjne[[#This Row],[GHH]]/10+punkty_rekrutacyjne[[#This Row],[GMM]]/10+punkty_rekrutacyjne[[#This Row],[GMP]]/10+punkty_rekrutacyjne[[#This Row],[GJP]]/10+(E104-1)*2+(F104-1)*2+(G104-1)*2+(H104-1)*2</f>
        <v>46.9</v>
      </c>
    </row>
    <row r="105" spans="1:14" x14ac:dyDescent="0.25">
      <c r="A105" s="7" t="s">
        <v>175</v>
      </c>
      <c r="B105" s="8" t="s">
        <v>45</v>
      </c>
      <c r="C105" s="9">
        <v>8</v>
      </c>
      <c r="D105" s="9">
        <v>2</v>
      </c>
      <c r="E105" s="9">
        <v>4</v>
      </c>
      <c r="F105" s="9">
        <v>3</v>
      </c>
      <c r="G105" s="9">
        <v>5</v>
      </c>
      <c r="H105" s="9">
        <v>4</v>
      </c>
      <c r="I105" s="9">
        <v>32</v>
      </c>
      <c r="J105" s="9">
        <v>83</v>
      </c>
      <c r="K105" s="9">
        <v>14</v>
      </c>
      <c r="L105" s="9">
        <v>77</v>
      </c>
      <c r="M105" s="9">
        <v>71</v>
      </c>
      <c r="N105" s="5">
        <f>punkty_rekrutacyjne[[#This Row],[GHP]]/10+punkty_rekrutacyjne[[#This Row],[GHH]]/10+punkty_rekrutacyjne[[#This Row],[GMM]]/10+punkty_rekrutacyjne[[#This Row],[GMP]]/10+punkty_rekrutacyjne[[#This Row],[GJP]]/10+(E105-1)*2+(F105-1)*2+(G105-1)*2+(H105-1)*2</f>
        <v>51.7</v>
      </c>
    </row>
    <row r="106" spans="1:14" x14ac:dyDescent="0.25">
      <c r="A106" s="4" t="s">
        <v>176</v>
      </c>
      <c r="B106" s="5" t="s">
        <v>177</v>
      </c>
      <c r="C106" s="6">
        <v>6</v>
      </c>
      <c r="D106" s="6">
        <v>5</v>
      </c>
      <c r="E106" s="6">
        <v>2</v>
      </c>
      <c r="F106" s="6">
        <v>6</v>
      </c>
      <c r="G106" s="6">
        <v>6</v>
      </c>
      <c r="H106" s="6">
        <v>4</v>
      </c>
      <c r="I106" s="6">
        <v>48</v>
      </c>
      <c r="J106" s="6">
        <v>39</v>
      </c>
      <c r="K106" s="6">
        <v>45</v>
      </c>
      <c r="L106" s="6">
        <v>39</v>
      </c>
      <c r="M106" s="6">
        <v>59</v>
      </c>
      <c r="N106" s="5">
        <f>punkty_rekrutacyjne[[#This Row],[GHP]]/10+punkty_rekrutacyjne[[#This Row],[GHH]]/10+punkty_rekrutacyjne[[#This Row],[GMM]]/10+punkty_rekrutacyjne[[#This Row],[GMP]]/10+punkty_rekrutacyjne[[#This Row],[GJP]]/10+(E106-1)*2+(F106-1)*2+(G106-1)*2+(H106-1)*2</f>
        <v>51</v>
      </c>
    </row>
    <row r="107" spans="1:14" x14ac:dyDescent="0.25">
      <c r="A107" s="7" t="s">
        <v>178</v>
      </c>
      <c r="B107" s="8" t="s">
        <v>119</v>
      </c>
      <c r="C107" s="9">
        <v>1</v>
      </c>
      <c r="D107" s="9">
        <v>3</v>
      </c>
      <c r="E107" s="9">
        <v>2</v>
      </c>
      <c r="F107" s="9">
        <v>3</v>
      </c>
      <c r="G107" s="9">
        <v>5</v>
      </c>
      <c r="H107" s="9">
        <v>2</v>
      </c>
      <c r="I107" s="9">
        <v>11</v>
      </c>
      <c r="J107" s="9">
        <v>23</v>
      </c>
      <c r="K107" s="9">
        <v>92</v>
      </c>
      <c r="L107" s="9">
        <v>50</v>
      </c>
      <c r="M107" s="9">
        <v>36</v>
      </c>
      <c r="N107" s="5">
        <f>punkty_rekrutacyjne[[#This Row],[GHP]]/10+punkty_rekrutacyjne[[#This Row],[GHH]]/10+punkty_rekrutacyjne[[#This Row],[GMM]]/10+punkty_rekrutacyjne[[#This Row],[GMP]]/10+punkty_rekrutacyjne[[#This Row],[GJP]]/10+(E107-1)*2+(F107-1)*2+(G107-1)*2+(H107-1)*2</f>
        <v>37.200000000000003</v>
      </c>
    </row>
    <row r="108" spans="1:14" x14ac:dyDescent="0.25">
      <c r="A108" s="4" t="s">
        <v>179</v>
      </c>
      <c r="B108" s="5" t="s">
        <v>180</v>
      </c>
      <c r="C108" s="6">
        <v>0</v>
      </c>
      <c r="D108" s="6">
        <v>5</v>
      </c>
      <c r="E108" s="6">
        <v>3</v>
      </c>
      <c r="F108" s="6">
        <v>5</v>
      </c>
      <c r="G108" s="6">
        <v>2</v>
      </c>
      <c r="H108" s="6">
        <v>5</v>
      </c>
      <c r="I108" s="6">
        <v>20</v>
      </c>
      <c r="J108" s="6">
        <v>51</v>
      </c>
      <c r="K108" s="6">
        <v>64</v>
      </c>
      <c r="L108" s="6">
        <v>67</v>
      </c>
      <c r="M108" s="6">
        <v>72</v>
      </c>
      <c r="N108" s="5">
        <f>punkty_rekrutacyjne[[#This Row],[GHP]]/10+punkty_rekrutacyjne[[#This Row],[GHH]]/10+punkty_rekrutacyjne[[#This Row],[GMM]]/10+punkty_rekrutacyjne[[#This Row],[GMP]]/10+punkty_rekrutacyjne[[#This Row],[GJP]]/10+(E108-1)*2+(F108-1)*2+(G108-1)*2+(H108-1)*2</f>
        <v>49.4</v>
      </c>
    </row>
    <row r="109" spans="1:14" x14ac:dyDescent="0.25">
      <c r="A109" s="7" t="s">
        <v>181</v>
      </c>
      <c r="B109" s="8" t="s">
        <v>182</v>
      </c>
      <c r="C109" s="9">
        <v>7</v>
      </c>
      <c r="D109" s="9">
        <v>4</v>
      </c>
      <c r="E109" s="9">
        <v>6</v>
      </c>
      <c r="F109" s="9">
        <v>2</v>
      </c>
      <c r="G109" s="9">
        <v>5</v>
      </c>
      <c r="H109" s="9">
        <v>5</v>
      </c>
      <c r="I109" s="9">
        <v>90</v>
      </c>
      <c r="J109" s="9">
        <v>9</v>
      </c>
      <c r="K109" s="9">
        <v>61</v>
      </c>
      <c r="L109" s="9">
        <v>28</v>
      </c>
      <c r="M109" s="9">
        <v>92</v>
      </c>
      <c r="N109" s="5">
        <f>punkty_rekrutacyjne[[#This Row],[GHP]]/10+punkty_rekrutacyjne[[#This Row],[GHH]]/10+punkty_rekrutacyjne[[#This Row],[GMM]]/10+punkty_rekrutacyjne[[#This Row],[GMP]]/10+punkty_rekrutacyjne[[#This Row],[GJP]]/10+(E109-1)*2+(F109-1)*2+(G109-1)*2+(H109-1)*2</f>
        <v>56</v>
      </c>
    </row>
    <row r="110" spans="1:14" x14ac:dyDescent="0.25">
      <c r="A110" s="4" t="s">
        <v>183</v>
      </c>
      <c r="B110" s="5" t="s">
        <v>155</v>
      </c>
      <c r="C110" s="6">
        <v>4</v>
      </c>
      <c r="D110" s="6">
        <v>2</v>
      </c>
      <c r="E110" s="6">
        <v>6</v>
      </c>
      <c r="F110" s="6">
        <v>6</v>
      </c>
      <c r="G110" s="6">
        <v>6</v>
      </c>
      <c r="H110" s="6">
        <v>4</v>
      </c>
      <c r="I110" s="6">
        <v>91</v>
      </c>
      <c r="J110" s="6">
        <v>63</v>
      </c>
      <c r="K110" s="6">
        <v>88</v>
      </c>
      <c r="L110" s="6">
        <v>68</v>
      </c>
      <c r="M110" s="6">
        <v>75</v>
      </c>
      <c r="N110" s="5">
        <f>punkty_rekrutacyjne[[#This Row],[GHP]]/10+punkty_rekrutacyjne[[#This Row],[GHH]]/10+punkty_rekrutacyjne[[#This Row],[GMM]]/10+punkty_rekrutacyjne[[#This Row],[GMP]]/10+punkty_rekrutacyjne[[#This Row],[GJP]]/10+(E110-1)*2+(F110-1)*2+(G110-1)*2+(H110-1)*2</f>
        <v>74.5</v>
      </c>
    </row>
    <row r="111" spans="1:14" x14ac:dyDescent="0.25">
      <c r="A111" s="7" t="s">
        <v>184</v>
      </c>
      <c r="B111" s="8" t="s">
        <v>185</v>
      </c>
      <c r="C111" s="9">
        <v>3</v>
      </c>
      <c r="D111" s="9">
        <v>3</v>
      </c>
      <c r="E111" s="9">
        <v>4</v>
      </c>
      <c r="F111" s="9">
        <v>5</v>
      </c>
      <c r="G111" s="9">
        <v>6</v>
      </c>
      <c r="H111" s="9">
        <v>3</v>
      </c>
      <c r="I111" s="9">
        <v>59</v>
      </c>
      <c r="J111" s="9">
        <v>13</v>
      </c>
      <c r="K111" s="9">
        <v>14</v>
      </c>
      <c r="L111" s="9">
        <v>22</v>
      </c>
      <c r="M111" s="9">
        <v>96</v>
      </c>
      <c r="N111" s="5">
        <f>punkty_rekrutacyjne[[#This Row],[GHP]]/10+punkty_rekrutacyjne[[#This Row],[GHH]]/10+punkty_rekrutacyjne[[#This Row],[GMM]]/10+punkty_rekrutacyjne[[#This Row],[GMP]]/10+punkty_rekrutacyjne[[#This Row],[GJP]]/10+(E111-1)*2+(F111-1)*2+(G111-1)*2+(H111-1)*2</f>
        <v>48.4</v>
      </c>
    </row>
    <row r="112" spans="1:14" x14ac:dyDescent="0.25">
      <c r="A112" s="4" t="s">
        <v>186</v>
      </c>
      <c r="B112" s="5" t="s">
        <v>70</v>
      </c>
      <c r="C112" s="6">
        <v>1</v>
      </c>
      <c r="D112" s="6">
        <v>3</v>
      </c>
      <c r="E112" s="6">
        <v>3</v>
      </c>
      <c r="F112" s="6">
        <v>4</v>
      </c>
      <c r="G112" s="6">
        <v>3</v>
      </c>
      <c r="H112" s="6">
        <v>4</v>
      </c>
      <c r="I112" s="6">
        <v>7</v>
      </c>
      <c r="J112" s="6">
        <v>13</v>
      </c>
      <c r="K112" s="6">
        <v>73</v>
      </c>
      <c r="L112" s="6">
        <v>73</v>
      </c>
      <c r="M112" s="6">
        <v>78</v>
      </c>
      <c r="N112" s="5">
        <f>punkty_rekrutacyjne[[#This Row],[GHP]]/10+punkty_rekrutacyjne[[#This Row],[GHH]]/10+punkty_rekrutacyjne[[#This Row],[GMM]]/10+punkty_rekrutacyjne[[#This Row],[GMP]]/10+punkty_rekrutacyjne[[#This Row],[GJP]]/10+(E112-1)*2+(F112-1)*2+(G112-1)*2+(H112-1)*2</f>
        <v>44.400000000000006</v>
      </c>
    </row>
    <row r="113" spans="1:14" x14ac:dyDescent="0.25">
      <c r="A113" s="7" t="s">
        <v>187</v>
      </c>
      <c r="B113" s="8" t="s">
        <v>188</v>
      </c>
      <c r="C113" s="9">
        <v>7</v>
      </c>
      <c r="D113" s="9">
        <v>3</v>
      </c>
      <c r="E113" s="9">
        <v>6</v>
      </c>
      <c r="F113" s="9">
        <v>2</v>
      </c>
      <c r="G113" s="9">
        <v>4</v>
      </c>
      <c r="H113" s="9">
        <v>6</v>
      </c>
      <c r="I113" s="9">
        <v>39</v>
      </c>
      <c r="J113" s="9">
        <v>69</v>
      </c>
      <c r="K113" s="9">
        <v>10</v>
      </c>
      <c r="L113" s="9">
        <v>10</v>
      </c>
      <c r="M113" s="9">
        <v>91</v>
      </c>
      <c r="N113" s="5">
        <f>punkty_rekrutacyjne[[#This Row],[GHP]]/10+punkty_rekrutacyjne[[#This Row],[GHH]]/10+punkty_rekrutacyjne[[#This Row],[GMM]]/10+punkty_rekrutacyjne[[#This Row],[GMP]]/10+punkty_rekrutacyjne[[#This Row],[GJP]]/10+(E113-1)*2+(F113-1)*2+(G113-1)*2+(H113-1)*2</f>
        <v>49.9</v>
      </c>
    </row>
    <row r="114" spans="1:14" x14ac:dyDescent="0.25">
      <c r="A114" s="4" t="s">
        <v>189</v>
      </c>
      <c r="B114" s="5" t="s">
        <v>70</v>
      </c>
      <c r="C114" s="6">
        <v>5</v>
      </c>
      <c r="D114" s="6">
        <v>6</v>
      </c>
      <c r="E114" s="6">
        <v>4</v>
      </c>
      <c r="F114" s="6">
        <v>3</v>
      </c>
      <c r="G114" s="6">
        <v>5</v>
      </c>
      <c r="H114" s="6">
        <v>2</v>
      </c>
      <c r="I114" s="6">
        <v>18</v>
      </c>
      <c r="J114" s="6">
        <v>29</v>
      </c>
      <c r="K114" s="6">
        <v>18</v>
      </c>
      <c r="L114" s="6">
        <v>5</v>
      </c>
      <c r="M114" s="6">
        <v>64</v>
      </c>
      <c r="N114" s="5">
        <f>punkty_rekrutacyjne[[#This Row],[GHP]]/10+punkty_rekrutacyjne[[#This Row],[GHH]]/10+punkty_rekrutacyjne[[#This Row],[GMM]]/10+punkty_rekrutacyjne[[#This Row],[GMP]]/10+punkty_rekrutacyjne[[#This Row],[GJP]]/10+(E114-1)*2+(F114-1)*2+(G114-1)*2+(H114-1)*2</f>
        <v>33.4</v>
      </c>
    </row>
    <row r="115" spans="1:14" x14ac:dyDescent="0.25">
      <c r="A115" s="7" t="s">
        <v>190</v>
      </c>
      <c r="B115" s="8" t="s">
        <v>101</v>
      </c>
      <c r="C115" s="9">
        <v>3</v>
      </c>
      <c r="D115" s="9">
        <v>3</v>
      </c>
      <c r="E115" s="9">
        <v>3</v>
      </c>
      <c r="F115" s="9">
        <v>6</v>
      </c>
      <c r="G115" s="9">
        <v>2</v>
      </c>
      <c r="H115" s="9">
        <v>2</v>
      </c>
      <c r="I115" s="9">
        <v>80</v>
      </c>
      <c r="J115" s="9">
        <v>5</v>
      </c>
      <c r="K115" s="9">
        <v>4</v>
      </c>
      <c r="L115" s="9">
        <v>59</v>
      </c>
      <c r="M115" s="9">
        <v>5</v>
      </c>
      <c r="N115" s="5">
        <f>punkty_rekrutacyjne[[#This Row],[GHP]]/10+punkty_rekrutacyjne[[#This Row],[GHH]]/10+punkty_rekrutacyjne[[#This Row],[GMM]]/10+punkty_rekrutacyjne[[#This Row],[GMP]]/10+punkty_rekrutacyjne[[#This Row],[GJP]]/10+(E115-1)*2+(F115-1)*2+(G115-1)*2+(H115-1)*2</f>
        <v>33.299999999999997</v>
      </c>
    </row>
    <row r="116" spans="1:14" x14ac:dyDescent="0.25">
      <c r="A116" s="4" t="s">
        <v>191</v>
      </c>
      <c r="B116" s="5" t="s">
        <v>16</v>
      </c>
      <c r="C116" s="6">
        <v>2</v>
      </c>
      <c r="D116" s="6">
        <v>4</v>
      </c>
      <c r="E116" s="6">
        <v>6</v>
      </c>
      <c r="F116" s="6">
        <v>3</v>
      </c>
      <c r="G116" s="6">
        <v>6</v>
      </c>
      <c r="H116" s="6">
        <v>6</v>
      </c>
      <c r="I116" s="6">
        <v>72</v>
      </c>
      <c r="J116" s="6">
        <v>51</v>
      </c>
      <c r="K116" s="6">
        <v>1</v>
      </c>
      <c r="L116" s="6">
        <v>33</v>
      </c>
      <c r="M116" s="6">
        <v>91</v>
      </c>
      <c r="N116" s="5">
        <f>punkty_rekrutacyjne[[#This Row],[GHP]]/10+punkty_rekrutacyjne[[#This Row],[GHH]]/10+punkty_rekrutacyjne[[#This Row],[GMM]]/10+punkty_rekrutacyjne[[#This Row],[GMP]]/10+punkty_rekrutacyjne[[#This Row],[GJP]]/10+(E116-1)*2+(F116-1)*2+(G116-1)*2+(H116-1)*2</f>
        <v>58.8</v>
      </c>
    </row>
    <row r="117" spans="1:14" x14ac:dyDescent="0.25">
      <c r="A117" s="7" t="s">
        <v>192</v>
      </c>
      <c r="B117" s="8" t="s">
        <v>30</v>
      </c>
      <c r="C117" s="9">
        <v>1</v>
      </c>
      <c r="D117" s="9">
        <v>4</v>
      </c>
      <c r="E117" s="9">
        <v>4</v>
      </c>
      <c r="F117" s="9">
        <v>3</v>
      </c>
      <c r="G117" s="9">
        <v>3</v>
      </c>
      <c r="H117" s="9">
        <v>6</v>
      </c>
      <c r="I117" s="9">
        <v>25</v>
      </c>
      <c r="J117" s="9">
        <v>23</v>
      </c>
      <c r="K117" s="9">
        <v>20</v>
      </c>
      <c r="L117" s="9">
        <v>93</v>
      </c>
      <c r="M117" s="9">
        <v>78</v>
      </c>
      <c r="N117" s="5">
        <f>punkty_rekrutacyjne[[#This Row],[GHP]]/10+punkty_rekrutacyjne[[#This Row],[GHH]]/10+punkty_rekrutacyjne[[#This Row],[GMM]]/10+punkty_rekrutacyjne[[#This Row],[GMP]]/10+punkty_rekrutacyjne[[#This Row],[GJP]]/10+(E117-1)*2+(F117-1)*2+(G117-1)*2+(H117-1)*2</f>
        <v>47.900000000000006</v>
      </c>
    </row>
    <row r="118" spans="1:14" x14ac:dyDescent="0.25">
      <c r="A118" s="4" t="s">
        <v>148</v>
      </c>
      <c r="B118" s="5" t="s">
        <v>193</v>
      </c>
      <c r="C118" s="6">
        <v>4</v>
      </c>
      <c r="D118" s="6">
        <v>5</v>
      </c>
      <c r="E118" s="6">
        <v>5</v>
      </c>
      <c r="F118" s="6">
        <v>3</v>
      </c>
      <c r="G118" s="6">
        <v>5</v>
      </c>
      <c r="H118" s="6">
        <v>2</v>
      </c>
      <c r="I118" s="6">
        <v>79</v>
      </c>
      <c r="J118" s="6">
        <v>53</v>
      </c>
      <c r="K118" s="6">
        <v>97</v>
      </c>
      <c r="L118" s="6">
        <v>34</v>
      </c>
      <c r="M118" s="6">
        <v>92</v>
      </c>
      <c r="N118" s="5">
        <f>punkty_rekrutacyjne[[#This Row],[GHP]]/10+punkty_rekrutacyjne[[#This Row],[GHH]]/10+punkty_rekrutacyjne[[#This Row],[GMM]]/10+punkty_rekrutacyjne[[#This Row],[GMP]]/10+punkty_rekrutacyjne[[#This Row],[GJP]]/10+(E118-1)*2+(F118-1)*2+(G118-1)*2+(H118-1)*2</f>
        <v>57.5</v>
      </c>
    </row>
    <row r="119" spans="1:14" x14ac:dyDescent="0.25">
      <c r="A119" s="7" t="s">
        <v>194</v>
      </c>
      <c r="B119" s="8" t="s">
        <v>86</v>
      </c>
      <c r="C119" s="9">
        <v>4</v>
      </c>
      <c r="D119" s="9">
        <v>2</v>
      </c>
      <c r="E119" s="9">
        <v>6</v>
      </c>
      <c r="F119" s="9">
        <v>4</v>
      </c>
      <c r="G119" s="9">
        <v>3</v>
      </c>
      <c r="H119" s="9">
        <v>2</v>
      </c>
      <c r="I119" s="9">
        <v>13</v>
      </c>
      <c r="J119" s="9">
        <v>81</v>
      </c>
      <c r="K119" s="9">
        <v>58</v>
      </c>
      <c r="L119" s="9">
        <v>45</v>
      </c>
      <c r="M119" s="9">
        <v>11</v>
      </c>
      <c r="N119" s="5">
        <f>punkty_rekrutacyjne[[#This Row],[GHP]]/10+punkty_rekrutacyjne[[#This Row],[GHH]]/10+punkty_rekrutacyjne[[#This Row],[GMM]]/10+punkty_rekrutacyjne[[#This Row],[GMP]]/10+punkty_rekrutacyjne[[#This Row],[GJP]]/10+(E119-1)*2+(F119-1)*2+(G119-1)*2+(H119-1)*2</f>
        <v>42.8</v>
      </c>
    </row>
    <row r="120" spans="1:14" x14ac:dyDescent="0.25">
      <c r="A120" s="4" t="s">
        <v>195</v>
      </c>
      <c r="B120" s="5" t="s">
        <v>155</v>
      </c>
      <c r="C120" s="6">
        <v>5</v>
      </c>
      <c r="D120" s="6">
        <v>2</v>
      </c>
      <c r="E120" s="6">
        <v>3</v>
      </c>
      <c r="F120" s="6">
        <v>3</v>
      </c>
      <c r="G120" s="6">
        <v>2</v>
      </c>
      <c r="H120" s="6">
        <v>6</v>
      </c>
      <c r="I120" s="6">
        <v>93</v>
      </c>
      <c r="J120" s="6">
        <v>31</v>
      </c>
      <c r="K120" s="6">
        <v>9</v>
      </c>
      <c r="L120" s="6">
        <v>50</v>
      </c>
      <c r="M120" s="6">
        <v>41</v>
      </c>
      <c r="N120" s="5">
        <f>punkty_rekrutacyjne[[#This Row],[GHP]]/10+punkty_rekrutacyjne[[#This Row],[GHH]]/10+punkty_rekrutacyjne[[#This Row],[GMM]]/10+punkty_rekrutacyjne[[#This Row],[GMP]]/10+punkty_rekrutacyjne[[#This Row],[GJP]]/10+(E120-1)*2+(F120-1)*2+(G120-1)*2+(H120-1)*2</f>
        <v>42.4</v>
      </c>
    </row>
    <row r="121" spans="1:14" x14ac:dyDescent="0.25">
      <c r="A121" s="7" t="s">
        <v>196</v>
      </c>
      <c r="B121" s="8" t="s">
        <v>197</v>
      </c>
      <c r="C121" s="9">
        <v>2</v>
      </c>
      <c r="D121" s="9">
        <v>2</v>
      </c>
      <c r="E121" s="9">
        <v>2</v>
      </c>
      <c r="F121" s="9">
        <v>2</v>
      </c>
      <c r="G121" s="9">
        <v>2</v>
      </c>
      <c r="H121" s="9">
        <v>2</v>
      </c>
      <c r="I121" s="9">
        <v>10</v>
      </c>
      <c r="J121" s="9">
        <v>93</v>
      </c>
      <c r="K121" s="9">
        <v>88</v>
      </c>
      <c r="L121" s="9">
        <v>23</v>
      </c>
      <c r="M121" s="9">
        <v>43</v>
      </c>
      <c r="N121" s="5">
        <f>punkty_rekrutacyjne[[#This Row],[GHP]]/10+punkty_rekrutacyjne[[#This Row],[GHH]]/10+punkty_rekrutacyjne[[#This Row],[GMM]]/10+punkty_rekrutacyjne[[#This Row],[GMP]]/10+punkty_rekrutacyjne[[#This Row],[GJP]]/10+(E121-1)*2+(F121-1)*2+(G121-1)*2+(H121-1)*2</f>
        <v>33.700000000000003</v>
      </c>
    </row>
    <row r="122" spans="1:14" x14ac:dyDescent="0.25">
      <c r="A122" s="4" t="s">
        <v>198</v>
      </c>
      <c r="B122" s="5" t="s">
        <v>199</v>
      </c>
      <c r="C122" s="6">
        <v>0</v>
      </c>
      <c r="D122" s="6">
        <v>3</v>
      </c>
      <c r="E122" s="6">
        <v>3</v>
      </c>
      <c r="F122" s="6">
        <v>2</v>
      </c>
      <c r="G122" s="6">
        <v>3</v>
      </c>
      <c r="H122" s="6">
        <v>6</v>
      </c>
      <c r="I122" s="6">
        <v>7</v>
      </c>
      <c r="J122" s="6">
        <v>69</v>
      </c>
      <c r="K122" s="6">
        <v>31</v>
      </c>
      <c r="L122" s="6">
        <v>13</v>
      </c>
      <c r="M122" s="6">
        <v>61</v>
      </c>
      <c r="N122" s="5">
        <f>punkty_rekrutacyjne[[#This Row],[GHP]]/10+punkty_rekrutacyjne[[#This Row],[GHH]]/10+punkty_rekrutacyjne[[#This Row],[GMM]]/10+punkty_rekrutacyjne[[#This Row],[GMP]]/10+punkty_rekrutacyjne[[#This Row],[GJP]]/10+(E122-1)*2+(F122-1)*2+(G122-1)*2+(H122-1)*2</f>
        <v>38.1</v>
      </c>
    </row>
    <row r="123" spans="1:14" x14ac:dyDescent="0.25">
      <c r="A123" s="7" t="s">
        <v>200</v>
      </c>
      <c r="B123" s="8" t="s">
        <v>201</v>
      </c>
      <c r="C123" s="9">
        <v>5</v>
      </c>
      <c r="D123" s="9">
        <v>3</v>
      </c>
      <c r="E123" s="9">
        <v>2</v>
      </c>
      <c r="F123" s="9">
        <v>2</v>
      </c>
      <c r="G123" s="9">
        <v>4</v>
      </c>
      <c r="H123" s="9">
        <v>6</v>
      </c>
      <c r="I123" s="9">
        <v>24</v>
      </c>
      <c r="J123" s="9">
        <v>79</v>
      </c>
      <c r="K123" s="9">
        <v>99</v>
      </c>
      <c r="L123" s="9">
        <v>6</v>
      </c>
      <c r="M123" s="9">
        <v>89</v>
      </c>
      <c r="N123" s="5">
        <f>punkty_rekrutacyjne[[#This Row],[GHP]]/10+punkty_rekrutacyjne[[#This Row],[GHH]]/10+punkty_rekrutacyjne[[#This Row],[GMM]]/10+punkty_rekrutacyjne[[#This Row],[GMP]]/10+punkty_rekrutacyjne[[#This Row],[GJP]]/10+(E123-1)*2+(F123-1)*2+(G123-1)*2+(H123-1)*2</f>
        <v>49.7</v>
      </c>
    </row>
    <row r="124" spans="1:14" x14ac:dyDescent="0.25">
      <c r="A124" s="4" t="s">
        <v>202</v>
      </c>
      <c r="B124" s="5" t="s">
        <v>203</v>
      </c>
      <c r="C124" s="6">
        <v>7</v>
      </c>
      <c r="D124" s="6">
        <v>2</v>
      </c>
      <c r="E124" s="6">
        <v>2</v>
      </c>
      <c r="F124" s="6">
        <v>4</v>
      </c>
      <c r="G124" s="6">
        <v>4</v>
      </c>
      <c r="H124" s="6">
        <v>6</v>
      </c>
      <c r="I124" s="6">
        <v>57</v>
      </c>
      <c r="J124" s="6">
        <v>11</v>
      </c>
      <c r="K124" s="6">
        <v>80</v>
      </c>
      <c r="L124" s="6">
        <v>27</v>
      </c>
      <c r="M124" s="6">
        <v>21</v>
      </c>
      <c r="N124" s="5">
        <f>punkty_rekrutacyjne[[#This Row],[GHP]]/10+punkty_rekrutacyjne[[#This Row],[GHH]]/10+punkty_rekrutacyjne[[#This Row],[GMM]]/10+punkty_rekrutacyjne[[#This Row],[GMP]]/10+punkty_rekrutacyjne[[#This Row],[GJP]]/10+(E124-1)*2+(F124-1)*2+(G124-1)*2+(H124-1)*2</f>
        <v>43.6</v>
      </c>
    </row>
    <row r="125" spans="1:14" x14ac:dyDescent="0.25">
      <c r="A125" s="7" t="s">
        <v>204</v>
      </c>
      <c r="B125" s="8" t="s">
        <v>205</v>
      </c>
      <c r="C125" s="9">
        <v>7</v>
      </c>
      <c r="D125" s="9">
        <v>6</v>
      </c>
      <c r="E125" s="9">
        <v>6</v>
      </c>
      <c r="F125" s="9">
        <v>2</v>
      </c>
      <c r="G125" s="9">
        <v>2</v>
      </c>
      <c r="H125" s="9">
        <v>4</v>
      </c>
      <c r="I125" s="9">
        <v>2</v>
      </c>
      <c r="J125" s="9">
        <v>65</v>
      </c>
      <c r="K125" s="9">
        <v>47</v>
      </c>
      <c r="L125" s="9">
        <v>64</v>
      </c>
      <c r="M125" s="9">
        <v>89</v>
      </c>
      <c r="N125" s="5">
        <f>punkty_rekrutacyjne[[#This Row],[GHP]]/10+punkty_rekrutacyjne[[#This Row],[GHH]]/10+punkty_rekrutacyjne[[#This Row],[GMM]]/10+punkty_rekrutacyjne[[#This Row],[GMP]]/10+punkty_rekrutacyjne[[#This Row],[GJP]]/10+(E125-1)*2+(F125-1)*2+(G125-1)*2+(H125-1)*2</f>
        <v>46.7</v>
      </c>
    </row>
    <row r="126" spans="1:14" x14ac:dyDescent="0.25">
      <c r="A126" s="4" t="s">
        <v>206</v>
      </c>
      <c r="B126" s="5" t="s">
        <v>155</v>
      </c>
      <c r="C126" s="6">
        <v>6</v>
      </c>
      <c r="D126" s="6">
        <v>4</v>
      </c>
      <c r="E126" s="6">
        <v>5</v>
      </c>
      <c r="F126" s="6">
        <v>3</v>
      </c>
      <c r="G126" s="6">
        <v>6</v>
      </c>
      <c r="H126" s="6">
        <v>2</v>
      </c>
      <c r="I126" s="6">
        <v>46</v>
      </c>
      <c r="J126" s="6">
        <v>75</v>
      </c>
      <c r="K126" s="6">
        <v>6</v>
      </c>
      <c r="L126" s="6">
        <v>45</v>
      </c>
      <c r="M126" s="6">
        <v>9</v>
      </c>
      <c r="N126" s="5">
        <f>punkty_rekrutacyjne[[#This Row],[GHP]]/10+punkty_rekrutacyjne[[#This Row],[GHH]]/10+punkty_rekrutacyjne[[#This Row],[GMM]]/10+punkty_rekrutacyjne[[#This Row],[GMP]]/10+punkty_rekrutacyjne[[#This Row],[GJP]]/10+(E126-1)*2+(F126-1)*2+(G126-1)*2+(H126-1)*2</f>
        <v>42.099999999999994</v>
      </c>
    </row>
    <row r="127" spans="1:14" x14ac:dyDescent="0.25">
      <c r="A127" s="7" t="s">
        <v>207</v>
      </c>
      <c r="B127" s="8" t="s">
        <v>51</v>
      </c>
      <c r="C127" s="9">
        <v>8</v>
      </c>
      <c r="D127" s="9">
        <v>3</v>
      </c>
      <c r="E127" s="9">
        <v>6</v>
      </c>
      <c r="F127" s="9">
        <v>4</v>
      </c>
      <c r="G127" s="9">
        <v>5</v>
      </c>
      <c r="H127" s="9">
        <v>2</v>
      </c>
      <c r="I127" s="9">
        <v>8</v>
      </c>
      <c r="J127" s="9">
        <v>35</v>
      </c>
      <c r="K127" s="9">
        <v>65</v>
      </c>
      <c r="L127" s="9">
        <v>30</v>
      </c>
      <c r="M127" s="9">
        <v>5</v>
      </c>
      <c r="N127" s="5">
        <f>punkty_rekrutacyjne[[#This Row],[GHP]]/10+punkty_rekrutacyjne[[#This Row],[GHH]]/10+punkty_rekrutacyjne[[#This Row],[GMM]]/10+punkty_rekrutacyjne[[#This Row],[GMP]]/10+punkty_rekrutacyjne[[#This Row],[GJP]]/10+(E127-1)*2+(F127-1)*2+(G127-1)*2+(H127-1)*2</f>
        <v>40.299999999999997</v>
      </c>
    </row>
    <row r="128" spans="1:14" x14ac:dyDescent="0.25">
      <c r="A128" s="4" t="s">
        <v>208</v>
      </c>
      <c r="B128" s="5" t="s">
        <v>30</v>
      </c>
      <c r="C128" s="6">
        <v>3</v>
      </c>
      <c r="D128" s="6">
        <v>6</v>
      </c>
      <c r="E128" s="6">
        <v>6</v>
      </c>
      <c r="F128" s="6">
        <v>3</v>
      </c>
      <c r="G128" s="6">
        <v>4</v>
      </c>
      <c r="H128" s="6">
        <v>5</v>
      </c>
      <c r="I128" s="6">
        <v>35</v>
      </c>
      <c r="J128" s="6">
        <v>1</v>
      </c>
      <c r="K128" s="6">
        <v>100</v>
      </c>
      <c r="L128" s="6">
        <v>65</v>
      </c>
      <c r="M128" s="6">
        <v>86</v>
      </c>
      <c r="N128" s="5">
        <f>punkty_rekrutacyjne[[#This Row],[GHP]]/10+punkty_rekrutacyjne[[#This Row],[GHH]]/10+punkty_rekrutacyjne[[#This Row],[GMM]]/10+punkty_rekrutacyjne[[#This Row],[GMP]]/10+punkty_rekrutacyjne[[#This Row],[GJP]]/10+(E128-1)*2+(F128-1)*2+(G128-1)*2+(H128-1)*2</f>
        <v>56.7</v>
      </c>
    </row>
    <row r="129" spans="1:14" x14ac:dyDescent="0.25">
      <c r="A129" s="7" t="s">
        <v>209</v>
      </c>
      <c r="B129" s="8" t="s">
        <v>210</v>
      </c>
      <c r="C129" s="9">
        <v>8</v>
      </c>
      <c r="D129" s="9">
        <v>3</v>
      </c>
      <c r="E129" s="9">
        <v>2</v>
      </c>
      <c r="F129" s="9">
        <v>3</v>
      </c>
      <c r="G129" s="9">
        <v>5</v>
      </c>
      <c r="H129" s="9">
        <v>5</v>
      </c>
      <c r="I129" s="9">
        <v>31</v>
      </c>
      <c r="J129" s="9">
        <v>75</v>
      </c>
      <c r="K129" s="9">
        <v>10</v>
      </c>
      <c r="L129" s="9">
        <v>37</v>
      </c>
      <c r="M129" s="9">
        <v>48</v>
      </c>
      <c r="N129" s="5">
        <f>punkty_rekrutacyjne[[#This Row],[GHP]]/10+punkty_rekrutacyjne[[#This Row],[GHH]]/10+punkty_rekrutacyjne[[#This Row],[GMM]]/10+punkty_rekrutacyjne[[#This Row],[GMP]]/10+punkty_rekrutacyjne[[#This Row],[GJP]]/10+(E129-1)*2+(F129-1)*2+(G129-1)*2+(H129-1)*2</f>
        <v>42.1</v>
      </c>
    </row>
    <row r="130" spans="1:14" x14ac:dyDescent="0.25">
      <c r="A130" s="4" t="s">
        <v>211</v>
      </c>
      <c r="B130" s="5" t="s">
        <v>78</v>
      </c>
      <c r="C130" s="6">
        <v>4</v>
      </c>
      <c r="D130" s="6">
        <v>3</v>
      </c>
      <c r="E130" s="6">
        <v>4</v>
      </c>
      <c r="F130" s="6">
        <v>2</v>
      </c>
      <c r="G130" s="6">
        <v>5</v>
      </c>
      <c r="H130" s="6">
        <v>6</v>
      </c>
      <c r="I130" s="6">
        <v>53</v>
      </c>
      <c r="J130" s="6">
        <v>74</v>
      </c>
      <c r="K130" s="6">
        <v>66</v>
      </c>
      <c r="L130" s="6">
        <v>37</v>
      </c>
      <c r="M130" s="6">
        <v>55</v>
      </c>
      <c r="N130" s="5">
        <f>punkty_rekrutacyjne[[#This Row],[GHP]]/10+punkty_rekrutacyjne[[#This Row],[GHH]]/10+punkty_rekrutacyjne[[#This Row],[GMM]]/10+punkty_rekrutacyjne[[#This Row],[GMP]]/10+punkty_rekrutacyjne[[#This Row],[GJP]]/10+(E130-1)*2+(F130-1)*2+(G130-1)*2+(H130-1)*2</f>
        <v>54.5</v>
      </c>
    </row>
    <row r="131" spans="1:14" x14ac:dyDescent="0.25">
      <c r="A131" s="7" t="s">
        <v>212</v>
      </c>
      <c r="B131" s="8" t="s">
        <v>101</v>
      </c>
      <c r="C131" s="9">
        <v>4</v>
      </c>
      <c r="D131" s="9">
        <v>6</v>
      </c>
      <c r="E131" s="9">
        <v>5</v>
      </c>
      <c r="F131" s="9">
        <v>3</v>
      </c>
      <c r="G131" s="9">
        <v>4</v>
      </c>
      <c r="H131" s="9">
        <v>4</v>
      </c>
      <c r="I131" s="9">
        <v>43</v>
      </c>
      <c r="J131" s="9">
        <v>49</v>
      </c>
      <c r="K131" s="9">
        <v>12</v>
      </c>
      <c r="L131" s="9">
        <v>36</v>
      </c>
      <c r="M131" s="9">
        <v>87</v>
      </c>
      <c r="N131" s="5">
        <f>punkty_rekrutacyjne[[#This Row],[GHP]]/10+punkty_rekrutacyjne[[#This Row],[GHH]]/10+punkty_rekrutacyjne[[#This Row],[GMM]]/10+punkty_rekrutacyjne[[#This Row],[GMP]]/10+punkty_rekrutacyjne[[#This Row],[GJP]]/10+(E131-1)*2+(F131-1)*2+(G131-1)*2+(H131-1)*2</f>
        <v>46.699999999999996</v>
      </c>
    </row>
    <row r="132" spans="1:14" x14ac:dyDescent="0.25">
      <c r="A132" s="4" t="s">
        <v>213</v>
      </c>
      <c r="B132" s="5" t="s">
        <v>72</v>
      </c>
      <c r="C132" s="6">
        <v>4</v>
      </c>
      <c r="D132" s="6">
        <v>4</v>
      </c>
      <c r="E132" s="6">
        <v>6</v>
      </c>
      <c r="F132" s="6">
        <v>2</v>
      </c>
      <c r="G132" s="6">
        <v>5</v>
      </c>
      <c r="H132" s="6">
        <v>2</v>
      </c>
      <c r="I132" s="6">
        <v>60</v>
      </c>
      <c r="J132" s="6">
        <v>75</v>
      </c>
      <c r="K132" s="6">
        <v>10</v>
      </c>
      <c r="L132" s="6">
        <v>59</v>
      </c>
      <c r="M132" s="6">
        <v>5</v>
      </c>
      <c r="N132" s="5">
        <f>punkty_rekrutacyjne[[#This Row],[GHP]]/10+punkty_rekrutacyjne[[#This Row],[GHH]]/10+punkty_rekrutacyjne[[#This Row],[GMM]]/10+punkty_rekrutacyjne[[#This Row],[GMP]]/10+punkty_rekrutacyjne[[#This Row],[GJP]]/10+(E132-1)*2+(F132-1)*2+(G132-1)*2+(H132-1)*2</f>
        <v>42.9</v>
      </c>
    </row>
    <row r="133" spans="1:14" x14ac:dyDescent="0.25">
      <c r="A133" s="7" t="s">
        <v>214</v>
      </c>
      <c r="B133" s="8" t="s">
        <v>197</v>
      </c>
      <c r="C133" s="9">
        <v>7</v>
      </c>
      <c r="D133" s="9">
        <v>6</v>
      </c>
      <c r="E133" s="9">
        <v>4</v>
      </c>
      <c r="F133" s="9">
        <v>2</v>
      </c>
      <c r="G133" s="9">
        <v>2</v>
      </c>
      <c r="H133" s="9">
        <v>3</v>
      </c>
      <c r="I133" s="9">
        <v>89</v>
      </c>
      <c r="J133" s="9">
        <v>29</v>
      </c>
      <c r="K133" s="9">
        <v>58</v>
      </c>
      <c r="L133" s="9">
        <v>19</v>
      </c>
      <c r="M133" s="9">
        <v>97</v>
      </c>
      <c r="N133" s="5">
        <f>punkty_rekrutacyjne[[#This Row],[GHP]]/10+punkty_rekrutacyjne[[#This Row],[GHH]]/10+punkty_rekrutacyjne[[#This Row],[GMM]]/10+punkty_rekrutacyjne[[#This Row],[GMP]]/10+punkty_rekrutacyjne[[#This Row],[GJP]]/10+(E133-1)*2+(F133-1)*2+(G133-1)*2+(H133-1)*2</f>
        <v>43.2</v>
      </c>
    </row>
    <row r="134" spans="1:14" x14ac:dyDescent="0.25">
      <c r="A134" s="4" t="s">
        <v>215</v>
      </c>
      <c r="B134" s="5" t="s">
        <v>216</v>
      </c>
      <c r="C134" s="6">
        <v>5</v>
      </c>
      <c r="D134" s="6">
        <v>6</v>
      </c>
      <c r="E134" s="6">
        <v>5</v>
      </c>
      <c r="F134" s="6">
        <v>3</v>
      </c>
      <c r="G134" s="6">
        <v>5</v>
      </c>
      <c r="H134" s="6">
        <v>3</v>
      </c>
      <c r="I134" s="6">
        <v>61</v>
      </c>
      <c r="J134" s="6">
        <v>95</v>
      </c>
      <c r="K134" s="6">
        <v>36</v>
      </c>
      <c r="L134" s="6">
        <v>86</v>
      </c>
      <c r="M134" s="6">
        <v>36</v>
      </c>
      <c r="N134" s="5">
        <f>punkty_rekrutacyjne[[#This Row],[GHP]]/10+punkty_rekrutacyjne[[#This Row],[GHH]]/10+punkty_rekrutacyjne[[#This Row],[GMM]]/10+punkty_rekrutacyjne[[#This Row],[GMP]]/10+punkty_rekrutacyjne[[#This Row],[GJP]]/10+(E134-1)*2+(F134-1)*2+(G134-1)*2+(H134-1)*2</f>
        <v>55.4</v>
      </c>
    </row>
    <row r="135" spans="1:14" x14ac:dyDescent="0.25">
      <c r="A135" s="7" t="s">
        <v>217</v>
      </c>
      <c r="B135" s="8" t="s">
        <v>218</v>
      </c>
      <c r="C135" s="9">
        <v>7</v>
      </c>
      <c r="D135" s="9">
        <v>6</v>
      </c>
      <c r="E135" s="9">
        <v>2</v>
      </c>
      <c r="F135" s="9">
        <v>3</v>
      </c>
      <c r="G135" s="9">
        <v>3</v>
      </c>
      <c r="H135" s="9">
        <v>2</v>
      </c>
      <c r="I135" s="9">
        <v>2</v>
      </c>
      <c r="J135" s="9">
        <v>9</v>
      </c>
      <c r="K135" s="9">
        <v>56</v>
      </c>
      <c r="L135" s="9">
        <v>86</v>
      </c>
      <c r="M135" s="9">
        <v>71</v>
      </c>
      <c r="N135" s="5">
        <f>punkty_rekrutacyjne[[#This Row],[GHP]]/10+punkty_rekrutacyjne[[#This Row],[GHH]]/10+punkty_rekrutacyjne[[#This Row],[GMM]]/10+punkty_rekrutacyjne[[#This Row],[GMP]]/10+punkty_rekrutacyjne[[#This Row],[GJP]]/10+(E135-1)*2+(F135-1)*2+(G135-1)*2+(H135-1)*2</f>
        <v>34.4</v>
      </c>
    </row>
    <row r="136" spans="1:14" x14ac:dyDescent="0.25">
      <c r="A136" s="4" t="s">
        <v>219</v>
      </c>
      <c r="B136" s="5" t="s">
        <v>16</v>
      </c>
      <c r="C136" s="6">
        <v>6</v>
      </c>
      <c r="D136" s="6">
        <v>2</v>
      </c>
      <c r="E136" s="6">
        <v>4</v>
      </c>
      <c r="F136" s="6">
        <v>5</v>
      </c>
      <c r="G136" s="6">
        <v>6</v>
      </c>
      <c r="H136" s="6">
        <v>4</v>
      </c>
      <c r="I136" s="6">
        <v>21</v>
      </c>
      <c r="J136" s="6">
        <v>73</v>
      </c>
      <c r="K136" s="6">
        <v>39</v>
      </c>
      <c r="L136" s="6">
        <v>28</v>
      </c>
      <c r="M136" s="6">
        <v>25</v>
      </c>
      <c r="N136" s="5">
        <f>punkty_rekrutacyjne[[#This Row],[GHP]]/10+punkty_rekrutacyjne[[#This Row],[GHH]]/10+punkty_rekrutacyjne[[#This Row],[GMM]]/10+punkty_rekrutacyjne[[#This Row],[GMP]]/10+punkty_rekrutacyjne[[#This Row],[GJP]]/10+(E136-1)*2+(F136-1)*2+(G136-1)*2+(H136-1)*2</f>
        <v>48.6</v>
      </c>
    </row>
    <row r="137" spans="1:14" x14ac:dyDescent="0.25">
      <c r="A137" s="7" t="s">
        <v>220</v>
      </c>
      <c r="B137" s="8" t="s">
        <v>130</v>
      </c>
      <c r="C137" s="9">
        <v>0</v>
      </c>
      <c r="D137" s="9">
        <v>5</v>
      </c>
      <c r="E137" s="9">
        <v>2</v>
      </c>
      <c r="F137" s="9">
        <v>4</v>
      </c>
      <c r="G137" s="9">
        <v>3</v>
      </c>
      <c r="H137" s="9">
        <v>3</v>
      </c>
      <c r="I137" s="9">
        <v>52</v>
      </c>
      <c r="J137" s="9">
        <v>74</v>
      </c>
      <c r="K137" s="9">
        <v>79</v>
      </c>
      <c r="L137" s="9">
        <v>92</v>
      </c>
      <c r="M137" s="9">
        <v>69</v>
      </c>
      <c r="N137" s="5">
        <f>punkty_rekrutacyjne[[#This Row],[GHP]]/10+punkty_rekrutacyjne[[#This Row],[GHH]]/10+punkty_rekrutacyjne[[#This Row],[GMM]]/10+punkty_rekrutacyjne[[#This Row],[GMP]]/10+punkty_rekrutacyjne[[#This Row],[GJP]]/10+(E137-1)*2+(F137-1)*2+(G137-1)*2+(H137-1)*2</f>
        <v>52.6</v>
      </c>
    </row>
    <row r="138" spans="1:14" x14ac:dyDescent="0.25">
      <c r="A138" s="4" t="s">
        <v>221</v>
      </c>
      <c r="B138" s="5" t="s">
        <v>222</v>
      </c>
      <c r="C138" s="6">
        <v>1</v>
      </c>
      <c r="D138" s="6">
        <v>2</v>
      </c>
      <c r="E138" s="6">
        <v>2</v>
      </c>
      <c r="F138" s="6">
        <v>4</v>
      </c>
      <c r="G138" s="6">
        <v>5</v>
      </c>
      <c r="H138" s="6">
        <v>3</v>
      </c>
      <c r="I138" s="6">
        <v>97</v>
      </c>
      <c r="J138" s="6">
        <v>51</v>
      </c>
      <c r="K138" s="6">
        <v>38</v>
      </c>
      <c r="L138" s="6">
        <v>17</v>
      </c>
      <c r="M138" s="6">
        <v>5</v>
      </c>
      <c r="N138" s="5">
        <f>punkty_rekrutacyjne[[#This Row],[GHP]]/10+punkty_rekrutacyjne[[#This Row],[GHH]]/10+punkty_rekrutacyjne[[#This Row],[GMM]]/10+punkty_rekrutacyjne[[#This Row],[GMP]]/10+punkty_rekrutacyjne[[#This Row],[GJP]]/10+(E138-1)*2+(F138-1)*2+(G138-1)*2+(H138-1)*2</f>
        <v>40.799999999999997</v>
      </c>
    </row>
    <row r="139" spans="1:14" x14ac:dyDescent="0.25">
      <c r="A139" s="7" t="s">
        <v>223</v>
      </c>
      <c r="B139" s="8" t="s">
        <v>145</v>
      </c>
      <c r="C139" s="9">
        <v>3</v>
      </c>
      <c r="D139" s="9">
        <v>3</v>
      </c>
      <c r="E139" s="9">
        <v>2</v>
      </c>
      <c r="F139" s="9">
        <v>5</v>
      </c>
      <c r="G139" s="9">
        <v>3</v>
      </c>
      <c r="H139" s="9">
        <v>5</v>
      </c>
      <c r="I139" s="9">
        <v>68</v>
      </c>
      <c r="J139" s="9">
        <v>38</v>
      </c>
      <c r="K139" s="9">
        <v>31</v>
      </c>
      <c r="L139" s="9">
        <v>14</v>
      </c>
      <c r="M139" s="9">
        <v>54</v>
      </c>
      <c r="N139" s="5">
        <f>punkty_rekrutacyjne[[#This Row],[GHP]]/10+punkty_rekrutacyjne[[#This Row],[GHH]]/10+punkty_rekrutacyjne[[#This Row],[GMM]]/10+punkty_rekrutacyjne[[#This Row],[GMP]]/10+punkty_rekrutacyjne[[#This Row],[GJP]]/10+(E139-1)*2+(F139-1)*2+(G139-1)*2+(H139-1)*2</f>
        <v>42.5</v>
      </c>
    </row>
    <row r="140" spans="1:14" x14ac:dyDescent="0.25">
      <c r="A140" s="4" t="s">
        <v>224</v>
      </c>
      <c r="B140" s="5" t="s">
        <v>225</v>
      </c>
      <c r="C140" s="6">
        <v>7</v>
      </c>
      <c r="D140" s="6">
        <v>6</v>
      </c>
      <c r="E140" s="6">
        <v>2</v>
      </c>
      <c r="F140" s="6">
        <v>5</v>
      </c>
      <c r="G140" s="6">
        <v>6</v>
      </c>
      <c r="H140" s="6">
        <v>5</v>
      </c>
      <c r="I140" s="6">
        <v>19</v>
      </c>
      <c r="J140" s="6">
        <v>56</v>
      </c>
      <c r="K140" s="6">
        <v>50</v>
      </c>
      <c r="L140" s="6">
        <v>43</v>
      </c>
      <c r="M140" s="6">
        <v>66</v>
      </c>
      <c r="N140" s="5">
        <f>punkty_rekrutacyjne[[#This Row],[GHP]]/10+punkty_rekrutacyjne[[#This Row],[GHH]]/10+punkty_rekrutacyjne[[#This Row],[GMM]]/10+punkty_rekrutacyjne[[#This Row],[GMP]]/10+punkty_rekrutacyjne[[#This Row],[GJP]]/10+(E140-1)*2+(F140-1)*2+(G140-1)*2+(H140-1)*2</f>
        <v>51.4</v>
      </c>
    </row>
    <row r="141" spans="1:14" x14ac:dyDescent="0.25">
      <c r="A141" s="7" t="s">
        <v>226</v>
      </c>
      <c r="B141" s="8" t="s">
        <v>74</v>
      </c>
      <c r="C141" s="9">
        <v>6</v>
      </c>
      <c r="D141" s="9">
        <v>6</v>
      </c>
      <c r="E141" s="9">
        <v>5</v>
      </c>
      <c r="F141" s="9">
        <v>3</v>
      </c>
      <c r="G141" s="9">
        <v>2</v>
      </c>
      <c r="H141" s="9">
        <v>3</v>
      </c>
      <c r="I141" s="9">
        <v>16</v>
      </c>
      <c r="J141" s="9">
        <v>95</v>
      </c>
      <c r="K141" s="9">
        <v>97</v>
      </c>
      <c r="L141" s="9">
        <v>62</v>
      </c>
      <c r="M141" s="9">
        <v>46</v>
      </c>
      <c r="N141" s="5">
        <f>punkty_rekrutacyjne[[#This Row],[GHP]]/10+punkty_rekrutacyjne[[#This Row],[GHH]]/10+punkty_rekrutacyjne[[#This Row],[GMM]]/10+punkty_rekrutacyjne[[#This Row],[GMP]]/10+punkty_rekrutacyjne[[#This Row],[GJP]]/10+(E141-1)*2+(F141-1)*2+(G141-1)*2+(H141-1)*2</f>
        <v>49.599999999999994</v>
      </c>
    </row>
    <row r="142" spans="1:14" x14ac:dyDescent="0.25">
      <c r="A142" s="4" t="s">
        <v>227</v>
      </c>
      <c r="B142" s="5" t="s">
        <v>78</v>
      </c>
      <c r="C142" s="6">
        <v>6</v>
      </c>
      <c r="D142" s="6">
        <v>5</v>
      </c>
      <c r="E142" s="6">
        <v>3</v>
      </c>
      <c r="F142" s="6">
        <v>2</v>
      </c>
      <c r="G142" s="6">
        <v>3</v>
      </c>
      <c r="H142" s="6">
        <v>5</v>
      </c>
      <c r="I142" s="6">
        <v>55</v>
      </c>
      <c r="J142" s="6">
        <v>2</v>
      </c>
      <c r="K142" s="6">
        <v>64</v>
      </c>
      <c r="L142" s="6">
        <v>13</v>
      </c>
      <c r="M142" s="6">
        <v>72</v>
      </c>
      <c r="N142" s="5">
        <f>punkty_rekrutacyjne[[#This Row],[GHP]]/10+punkty_rekrutacyjne[[#This Row],[GHH]]/10+punkty_rekrutacyjne[[#This Row],[GMM]]/10+punkty_rekrutacyjne[[#This Row],[GMP]]/10+punkty_rekrutacyjne[[#This Row],[GJP]]/10+(E142-1)*2+(F142-1)*2+(G142-1)*2+(H142-1)*2</f>
        <v>38.6</v>
      </c>
    </row>
    <row r="143" spans="1:14" x14ac:dyDescent="0.25">
      <c r="A143" s="7" t="s">
        <v>228</v>
      </c>
      <c r="B143" s="8" t="s">
        <v>166</v>
      </c>
      <c r="C143" s="9">
        <v>6</v>
      </c>
      <c r="D143" s="9">
        <v>2</v>
      </c>
      <c r="E143" s="9">
        <v>4</v>
      </c>
      <c r="F143" s="9">
        <v>3</v>
      </c>
      <c r="G143" s="9">
        <v>3</v>
      </c>
      <c r="H143" s="9">
        <v>2</v>
      </c>
      <c r="I143" s="9">
        <v>54</v>
      </c>
      <c r="J143" s="9">
        <v>83</v>
      </c>
      <c r="K143" s="9">
        <v>36</v>
      </c>
      <c r="L143" s="9">
        <v>27</v>
      </c>
      <c r="M143" s="9">
        <v>21</v>
      </c>
      <c r="N143" s="5">
        <f>punkty_rekrutacyjne[[#This Row],[GHP]]/10+punkty_rekrutacyjne[[#This Row],[GHH]]/10+punkty_rekrutacyjne[[#This Row],[GMM]]/10+punkty_rekrutacyjne[[#This Row],[GMP]]/10+punkty_rekrutacyjne[[#This Row],[GJP]]/10+(E143-1)*2+(F143-1)*2+(G143-1)*2+(H143-1)*2</f>
        <v>38.1</v>
      </c>
    </row>
    <row r="144" spans="1:14" x14ac:dyDescent="0.25">
      <c r="A144" s="4" t="s">
        <v>229</v>
      </c>
      <c r="B144" s="5" t="s">
        <v>174</v>
      </c>
      <c r="C144" s="6">
        <v>1</v>
      </c>
      <c r="D144" s="6">
        <v>5</v>
      </c>
      <c r="E144" s="6">
        <v>2</v>
      </c>
      <c r="F144" s="6">
        <v>2</v>
      </c>
      <c r="G144" s="6">
        <v>4</v>
      </c>
      <c r="H144" s="6">
        <v>5</v>
      </c>
      <c r="I144" s="6">
        <v>19</v>
      </c>
      <c r="J144" s="6">
        <v>92</v>
      </c>
      <c r="K144" s="6">
        <v>24</v>
      </c>
      <c r="L144" s="6">
        <v>32</v>
      </c>
      <c r="M144" s="6">
        <v>91</v>
      </c>
      <c r="N144" s="5">
        <f>punkty_rekrutacyjne[[#This Row],[GHP]]/10+punkty_rekrutacyjne[[#This Row],[GHH]]/10+punkty_rekrutacyjne[[#This Row],[GMM]]/10+punkty_rekrutacyjne[[#This Row],[GMP]]/10+punkty_rekrutacyjne[[#This Row],[GJP]]/10+(E144-1)*2+(F144-1)*2+(G144-1)*2+(H144-1)*2</f>
        <v>43.8</v>
      </c>
    </row>
    <row r="145" spans="1:14" x14ac:dyDescent="0.25">
      <c r="A145" s="7" t="s">
        <v>230</v>
      </c>
      <c r="B145" s="8" t="s">
        <v>137</v>
      </c>
      <c r="C145" s="9">
        <v>7</v>
      </c>
      <c r="D145" s="9">
        <v>3</v>
      </c>
      <c r="E145" s="9">
        <v>2</v>
      </c>
      <c r="F145" s="9">
        <v>3</v>
      </c>
      <c r="G145" s="9">
        <v>5</v>
      </c>
      <c r="H145" s="9">
        <v>6</v>
      </c>
      <c r="I145" s="9">
        <v>25</v>
      </c>
      <c r="J145" s="9">
        <v>14</v>
      </c>
      <c r="K145" s="9">
        <v>19</v>
      </c>
      <c r="L145" s="9">
        <v>95</v>
      </c>
      <c r="M145" s="9">
        <v>91</v>
      </c>
      <c r="N145" s="5">
        <f>punkty_rekrutacyjne[[#This Row],[GHP]]/10+punkty_rekrutacyjne[[#This Row],[GHH]]/10+punkty_rekrutacyjne[[#This Row],[GMM]]/10+punkty_rekrutacyjne[[#This Row],[GMP]]/10+punkty_rekrutacyjne[[#This Row],[GJP]]/10+(E145-1)*2+(F145-1)*2+(G145-1)*2+(H145-1)*2</f>
        <v>48.4</v>
      </c>
    </row>
    <row r="146" spans="1:14" x14ac:dyDescent="0.25">
      <c r="A146" s="4" t="s">
        <v>231</v>
      </c>
      <c r="B146" s="5" t="s">
        <v>232</v>
      </c>
      <c r="C146" s="6">
        <v>8</v>
      </c>
      <c r="D146" s="6">
        <v>4</v>
      </c>
      <c r="E146" s="6">
        <v>3</v>
      </c>
      <c r="F146" s="6">
        <v>2</v>
      </c>
      <c r="G146" s="6">
        <v>3</v>
      </c>
      <c r="H146" s="6">
        <v>4</v>
      </c>
      <c r="I146" s="6">
        <v>37</v>
      </c>
      <c r="J146" s="6">
        <v>69</v>
      </c>
      <c r="K146" s="6">
        <v>12</v>
      </c>
      <c r="L146" s="6">
        <v>17</v>
      </c>
      <c r="M146" s="6">
        <v>48</v>
      </c>
      <c r="N146" s="5">
        <f>punkty_rekrutacyjne[[#This Row],[GHP]]/10+punkty_rekrutacyjne[[#This Row],[GHH]]/10+punkty_rekrutacyjne[[#This Row],[GMM]]/10+punkty_rekrutacyjne[[#This Row],[GMP]]/10+punkty_rekrutacyjne[[#This Row],[GJP]]/10+(E146-1)*2+(F146-1)*2+(G146-1)*2+(H146-1)*2</f>
        <v>34.299999999999997</v>
      </c>
    </row>
    <row r="147" spans="1:14" x14ac:dyDescent="0.25">
      <c r="A147" s="7" t="s">
        <v>233</v>
      </c>
      <c r="B147" s="8" t="s">
        <v>145</v>
      </c>
      <c r="C147" s="9">
        <v>3</v>
      </c>
      <c r="D147" s="9">
        <v>6</v>
      </c>
      <c r="E147" s="9">
        <v>6</v>
      </c>
      <c r="F147" s="9">
        <v>6</v>
      </c>
      <c r="G147" s="9">
        <v>3</v>
      </c>
      <c r="H147" s="9">
        <v>4</v>
      </c>
      <c r="I147" s="9">
        <v>79</v>
      </c>
      <c r="J147" s="9">
        <v>23</v>
      </c>
      <c r="K147" s="9">
        <v>17</v>
      </c>
      <c r="L147" s="9">
        <v>99</v>
      </c>
      <c r="M147" s="9">
        <v>29</v>
      </c>
      <c r="N147" s="5">
        <f>punkty_rekrutacyjne[[#This Row],[GHP]]/10+punkty_rekrutacyjne[[#This Row],[GHH]]/10+punkty_rekrutacyjne[[#This Row],[GMM]]/10+punkty_rekrutacyjne[[#This Row],[GMP]]/10+punkty_rekrutacyjne[[#This Row],[GJP]]/10+(E147-1)*2+(F147-1)*2+(G147-1)*2+(H147-1)*2</f>
        <v>54.699999999999996</v>
      </c>
    </row>
    <row r="148" spans="1:14" x14ac:dyDescent="0.25">
      <c r="A148" s="4" t="s">
        <v>234</v>
      </c>
      <c r="B148" s="5" t="s">
        <v>159</v>
      </c>
      <c r="C148" s="6">
        <v>4</v>
      </c>
      <c r="D148" s="6">
        <v>5</v>
      </c>
      <c r="E148" s="6">
        <v>2</v>
      </c>
      <c r="F148" s="6">
        <v>5</v>
      </c>
      <c r="G148" s="6">
        <v>4</v>
      </c>
      <c r="H148" s="6">
        <v>3</v>
      </c>
      <c r="I148" s="6">
        <v>41</v>
      </c>
      <c r="J148" s="6">
        <v>64</v>
      </c>
      <c r="K148" s="6">
        <v>91</v>
      </c>
      <c r="L148" s="6">
        <v>82</v>
      </c>
      <c r="M148" s="6">
        <v>100</v>
      </c>
      <c r="N148" s="5">
        <f>punkty_rekrutacyjne[[#This Row],[GHP]]/10+punkty_rekrutacyjne[[#This Row],[GHH]]/10+punkty_rekrutacyjne[[#This Row],[GMM]]/10+punkty_rekrutacyjne[[#This Row],[GMP]]/10+punkty_rekrutacyjne[[#This Row],[GJP]]/10+(E148-1)*2+(F148-1)*2+(G148-1)*2+(H148-1)*2</f>
        <v>57.8</v>
      </c>
    </row>
    <row r="149" spans="1:14" x14ac:dyDescent="0.25">
      <c r="A149" s="7" t="s">
        <v>235</v>
      </c>
      <c r="B149" s="8" t="s">
        <v>101</v>
      </c>
      <c r="C149" s="9">
        <v>5</v>
      </c>
      <c r="D149" s="9">
        <v>4</v>
      </c>
      <c r="E149" s="9">
        <v>5</v>
      </c>
      <c r="F149" s="9">
        <v>2</v>
      </c>
      <c r="G149" s="9">
        <v>3</v>
      </c>
      <c r="H149" s="9">
        <v>2</v>
      </c>
      <c r="I149" s="9">
        <v>87</v>
      </c>
      <c r="J149" s="9">
        <v>45</v>
      </c>
      <c r="K149" s="9">
        <v>47</v>
      </c>
      <c r="L149" s="9">
        <v>75</v>
      </c>
      <c r="M149" s="9">
        <v>51</v>
      </c>
      <c r="N149" s="5">
        <f>punkty_rekrutacyjne[[#This Row],[GHP]]/10+punkty_rekrutacyjne[[#This Row],[GHH]]/10+punkty_rekrutacyjne[[#This Row],[GMM]]/10+punkty_rekrutacyjne[[#This Row],[GMP]]/10+punkty_rekrutacyjne[[#This Row],[GJP]]/10+(E149-1)*2+(F149-1)*2+(G149-1)*2+(H149-1)*2</f>
        <v>46.5</v>
      </c>
    </row>
    <row r="150" spans="1:14" x14ac:dyDescent="0.25">
      <c r="A150" s="4" t="s">
        <v>236</v>
      </c>
      <c r="B150" s="5" t="s">
        <v>90</v>
      </c>
      <c r="C150" s="6">
        <v>8</v>
      </c>
      <c r="D150" s="6">
        <v>3</v>
      </c>
      <c r="E150" s="6">
        <v>6</v>
      </c>
      <c r="F150" s="6">
        <v>3</v>
      </c>
      <c r="G150" s="6">
        <v>6</v>
      </c>
      <c r="H150" s="6">
        <v>2</v>
      </c>
      <c r="I150" s="6">
        <v>84</v>
      </c>
      <c r="J150" s="6">
        <v>77</v>
      </c>
      <c r="K150" s="6">
        <v>71</v>
      </c>
      <c r="L150" s="6">
        <v>71</v>
      </c>
      <c r="M150" s="6">
        <v>9</v>
      </c>
      <c r="N150" s="5">
        <f>punkty_rekrutacyjne[[#This Row],[GHP]]/10+punkty_rekrutacyjne[[#This Row],[GHH]]/10+punkty_rekrutacyjne[[#This Row],[GMM]]/10+punkty_rekrutacyjne[[#This Row],[GMP]]/10+punkty_rekrutacyjne[[#This Row],[GJP]]/10+(E150-1)*2+(F150-1)*2+(G150-1)*2+(H150-1)*2</f>
        <v>57.2</v>
      </c>
    </row>
    <row r="151" spans="1:14" x14ac:dyDescent="0.25">
      <c r="A151" s="7" t="s">
        <v>237</v>
      </c>
      <c r="B151" s="8" t="s">
        <v>90</v>
      </c>
      <c r="C151" s="9">
        <v>1</v>
      </c>
      <c r="D151" s="9">
        <v>2</v>
      </c>
      <c r="E151" s="9">
        <v>4</v>
      </c>
      <c r="F151" s="9">
        <v>4</v>
      </c>
      <c r="G151" s="9">
        <v>5</v>
      </c>
      <c r="H151" s="9">
        <v>5</v>
      </c>
      <c r="I151" s="9">
        <v>20</v>
      </c>
      <c r="J151" s="9">
        <v>93</v>
      </c>
      <c r="K151" s="9">
        <v>68</v>
      </c>
      <c r="L151" s="9">
        <v>58</v>
      </c>
      <c r="M151" s="9">
        <v>23</v>
      </c>
      <c r="N151" s="5">
        <f>punkty_rekrutacyjne[[#This Row],[GHP]]/10+punkty_rekrutacyjne[[#This Row],[GHH]]/10+punkty_rekrutacyjne[[#This Row],[GMM]]/10+punkty_rekrutacyjne[[#This Row],[GMP]]/10+punkty_rekrutacyjne[[#This Row],[GJP]]/10+(E151-1)*2+(F151-1)*2+(G151-1)*2+(H151-1)*2</f>
        <v>54.2</v>
      </c>
    </row>
    <row r="152" spans="1:14" x14ac:dyDescent="0.25">
      <c r="A152" s="4" t="s">
        <v>238</v>
      </c>
      <c r="B152" s="5" t="s">
        <v>239</v>
      </c>
      <c r="C152" s="6">
        <v>7</v>
      </c>
      <c r="D152" s="6">
        <v>5</v>
      </c>
      <c r="E152" s="6">
        <v>6</v>
      </c>
      <c r="F152" s="6">
        <v>6</v>
      </c>
      <c r="G152" s="6">
        <v>2</v>
      </c>
      <c r="H152" s="6">
        <v>5</v>
      </c>
      <c r="I152" s="6">
        <v>80</v>
      </c>
      <c r="J152" s="6">
        <v>90</v>
      </c>
      <c r="K152" s="6">
        <v>62</v>
      </c>
      <c r="L152" s="6">
        <v>97</v>
      </c>
      <c r="M152" s="6">
        <v>3</v>
      </c>
      <c r="N152" s="5">
        <f>punkty_rekrutacyjne[[#This Row],[GHP]]/10+punkty_rekrutacyjne[[#This Row],[GHH]]/10+punkty_rekrutacyjne[[#This Row],[GMM]]/10+punkty_rekrutacyjne[[#This Row],[GMP]]/10+punkty_rekrutacyjne[[#This Row],[GJP]]/10+(E152-1)*2+(F152-1)*2+(G152-1)*2+(H152-1)*2</f>
        <v>63.199999999999996</v>
      </c>
    </row>
    <row r="153" spans="1:14" x14ac:dyDescent="0.25">
      <c r="A153" s="7" t="s">
        <v>240</v>
      </c>
      <c r="B153" s="8" t="s">
        <v>232</v>
      </c>
      <c r="C153" s="9">
        <v>6</v>
      </c>
      <c r="D153" s="9">
        <v>6</v>
      </c>
      <c r="E153" s="9">
        <v>6</v>
      </c>
      <c r="F153" s="9">
        <v>4</v>
      </c>
      <c r="G153" s="9">
        <v>4</v>
      </c>
      <c r="H153" s="9">
        <v>5</v>
      </c>
      <c r="I153" s="9">
        <v>77</v>
      </c>
      <c r="J153" s="9">
        <v>40</v>
      </c>
      <c r="K153" s="9">
        <v>93</v>
      </c>
      <c r="L153" s="9">
        <v>80</v>
      </c>
      <c r="M153" s="9">
        <v>71</v>
      </c>
      <c r="N153" s="5">
        <f>punkty_rekrutacyjne[[#This Row],[GHP]]/10+punkty_rekrutacyjne[[#This Row],[GHH]]/10+punkty_rekrutacyjne[[#This Row],[GMM]]/10+punkty_rekrutacyjne[[#This Row],[GMP]]/10+punkty_rekrutacyjne[[#This Row],[GJP]]/10+(E153-1)*2+(F153-1)*2+(G153-1)*2+(H153-1)*2</f>
        <v>66.099999999999994</v>
      </c>
    </row>
    <row r="154" spans="1:14" x14ac:dyDescent="0.25">
      <c r="A154" s="4" t="s">
        <v>241</v>
      </c>
      <c r="B154" s="5" t="s">
        <v>242</v>
      </c>
      <c r="C154" s="6">
        <v>4</v>
      </c>
      <c r="D154" s="6">
        <v>6</v>
      </c>
      <c r="E154" s="6">
        <v>5</v>
      </c>
      <c r="F154" s="6">
        <v>3</v>
      </c>
      <c r="G154" s="6">
        <v>5</v>
      </c>
      <c r="H154" s="6">
        <v>4</v>
      </c>
      <c r="I154" s="6">
        <v>65</v>
      </c>
      <c r="J154" s="6">
        <v>34</v>
      </c>
      <c r="K154" s="6">
        <v>51</v>
      </c>
      <c r="L154" s="6">
        <v>38</v>
      </c>
      <c r="M154" s="6">
        <v>65</v>
      </c>
      <c r="N154" s="5">
        <f>punkty_rekrutacyjne[[#This Row],[GHP]]/10+punkty_rekrutacyjne[[#This Row],[GHH]]/10+punkty_rekrutacyjne[[#This Row],[GMM]]/10+punkty_rekrutacyjne[[#This Row],[GMP]]/10+punkty_rekrutacyjne[[#This Row],[GJP]]/10+(E154-1)*2+(F154-1)*2+(G154-1)*2+(H154-1)*2</f>
        <v>51.3</v>
      </c>
    </row>
    <row r="155" spans="1:14" x14ac:dyDescent="0.25">
      <c r="A155" s="7" t="s">
        <v>243</v>
      </c>
      <c r="B155" s="8" t="s">
        <v>244</v>
      </c>
      <c r="C155" s="9">
        <v>0</v>
      </c>
      <c r="D155" s="9">
        <v>6</v>
      </c>
      <c r="E155" s="9">
        <v>4</v>
      </c>
      <c r="F155" s="9">
        <v>3</v>
      </c>
      <c r="G155" s="9">
        <v>3</v>
      </c>
      <c r="H155" s="9">
        <v>2</v>
      </c>
      <c r="I155" s="9">
        <v>62</v>
      </c>
      <c r="J155" s="9">
        <v>62</v>
      </c>
      <c r="K155" s="9">
        <v>86</v>
      </c>
      <c r="L155" s="9">
        <v>10</v>
      </c>
      <c r="M155" s="9">
        <v>2</v>
      </c>
      <c r="N155" s="5">
        <f>punkty_rekrutacyjne[[#This Row],[GHP]]/10+punkty_rekrutacyjne[[#This Row],[GHH]]/10+punkty_rekrutacyjne[[#This Row],[GMM]]/10+punkty_rekrutacyjne[[#This Row],[GMP]]/10+punkty_rekrutacyjne[[#This Row],[GJP]]/10+(E155-1)*2+(F155-1)*2+(G155-1)*2+(H155-1)*2</f>
        <v>38.200000000000003</v>
      </c>
    </row>
    <row r="156" spans="1:14" x14ac:dyDescent="0.25">
      <c r="A156" s="4" t="s">
        <v>245</v>
      </c>
      <c r="B156" s="5" t="s">
        <v>246</v>
      </c>
      <c r="C156" s="6">
        <v>8</v>
      </c>
      <c r="D156" s="6">
        <v>5</v>
      </c>
      <c r="E156" s="6">
        <v>4</v>
      </c>
      <c r="F156" s="6">
        <v>2</v>
      </c>
      <c r="G156" s="6">
        <v>4</v>
      </c>
      <c r="H156" s="6">
        <v>2</v>
      </c>
      <c r="I156" s="6">
        <v>70</v>
      </c>
      <c r="J156" s="6">
        <v>4</v>
      </c>
      <c r="K156" s="6">
        <v>92</v>
      </c>
      <c r="L156" s="6">
        <v>91</v>
      </c>
      <c r="M156" s="6">
        <v>21</v>
      </c>
      <c r="N156" s="5">
        <f>punkty_rekrutacyjne[[#This Row],[GHP]]/10+punkty_rekrutacyjne[[#This Row],[GHH]]/10+punkty_rekrutacyjne[[#This Row],[GMM]]/10+punkty_rekrutacyjne[[#This Row],[GMP]]/10+punkty_rekrutacyjne[[#This Row],[GJP]]/10+(E156-1)*2+(F156-1)*2+(G156-1)*2+(H156-1)*2</f>
        <v>43.800000000000004</v>
      </c>
    </row>
    <row r="157" spans="1:14" x14ac:dyDescent="0.25">
      <c r="A157" s="7" t="s">
        <v>247</v>
      </c>
      <c r="B157" s="8" t="s">
        <v>164</v>
      </c>
      <c r="C157" s="9">
        <v>1</v>
      </c>
      <c r="D157" s="9">
        <v>2</v>
      </c>
      <c r="E157" s="9">
        <v>6</v>
      </c>
      <c r="F157" s="9">
        <v>5</v>
      </c>
      <c r="G157" s="9">
        <v>6</v>
      </c>
      <c r="H157" s="9">
        <v>4</v>
      </c>
      <c r="I157" s="9">
        <v>66</v>
      </c>
      <c r="J157" s="9">
        <v>78</v>
      </c>
      <c r="K157" s="9">
        <v>26</v>
      </c>
      <c r="L157" s="9">
        <v>98</v>
      </c>
      <c r="M157" s="9">
        <v>56</v>
      </c>
      <c r="N157" s="5">
        <f>punkty_rekrutacyjne[[#This Row],[GHP]]/10+punkty_rekrutacyjne[[#This Row],[GHH]]/10+punkty_rekrutacyjne[[#This Row],[GMM]]/10+punkty_rekrutacyjne[[#This Row],[GMP]]/10+punkty_rekrutacyjne[[#This Row],[GJP]]/10+(E157-1)*2+(F157-1)*2+(G157-1)*2+(H157-1)*2</f>
        <v>66.400000000000006</v>
      </c>
    </row>
    <row r="158" spans="1:14" x14ac:dyDescent="0.25">
      <c r="A158" s="4" t="s">
        <v>248</v>
      </c>
      <c r="B158" s="5" t="s">
        <v>249</v>
      </c>
      <c r="C158" s="6">
        <v>3</v>
      </c>
      <c r="D158" s="6">
        <v>4</v>
      </c>
      <c r="E158" s="6">
        <v>6</v>
      </c>
      <c r="F158" s="6">
        <v>2</v>
      </c>
      <c r="G158" s="6">
        <v>2</v>
      </c>
      <c r="H158" s="6">
        <v>5</v>
      </c>
      <c r="I158" s="6">
        <v>54</v>
      </c>
      <c r="J158" s="6">
        <v>12</v>
      </c>
      <c r="K158" s="6">
        <v>13</v>
      </c>
      <c r="L158" s="6">
        <v>21</v>
      </c>
      <c r="M158" s="6">
        <v>24</v>
      </c>
      <c r="N158" s="5">
        <f>punkty_rekrutacyjne[[#This Row],[GHP]]/10+punkty_rekrutacyjne[[#This Row],[GHH]]/10+punkty_rekrutacyjne[[#This Row],[GMM]]/10+punkty_rekrutacyjne[[#This Row],[GMP]]/10+punkty_rekrutacyjne[[#This Row],[GJP]]/10+(E158-1)*2+(F158-1)*2+(G158-1)*2+(H158-1)*2</f>
        <v>34.4</v>
      </c>
    </row>
    <row r="159" spans="1:14" x14ac:dyDescent="0.25">
      <c r="A159" s="7" t="s">
        <v>250</v>
      </c>
      <c r="B159" s="8" t="s">
        <v>251</v>
      </c>
      <c r="C159" s="9">
        <v>6</v>
      </c>
      <c r="D159" s="9">
        <v>2</v>
      </c>
      <c r="E159" s="9">
        <v>3</v>
      </c>
      <c r="F159" s="9">
        <v>3</v>
      </c>
      <c r="G159" s="9">
        <v>3</v>
      </c>
      <c r="H159" s="9">
        <v>6</v>
      </c>
      <c r="I159" s="9">
        <v>27</v>
      </c>
      <c r="J159" s="9">
        <v>2</v>
      </c>
      <c r="K159" s="9">
        <v>84</v>
      </c>
      <c r="L159" s="9">
        <v>100</v>
      </c>
      <c r="M159" s="9">
        <v>27</v>
      </c>
      <c r="N159" s="5">
        <f>punkty_rekrutacyjne[[#This Row],[GHP]]/10+punkty_rekrutacyjne[[#This Row],[GHH]]/10+punkty_rekrutacyjne[[#This Row],[GMM]]/10+punkty_rekrutacyjne[[#This Row],[GMP]]/10+punkty_rekrutacyjne[[#This Row],[GJP]]/10+(E159-1)*2+(F159-1)*2+(G159-1)*2+(H159-1)*2</f>
        <v>46</v>
      </c>
    </row>
    <row r="160" spans="1:14" x14ac:dyDescent="0.25">
      <c r="A160" s="4" t="s">
        <v>252</v>
      </c>
      <c r="B160" s="5" t="s">
        <v>253</v>
      </c>
      <c r="C160" s="6">
        <v>1</v>
      </c>
      <c r="D160" s="6">
        <v>4</v>
      </c>
      <c r="E160" s="6">
        <v>6</v>
      </c>
      <c r="F160" s="6">
        <v>6</v>
      </c>
      <c r="G160" s="6">
        <v>2</v>
      </c>
      <c r="H160" s="6">
        <v>3</v>
      </c>
      <c r="I160" s="6">
        <v>43</v>
      </c>
      <c r="J160" s="6">
        <v>77</v>
      </c>
      <c r="K160" s="6">
        <v>31</v>
      </c>
      <c r="L160" s="6">
        <v>88</v>
      </c>
      <c r="M160" s="6">
        <v>67</v>
      </c>
      <c r="N160" s="5">
        <f>punkty_rekrutacyjne[[#This Row],[GHP]]/10+punkty_rekrutacyjne[[#This Row],[GHH]]/10+punkty_rekrutacyjne[[#This Row],[GMM]]/10+punkty_rekrutacyjne[[#This Row],[GMP]]/10+punkty_rekrutacyjne[[#This Row],[GJP]]/10+(E160-1)*2+(F160-1)*2+(G160-1)*2+(H160-1)*2</f>
        <v>56.599999999999994</v>
      </c>
    </row>
    <row r="161" spans="1:14" x14ac:dyDescent="0.25">
      <c r="A161" s="7" t="s">
        <v>254</v>
      </c>
      <c r="B161" s="8" t="s">
        <v>28</v>
      </c>
      <c r="C161" s="9">
        <v>3</v>
      </c>
      <c r="D161" s="9">
        <v>6</v>
      </c>
      <c r="E161" s="9">
        <v>6</v>
      </c>
      <c r="F161" s="9">
        <v>4</v>
      </c>
      <c r="G161" s="9">
        <v>3</v>
      </c>
      <c r="H161" s="9">
        <v>6</v>
      </c>
      <c r="I161" s="9">
        <v>63</v>
      </c>
      <c r="J161" s="9">
        <v>36</v>
      </c>
      <c r="K161" s="9">
        <v>68</v>
      </c>
      <c r="L161" s="9">
        <v>19</v>
      </c>
      <c r="M161" s="9">
        <v>39</v>
      </c>
      <c r="N161" s="5">
        <f>punkty_rekrutacyjne[[#This Row],[GHP]]/10+punkty_rekrutacyjne[[#This Row],[GHH]]/10+punkty_rekrutacyjne[[#This Row],[GMM]]/10+punkty_rekrutacyjne[[#This Row],[GMP]]/10+punkty_rekrutacyjne[[#This Row],[GJP]]/10+(E161-1)*2+(F161-1)*2+(G161-1)*2+(H161-1)*2</f>
        <v>52.5</v>
      </c>
    </row>
    <row r="162" spans="1:14" x14ac:dyDescent="0.25">
      <c r="A162" s="4" t="s">
        <v>255</v>
      </c>
      <c r="B162" s="5" t="s">
        <v>222</v>
      </c>
      <c r="C162" s="6">
        <v>1</v>
      </c>
      <c r="D162" s="6">
        <v>2</v>
      </c>
      <c r="E162" s="6">
        <v>6</v>
      </c>
      <c r="F162" s="6">
        <v>4</v>
      </c>
      <c r="G162" s="6">
        <v>2</v>
      </c>
      <c r="H162" s="6">
        <v>2</v>
      </c>
      <c r="I162" s="6">
        <v>32</v>
      </c>
      <c r="J162" s="6">
        <v>18</v>
      </c>
      <c r="K162" s="6">
        <v>1</v>
      </c>
      <c r="L162" s="6">
        <v>56</v>
      </c>
      <c r="M162" s="6">
        <v>7</v>
      </c>
      <c r="N162" s="5">
        <f>punkty_rekrutacyjne[[#This Row],[GHP]]/10+punkty_rekrutacyjne[[#This Row],[GHH]]/10+punkty_rekrutacyjne[[#This Row],[GMM]]/10+punkty_rekrutacyjne[[#This Row],[GMP]]/10+punkty_rekrutacyjne[[#This Row],[GJP]]/10+(E162-1)*2+(F162-1)*2+(G162-1)*2+(H162-1)*2</f>
        <v>31.4</v>
      </c>
    </row>
    <row r="163" spans="1:14" x14ac:dyDescent="0.25">
      <c r="A163" s="7" t="s">
        <v>256</v>
      </c>
      <c r="B163" s="8" t="s">
        <v>78</v>
      </c>
      <c r="C163" s="9">
        <v>4</v>
      </c>
      <c r="D163" s="9">
        <v>3</v>
      </c>
      <c r="E163" s="9">
        <v>3</v>
      </c>
      <c r="F163" s="9">
        <v>2</v>
      </c>
      <c r="G163" s="9">
        <v>6</v>
      </c>
      <c r="H163" s="9">
        <v>2</v>
      </c>
      <c r="I163" s="9">
        <v>60</v>
      </c>
      <c r="J163" s="9">
        <v>64</v>
      </c>
      <c r="K163" s="9">
        <v>100</v>
      </c>
      <c r="L163" s="9">
        <v>38</v>
      </c>
      <c r="M163" s="9">
        <v>70</v>
      </c>
      <c r="N163" s="5">
        <f>punkty_rekrutacyjne[[#This Row],[GHP]]/10+punkty_rekrutacyjne[[#This Row],[GHH]]/10+punkty_rekrutacyjne[[#This Row],[GMM]]/10+punkty_rekrutacyjne[[#This Row],[GMP]]/10+punkty_rekrutacyjne[[#This Row],[GJP]]/10+(E163-1)*2+(F163-1)*2+(G163-1)*2+(H163-1)*2</f>
        <v>51.2</v>
      </c>
    </row>
    <row r="164" spans="1:14" x14ac:dyDescent="0.25">
      <c r="A164" s="4" t="s">
        <v>257</v>
      </c>
      <c r="B164" s="5" t="s">
        <v>20</v>
      </c>
      <c r="C164" s="6">
        <v>0</v>
      </c>
      <c r="D164" s="6">
        <v>6</v>
      </c>
      <c r="E164" s="6">
        <v>6</v>
      </c>
      <c r="F164" s="6">
        <v>5</v>
      </c>
      <c r="G164" s="6">
        <v>3</v>
      </c>
      <c r="H164" s="6">
        <v>2</v>
      </c>
      <c r="I164" s="6">
        <v>39</v>
      </c>
      <c r="J164" s="6">
        <v>66</v>
      </c>
      <c r="K164" s="6">
        <v>84</v>
      </c>
      <c r="L164" s="6">
        <v>47</v>
      </c>
      <c r="M164" s="6">
        <v>21</v>
      </c>
      <c r="N164" s="5">
        <f>punkty_rekrutacyjne[[#This Row],[GHP]]/10+punkty_rekrutacyjne[[#This Row],[GHH]]/10+punkty_rekrutacyjne[[#This Row],[GMM]]/10+punkty_rekrutacyjne[[#This Row],[GMP]]/10+punkty_rekrutacyjne[[#This Row],[GJP]]/10+(E164-1)*2+(F164-1)*2+(G164-1)*2+(H164-1)*2</f>
        <v>49.7</v>
      </c>
    </row>
    <row r="165" spans="1:14" x14ac:dyDescent="0.25">
      <c r="A165" s="7" t="s">
        <v>258</v>
      </c>
      <c r="B165" s="8" t="s">
        <v>180</v>
      </c>
      <c r="C165" s="9">
        <v>2</v>
      </c>
      <c r="D165" s="9">
        <v>2</v>
      </c>
      <c r="E165" s="9">
        <v>5</v>
      </c>
      <c r="F165" s="9">
        <v>2</v>
      </c>
      <c r="G165" s="9">
        <v>3</v>
      </c>
      <c r="H165" s="9">
        <v>3</v>
      </c>
      <c r="I165" s="9">
        <v>11</v>
      </c>
      <c r="J165" s="9">
        <v>88</v>
      </c>
      <c r="K165" s="9">
        <v>90</v>
      </c>
      <c r="L165" s="9">
        <v>20</v>
      </c>
      <c r="M165" s="9">
        <v>65</v>
      </c>
      <c r="N165" s="5">
        <f>punkty_rekrutacyjne[[#This Row],[GHP]]/10+punkty_rekrutacyjne[[#This Row],[GHH]]/10+punkty_rekrutacyjne[[#This Row],[GMM]]/10+punkty_rekrutacyjne[[#This Row],[GMP]]/10+punkty_rekrutacyjne[[#This Row],[GJP]]/10+(E165-1)*2+(F165-1)*2+(G165-1)*2+(H165-1)*2</f>
        <v>45.4</v>
      </c>
    </row>
    <row r="166" spans="1:14" x14ac:dyDescent="0.25">
      <c r="A166" s="4" t="s">
        <v>259</v>
      </c>
      <c r="B166" s="5" t="s">
        <v>260</v>
      </c>
      <c r="C166" s="6">
        <v>2</v>
      </c>
      <c r="D166" s="6">
        <v>5</v>
      </c>
      <c r="E166" s="6">
        <v>5</v>
      </c>
      <c r="F166" s="6">
        <v>2</v>
      </c>
      <c r="G166" s="6">
        <v>6</v>
      </c>
      <c r="H166" s="6">
        <v>2</v>
      </c>
      <c r="I166" s="6">
        <v>79</v>
      </c>
      <c r="J166" s="6">
        <v>66</v>
      </c>
      <c r="K166" s="6">
        <v>91</v>
      </c>
      <c r="L166" s="6">
        <v>30</v>
      </c>
      <c r="M166" s="6">
        <v>90</v>
      </c>
      <c r="N166" s="5">
        <f>punkty_rekrutacyjne[[#This Row],[GHP]]/10+punkty_rekrutacyjne[[#This Row],[GHH]]/10+punkty_rekrutacyjne[[#This Row],[GMM]]/10+punkty_rekrutacyjne[[#This Row],[GMP]]/10+punkty_rekrutacyjne[[#This Row],[GJP]]/10+(E166-1)*2+(F166-1)*2+(G166-1)*2+(H166-1)*2</f>
        <v>57.6</v>
      </c>
    </row>
    <row r="167" spans="1:14" x14ac:dyDescent="0.25">
      <c r="A167" s="7" t="s">
        <v>261</v>
      </c>
      <c r="B167" s="8" t="s">
        <v>218</v>
      </c>
      <c r="C167" s="9">
        <v>5</v>
      </c>
      <c r="D167" s="9">
        <v>3</v>
      </c>
      <c r="E167" s="9">
        <v>6</v>
      </c>
      <c r="F167" s="9">
        <v>3</v>
      </c>
      <c r="G167" s="9">
        <v>3</v>
      </c>
      <c r="H167" s="9">
        <v>5</v>
      </c>
      <c r="I167" s="9">
        <v>15</v>
      </c>
      <c r="J167" s="9">
        <v>21</v>
      </c>
      <c r="K167" s="9">
        <v>66</v>
      </c>
      <c r="L167" s="9">
        <v>55</v>
      </c>
      <c r="M167" s="9">
        <v>90</v>
      </c>
      <c r="N167" s="5">
        <f>punkty_rekrutacyjne[[#This Row],[GHP]]/10+punkty_rekrutacyjne[[#This Row],[GHH]]/10+punkty_rekrutacyjne[[#This Row],[GMM]]/10+punkty_rekrutacyjne[[#This Row],[GMP]]/10+punkty_rekrutacyjne[[#This Row],[GJP]]/10+(E167-1)*2+(F167-1)*2+(G167-1)*2+(H167-1)*2</f>
        <v>50.7</v>
      </c>
    </row>
    <row r="168" spans="1:14" x14ac:dyDescent="0.25">
      <c r="A168" s="4" t="s">
        <v>262</v>
      </c>
      <c r="B168" s="5" t="s">
        <v>41</v>
      </c>
      <c r="C168" s="6">
        <v>4</v>
      </c>
      <c r="D168" s="6">
        <v>3</v>
      </c>
      <c r="E168" s="6">
        <v>6</v>
      </c>
      <c r="F168" s="6">
        <v>6</v>
      </c>
      <c r="G168" s="6">
        <v>4</v>
      </c>
      <c r="H168" s="6">
        <v>4</v>
      </c>
      <c r="I168" s="6">
        <v>15</v>
      </c>
      <c r="J168" s="6">
        <v>36</v>
      </c>
      <c r="K168" s="6">
        <v>51</v>
      </c>
      <c r="L168" s="6">
        <v>10</v>
      </c>
      <c r="M168" s="6">
        <v>68</v>
      </c>
      <c r="N168" s="5">
        <f>punkty_rekrutacyjne[[#This Row],[GHP]]/10+punkty_rekrutacyjne[[#This Row],[GHH]]/10+punkty_rekrutacyjne[[#This Row],[GMM]]/10+punkty_rekrutacyjne[[#This Row],[GMP]]/10+punkty_rekrutacyjne[[#This Row],[GJP]]/10+(E168-1)*2+(F168-1)*2+(G168-1)*2+(H168-1)*2</f>
        <v>50</v>
      </c>
    </row>
    <row r="169" spans="1:14" x14ac:dyDescent="0.25">
      <c r="A169" s="7" t="s">
        <v>263</v>
      </c>
      <c r="B169" s="8" t="s">
        <v>78</v>
      </c>
      <c r="C169" s="9">
        <v>5</v>
      </c>
      <c r="D169" s="9">
        <v>5</v>
      </c>
      <c r="E169" s="9">
        <v>6</v>
      </c>
      <c r="F169" s="9">
        <v>6</v>
      </c>
      <c r="G169" s="9">
        <v>6</v>
      </c>
      <c r="H169" s="9">
        <v>6</v>
      </c>
      <c r="I169" s="9">
        <v>63</v>
      </c>
      <c r="J169" s="9">
        <v>88</v>
      </c>
      <c r="K169" s="9">
        <v>72</v>
      </c>
      <c r="L169" s="9">
        <v>90</v>
      </c>
      <c r="M169" s="9">
        <v>83</v>
      </c>
      <c r="N169" s="5">
        <f>punkty_rekrutacyjne[[#This Row],[GHP]]/10+punkty_rekrutacyjne[[#This Row],[GHH]]/10+punkty_rekrutacyjne[[#This Row],[GMM]]/10+punkty_rekrutacyjne[[#This Row],[GMP]]/10+punkty_rekrutacyjne[[#This Row],[GJP]]/10+(E169-1)*2+(F169-1)*2+(G169-1)*2+(H169-1)*2</f>
        <v>79.599999999999994</v>
      </c>
    </row>
    <row r="170" spans="1:14" x14ac:dyDescent="0.25">
      <c r="A170" s="4" t="s">
        <v>264</v>
      </c>
      <c r="B170" s="5" t="s">
        <v>246</v>
      </c>
      <c r="C170" s="6">
        <v>8</v>
      </c>
      <c r="D170" s="6">
        <v>3</v>
      </c>
      <c r="E170" s="6">
        <v>5</v>
      </c>
      <c r="F170" s="6">
        <v>5</v>
      </c>
      <c r="G170" s="6">
        <v>5</v>
      </c>
      <c r="H170" s="6">
        <v>6</v>
      </c>
      <c r="I170" s="6">
        <v>55</v>
      </c>
      <c r="J170" s="6">
        <v>10</v>
      </c>
      <c r="K170" s="6">
        <v>80</v>
      </c>
      <c r="L170" s="6">
        <v>8</v>
      </c>
      <c r="M170" s="6">
        <v>78</v>
      </c>
      <c r="N170" s="5">
        <f>punkty_rekrutacyjne[[#This Row],[GHP]]/10+punkty_rekrutacyjne[[#This Row],[GHH]]/10+punkty_rekrutacyjne[[#This Row],[GMM]]/10+punkty_rekrutacyjne[[#This Row],[GMP]]/10+punkty_rekrutacyjne[[#This Row],[GJP]]/10+(E170-1)*2+(F170-1)*2+(G170-1)*2+(H170-1)*2</f>
        <v>57.1</v>
      </c>
    </row>
    <row r="171" spans="1:14" x14ac:dyDescent="0.25">
      <c r="A171" s="7" t="s">
        <v>265</v>
      </c>
      <c r="B171" s="8" t="s">
        <v>16</v>
      </c>
      <c r="C171" s="9">
        <v>7</v>
      </c>
      <c r="D171" s="9">
        <v>3</v>
      </c>
      <c r="E171" s="9">
        <v>5</v>
      </c>
      <c r="F171" s="9">
        <v>4</v>
      </c>
      <c r="G171" s="9">
        <v>5</v>
      </c>
      <c r="H171" s="9">
        <v>6</v>
      </c>
      <c r="I171" s="9">
        <v>24</v>
      </c>
      <c r="J171" s="9">
        <v>82</v>
      </c>
      <c r="K171" s="9">
        <v>37</v>
      </c>
      <c r="L171" s="9">
        <v>7</v>
      </c>
      <c r="M171" s="9">
        <v>12</v>
      </c>
      <c r="N171" s="5">
        <f>punkty_rekrutacyjne[[#This Row],[GHP]]/10+punkty_rekrutacyjne[[#This Row],[GHH]]/10+punkty_rekrutacyjne[[#This Row],[GMM]]/10+punkty_rekrutacyjne[[#This Row],[GMP]]/10+punkty_rekrutacyjne[[#This Row],[GJP]]/10+(E171-1)*2+(F171-1)*2+(G171-1)*2+(H171-1)*2</f>
        <v>48.2</v>
      </c>
    </row>
    <row r="172" spans="1:14" x14ac:dyDescent="0.25">
      <c r="A172" s="4" t="s">
        <v>266</v>
      </c>
      <c r="B172" s="5" t="s">
        <v>199</v>
      </c>
      <c r="C172" s="6">
        <v>0</v>
      </c>
      <c r="D172" s="6">
        <v>2</v>
      </c>
      <c r="E172" s="6">
        <v>3</v>
      </c>
      <c r="F172" s="6">
        <v>4</v>
      </c>
      <c r="G172" s="6">
        <v>6</v>
      </c>
      <c r="H172" s="6">
        <v>6</v>
      </c>
      <c r="I172" s="6">
        <v>19</v>
      </c>
      <c r="J172" s="6">
        <v>82</v>
      </c>
      <c r="K172" s="6">
        <v>75</v>
      </c>
      <c r="L172" s="6">
        <v>35</v>
      </c>
      <c r="M172" s="6">
        <v>75</v>
      </c>
      <c r="N172" s="5">
        <f>punkty_rekrutacyjne[[#This Row],[GHP]]/10+punkty_rekrutacyjne[[#This Row],[GHH]]/10+punkty_rekrutacyjne[[#This Row],[GMM]]/10+punkty_rekrutacyjne[[#This Row],[GMP]]/10+punkty_rekrutacyjne[[#This Row],[GJP]]/10+(E172-1)*2+(F172-1)*2+(G172-1)*2+(H172-1)*2</f>
        <v>58.6</v>
      </c>
    </row>
    <row r="173" spans="1:14" x14ac:dyDescent="0.25">
      <c r="A173" s="7" t="s">
        <v>267</v>
      </c>
      <c r="B173" s="8" t="s">
        <v>239</v>
      </c>
      <c r="C173" s="9">
        <v>5</v>
      </c>
      <c r="D173" s="9">
        <v>3</v>
      </c>
      <c r="E173" s="9">
        <v>5</v>
      </c>
      <c r="F173" s="9">
        <v>3</v>
      </c>
      <c r="G173" s="9">
        <v>3</v>
      </c>
      <c r="H173" s="9">
        <v>2</v>
      </c>
      <c r="I173" s="9">
        <v>33</v>
      </c>
      <c r="J173" s="9">
        <v>10</v>
      </c>
      <c r="K173" s="9">
        <v>92</v>
      </c>
      <c r="L173" s="9">
        <v>74</v>
      </c>
      <c r="M173" s="9">
        <v>79</v>
      </c>
      <c r="N173" s="5">
        <f>punkty_rekrutacyjne[[#This Row],[GHP]]/10+punkty_rekrutacyjne[[#This Row],[GHH]]/10+punkty_rekrutacyjne[[#This Row],[GMM]]/10+punkty_rekrutacyjne[[#This Row],[GMP]]/10+punkty_rekrutacyjne[[#This Row],[GJP]]/10+(E173-1)*2+(F173-1)*2+(G173-1)*2+(H173-1)*2</f>
        <v>46.8</v>
      </c>
    </row>
    <row r="174" spans="1:14" x14ac:dyDescent="0.25">
      <c r="A174" s="4" t="s">
        <v>268</v>
      </c>
      <c r="B174" s="5" t="s">
        <v>101</v>
      </c>
      <c r="C174" s="6">
        <v>4</v>
      </c>
      <c r="D174" s="6">
        <v>5</v>
      </c>
      <c r="E174" s="6">
        <v>5</v>
      </c>
      <c r="F174" s="6">
        <v>3</v>
      </c>
      <c r="G174" s="6">
        <v>4</v>
      </c>
      <c r="H174" s="6">
        <v>4</v>
      </c>
      <c r="I174" s="6">
        <v>94</v>
      </c>
      <c r="J174" s="6">
        <v>21</v>
      </c>
      <c r="K174" s="6">
        <v>58</v>
      </c>
      <c r="L174" s="6">
        <v>60</v>
      </c>
      <c r="M174" s="6">
        <v>36</v>
      </c>
      <c r="N174" s="5">
        <f>punkty_rekrutacyjne[[#This Row],[GHP]]/10+punkty_rekrutacyjne[[#This Row],[GHH]]/10+punkty_rekrutacyjne[[#This Row],[GMM]]/10+punkty_rekrutacyjne[[#This Row],[GMP]]/10+punkty_rekrutacyjne[[#This Row],[GJP]]/10+(E174-1)*2+(F174-1)*2+(G174-1)*2+(H174-1)*2</f>
        <v>50.900000000000006</v>
      </c>
    </row>
    <row r="175" spans="1:14" x14ac:dyDescent="0.25">
      <c r="A175" s="7" t="s">
        <v>269</v>
      </c>
      <c r="B175" s="8" t="s">
        <v>205</v>
      </c>
      <c r="C175" s="9">
        <v>1</v>
      </c>
      <c r="D175" s="9">
        <v>2</v>
      </c>
      <c r="E175" s="9">
        <v>6</v>
      </c>
      <c r="F175" s="9">
        <v>4</v>
      </c>
      <c r="G175" s="9">
        <v>6</v>
      </c>
      <c r="H175" s="9">
        <v>5</v>
      </c>
      <c r="I175" s="9">
        <v>5</v>
      </c>
      <c r="J175" s="9">
        <v>79</v>
      </c>
      <c r="K175" s="9">
        <v>31</v>
      </c>
      <c r="L175" s="9">
        <v>60</v>
      </c>
      <c r="M175" s="9">
        <v>44</v>
      </c>
      <c r="N175" s="5">
        <f>punkty_rekrutacyjne[[#This Row],[GHP]]/10+punkty_rekrutacyjne[[#This Row],[GHH]]/10+punkty_rekrutacyjne[[#This Row],[GMM]]/10+punkty_rekrutacyjne[[#This Row],[GMP]]/10+punkty_rekrutacyjne[[#This Row],[GJP]]/10+(E175-1)*2+(F175-1)*2+(G175-1)*2+(H175-1)*2</f>
        <v>55.9</v>
      </c>
    </row>
    <row r="176" spans="1:14" x14ac:dyDescent="0.25">
      <c r="A176" s="4" t="s">
        <v>270</v>
      </c>
      <c r="B176" s="5" t="s">
        <v>210</v>
      </c>
      <c r="C176" s="6">
        <v>0</v>
      </c>
      <c r="D176" s="6">
        <v>4</v>
      </c>
      <c r="E176" s="6">
        <v>4</v>
      </c>
      <c r="F176" s="6">
        <v>6</v>
      </c>
      <c r="G176" s="6">
        <v>4</v>
      </c>
      <c r="H176" s="6">
        <v>4</v>
      </c>
      <c r="I176" s="6">
        <v>60</v>
      </c>
      <c r="J176" s="6">
        <v>36</v>
      </c>
      <c r="K176" s="6">
        <v>6</v>
      </c>
      <c r="L176" s="6">
        <v>48</v>
      </c>
      <c r="M176" s="6">
        <v>31</v>
      </c>
      <c r="N176" s="5">
        <f>punkty_rekrutacyjne[[#This Row],[GHP]]/10+punkty_rekrutacyjne[[#This Row],[GHH]]/10+punkty_rekrutacyjne[[#This Row],[GMM]]/10+punkty_rekrutacyjne[[#This Row],[GMP]]/10+punkty_rekrutacyjne[[#This Row],[GJP]]/10+(E176-1)*2+(F176-1)*2+(G176-1)*2+(H176-1)*2</f>
        <v>46.1</v>
      </c>
    </row>
    <row r="177" spans="1:14" x14ac:dyDescent="0.25">
      <c r="A177" s="7" t="s">
        <v>271</v>
      </c>
      <c r="B177" s="8" t="s">
        <v>30</v>
      </c>
      <c r="C177" s="9">
        <v>6</v>
      </c>
      <c r="D177" s="9">
        <v>3</v>
      </c>
      <c r="E177" s="9">
        <v>2</v>
      </c>
      <c r="F177" s="9">
        <v>2</v>
      </c>
      <c r="G177" s="9">
        <v>6</v>
      </c>
      <c r="H177" s="9">
        <v>6</v>
      </c>
      <c r="I177" s="9">
        <v>47</v>
      </c>
      <c r="J177" s="9">
        <v>36</v>
      </c>
      <c r="K177" s="9">
        <v>64</v>
      </c>
      <c r="L177" s="9">
        <v>67</v>
      </c>
      <c r="M177" s="9">
        <v>13</v>
      </c>
      <c r="N177" s="5">
        <f>punkty_rekrutacyjne[[#This Row],[GHP]]/10+punkty_rekrutacyjne[[#This Row],[GHH]]/10+punkty_rekrutacyjne[[#This Row],[GMM]]/10+punkty_rekrutacyjne[[#This Row],[GMP]]/10+punkty_rekrutacyjne[[#This Row],[GJP]]/10+(E177-1)*2+(F177-1)*2+(G177-1)*2+(H177-1)*2</f>
        <v>46.7</v>
      </c>
    </row>
    <row r="178" spans="1:14" x14ac:dyDescent="0.25">
      <c r="A178" s="4" t="s">
        <v>272</v>
      </c>
      <c r="B178" s="5" t="s">
        <v>273</v>
      </c>
      <c r="C178" s="6">
        <v>0</v>
      </c>
      <c r="D178" s="6">
        <v>5</v>
      </c>
      <c r="E178" s="6">
        <v>5</v>
      </c>
      <c r="F178" s="6">
        <v>3</v>
      </c>
      <c r="G178" s="6">
        <v>3</v>
      </c>
      <c r="H178" s="6">
        <v>4</v>
      </c>
      <c r="I178" s="6">
        <v>92</v>
      </c>
      <c r="J178" s="6">
        <v>58</v>
      </c>
      <c r="K178" s="6">
        <v>73</v>
      </c>
      <c r="L178" s="6">
        <v>53</v>
      </c>
      <c r="M178" s="6">
        <v>68</v>
      </c>
      <c r="N178" s="5">
        <f>punkty_rekrutacyjne[[#This Row],[GHP]]/10+punkty_rekrutacyjne[[#This Row],[GHH]]/10+punkty_rekrutacyjne[[#This Row],[GMM]]/10+punkty_rekrutacyjne[[#This Row],[GMP]]/10+punkty_rekrutacyjne[[#This Row],[GJP]]/10+(E178-1)*2+(F178-1)*2+(G178-1)*2+(H178-1)*2</f>
        <v>56.4</v>
      </c>
    </row>
    <row r="179" spans="1:14" x14ac:dyDescent="0.25">
      <c r="A179" s="7" t="s">
        <v>274</v>
      </c>
      <c r="B179" s="8" t="s">
        <v>16</v>
      </c>
      <c r="C179" s="9">
        <v>3</v>
      </c>
      <c r="D179" s="9">
        <v>5</v>
      </c>
      <c r="E179" s="9">
        <v>4</v>
      </c>
      <c r="F179" s="9">
        <v>6</v>
      </c>
      <c r="G179" s="9">
        <v>6</v>
      </c>
      <c r="H179" s="9">
        <v>4</v>
      </c>
      <c r="I179" s="9">
        <v>70</v>
      </c>
      <c r="J179" s="9">
        <v>3</v>
      </c>
      <c r="K179" s="9">
        <v>92</v>
      </c>
      <c r="L179" s="9">
        <v>40</v>
      </c>
      <c r="M179" s="9">
        <v>41</v>
      </c>
      <c r="N179" s="5">
        <f>punkty_rekrutacyjne[[#This Row],[GHP]]/10+punkty_rekrutacyjne[[#This Row],[GHH]]/10+punkty_rekrutacyjne[[#This Row],[GMM]]/10+punkty_rekrutacyjne[[#This Row],[GMP]]/10+punkty_rekrutacyjne[[#This Row],[GJP]]/10+(E179-1)*2+(F179-1)*2+(G179-1)*2+(H179-1)*2</f>
        <v>56.6</v>
      </c>
    </row>
    <row r="180" spans="1:14" x14ac:dyDescent="0.25">
      <c r="A180" s="4" t="s">
        <v>275</v>
      </c>
      <c r="B180" s="5" t="s">
        <v>126</v>
      </c>
      <c r="C180" s="6">
        <v>5</v>
      </c>
      <c r="D180" s="6">
        <v>2</v>
      </c>
      <c r="E180" s="6">
        <v>4</v>
      </c>
      <c r="F180" s="6">
        <v>6</v>
      </c>
      <c r="G180" s="6">
        <v>5</v>
      </c>
      <c r="H180" s="6">
        <v>3</v>
      </c>
      <c r="I180" s="6">
        <v>78</v>
      </c>
      <c r="J180" s="6">
        <v>78</v>
      </c>
      <c r="K180" s="6">
        <v>90</v>
      </c>
      <c r="L180" s="6">
        <v>83</v>
      </c>
      <c r="M180" s="6">
        <v>63</v>
      </c>
      <c r="N180" s="5">
        <f>punkty_rekrutacyjne[[#This Row],[GHP]]/10+punkty_rekrutacyjne[[#This Row],[GHH]]/10+punkty_rekrutacyjne[[#This Row],[GMM]]/10+punkty_rekrutacyjne[[#This Row],[GMP]]/10+punkty_rekrutacyjne[[#This Row],[GJP]]/10+(E180-1)*2+(F180-1)*2+(G180-1)*2+(H180-1)*2</f>
        <v>67.2</v>
      </c>
    </row>
    <row r="181" spans="1:14" x14ac:dyDescent="0.25">
      <c r="A181" s="7" t="s">
        <v>276</v>
      </c>
      <c r="B181" s="8" t="s">
        <v>180</v>
      </c>
      <c r="C181" s="9">
        <v>0</v>
      </c>
      <c r="D181" s="9">
        <v>6</v>
      </c>
      <c r="E181" s="9">
        <v>5</v>
      </c>
      <c r="F181" s="9">
        <v>6</v>
      </c>
      <c r="G181" s="9">
        <v>6</v>
      </c>
      <c r="H181" s="9">
        <v>6</v>
      </c>
      <c r="I181" s="9">
        <v>43</v>
      </c>
      <c r="J181" s="9">
        <v>3</v>
      </c>
      <c r="K181" s="9">
        <v>56</v>
      </c>
      <c r="L181" s="9">
        <v>52</v>
      </c>
      <c r="M181" s="9">
        <v>41</v>
      </c>
      <c r="N181" s="5">
        <f>punkty_rekrutacyjne[[#This Row],[GHP]]/10+punkty_rekrutacyjne[[#This Row],[GHH]]/10+punkty_rekrutacyjne[[#This Row],[GMM]]/10+punkty_rekrutacyjne[[#This Row],[GMP]]/10+punkty_rekrutacyjne[[#This Row],[GJP]]/10+(E181-1)*2+(F181-1)*2+(G181-1)*2+(H181-1)*2</f>
        <v>57.5</v>
      </c>
    </row>
    <row r="182" spans="1:14" x14ac:dyDescent="0.25">
      <c r="A182" s="4" t="s">
        <v>277</v>
      </c>
      <c r="B182" s="5" t="s">
        <v>161</v>
      </c>
      <c r="C182" s="6">
        <v>1</v>
      </c>
      <c r="D182" s="6">
        <v>4</v>
      </c>
      <c r="E182" s="6">
        <v>4</v>
      </c>
      <c r="F182" s="6">
        <v>3</v>
      </c>
      <c r="G182" s="6">
        <v>6</v>
      </c>
      <c r="H182" s="6">
        <v>6</v>
      </c>
      <c r="I182" s="6">
        <v>33</v>
      </c>
      <c r="J182" s="6">
        <v>38</v>
      </c>
      <c r="K182" s="6">
        <v>27</v>
      </c>
      <c r="L182" s="6">
        <v>60</v>
      </c>
      <c r="M182" s="6">
        <v>80</v>
      </c>
      <c r="N182" s="5">
        <f>punkty_rekrutacyjne[[#This Row],[GHP]]/10+punkty_rekrutacyjne[[#This Row],[GHH]]/10+punkty_rekrutacyjne[[#This Row],[GMM]]/10+punkty_rekrutacyjne[[#This Row],[GMP]]/10+punkty_rekrutacyjne[[#This Row],[GJP]]/10+(E182-1)*2+(F182-1)*2+(G182-1)*2+(H182-1)*2</f>
        <v>53.8</v>
      </c>
    </row>
    <row r="183" spans="1:14" x14ac:dyDescent="0.25">
      <c r="A183" s="7" t="s">
        <v>278</v>
      </c>
      <c r="B183" s="8" t="s">
        <v>279</v>
      </c>
      <c r="C183" s="9">
        <v>5</v>
      </c>
      <c r="D183" s="9">
        <v>6</v>
      </c>
      <c r="E183" s="9">
        <v>2</v>
      </c>
      <c r="F183" s="9">
        <v>5</v>
      </c>
      <c r="G183" s="9">
        <v>5</v>
      </c>
      <c r="H183" s="9">
        <v>5</v>
      </c>
      <c r="I183" s="9">
        <v>80</v>
      </c>
      <c r="J183" s="9">
        <v>54</v>
      </c>
      <c r="K183" s="9">
        <v>22</v>
      </c>
      <c r="L183" s="9">
        <v>26</v>
      </c>
      <c r="M183" s="9">
        <v>62</v>
      </c>
      <c r="N183" s="5">
        <f>punkty_rekrutacyjne[[#This Row],[GHP]]/10+punkty_rekrutacyjne[[#This Row],[GHH]]/10+punkty_rekrutacyjne[[#This Row],[GMM]]/10+punkty_rekrutacyjne[[#This Row],[GMP]]/10+punkty_rekrutacyjne[[#This Row],[GJP]]/10+(E183-1)*2+(F183-1)*2+(G183-1)*2+(H183-1)*2</f>
        <v>50.400000000000006</v>
      </c>
    </row>
    <row r="184" spans="1:14" x14ac:dyDescent="0.25">
      <c r="A184" s="4" t="s">
        <v>280</v>
      </c>
      <c r="B184" s="5" t="s">
        <v>159</v>
      </c>
      <c r="C184" s="6">
        <v>6</v>
      </c>
      <c r="D184" s="6">
        <v>6</v>
      </c>
      <c r="E184" s="6">
        <v>2</v>
      </c>
      <c r="F184" s="6">
        <v>4</v>
      </c>
      <c r="G184" s="6">
        <v>5</v>
      </c>
      <c r="H184" s="6">
        <v>2</v>
      </c>
      <c r="I184" s="6">
        <v>34</v>
      </c>
      <c r="J184" s="6">
        <v>92</v>
      </c>
      <c r="K184" s="6">
        <v>51</v>
      </c>
      <c r="L184" s="6">
        <v>32</v>
      </c>
      <c r="M184" s="6">
        <v>80</v>
      </c>
      <c r="N184" s="5">
        <f>punkty_rekrutacyjne[[#This Row],[GHP]]/10+punkty_rekrutacyjne[[#This Row],[GHH]]/10+punkty_rekrutacyjne[[#This Row],[GMM]]/10+punkty_rekrutacyjne[[#This Row],[GMP]]/10+punkty_rekrutacyjne[[#This Row],[GJP]]/10+(E184-1)*2+(F184-1)*2+(G184-1)*2+(H184-1)*2</f>
        <v>46.9</v>
      </c>
    </row>
    <row r="185" spans="1:14" x14ac:dyDescent="0.25">
      <c r="A185" s="7" t="s">
        <v>281</v>
      </c>
      <c r="B185" s="8" t="s">
        <v>41</v>
      </c>
      <c r="C185" s="9">
        <v>8</v>
      </c>
      <c r="D185" s="9">
        <v>2</v>
      </c>
      <c r="E185" s="9">
        <v>4</v>
      </c>
      <c r="F185" s="9">
        <v>2</v>
      </c>
      <c r="G185" s="9">
        <v>6</v>
      </c>
      <c r="H185" s="9">
        <v>5</v>
      </c>
      <c r="I185" s="9">
        <v>17</v>
      </c>
      <c r="J185" s="9">
        <v>29</v>
      </c>
      <c r="K185" s="9">
        <v>83</v>
      </c>
      <c r="L185" s="9">
        <v>9</v>
      </c>
      <c r="M185" s="9">
        <v>54</v>
      </c>
      <c r="N185" s="5">
        <f>punkty_rekrutacyjne[[#This Row],[GHP]]/10+punkty_rekrutacyjne[[#This Row],[GHH]]/10+punkty_rekrutacyjne[[#This Row],[GMM]]/10+punkty_rekrutacyjne[[#This Row],[GMP]]/10+punkty_rekrutacyjne[[#This Row],[GJP]]/10+(E185-1)*2+(F185-1)*2+(G185-1)*2+(H185-1)*2</f>
        <v>45.2</v>
      </c>
    </row>
    <row r="186" spans="1:14" x14ac:dyDescent="0.25">
      <c r="A186" s="4" t="s">
        <v>282</v>
      </c>
      <c r="B186" s="5" t="s">
        <v>41</v>
      </c>
      <c r="C186" s="6">
        <v>1</v>
      </c>
      <c r="D186" s="6">
        <v>5</v>
      </c>
      <c r="E186" s="6">
        <v>6</v>
      </c>
      <c r="F186" s="6">
        <v>4</v>
      </c>
      <c r="G186" s="6">
        <v>3</v>
      </c>
      <c r="H186" s="6">
        <v>2</v>
      </c>
      <c r="I186" s="6">
        <v>14</v>
      </c>
      <c r="J186" s="6">
        <v>49</v>
      </c>
      <c r="K186" s="6">
        <v>64</v>
      </c>
      <c r="L186" s="6">
        <v>36</v>
      </c>
      <c r="M186" s="6">
        <v>2</v>
      </c>
      <c r="N186" s="5">
        <f>punkty_rekrutacyjne[[#This Row],[GHP]]/10+punkty_rekrutacyjne[[#This Row],[GHH]]/10+punkty_rekrutacyjne[[#This Row],[GMM]]/10+punkty_rekrutacyjne[[#This Row],[GMP]]/10+punkty_rekrutacyjne[[#This Row],[GJP]]/10+(E186-1)*2+(F186-1)*2+(G186-1)*2+(H186-1)*2</f>
        <v>38.5</v>
      </c>
    </row>
    <row r="187" spans="1:14" x14ac:dyDescent="0.25">
      <c r="A187" s="7" t="s">
        <v>283</v>
      </c>
      <c r="B187" s="8" t="s">
        <v>242</v>
      </c>
      <c r="C187" s="9">
        <v>6</v>
      </c>
      <c r="D187" s="9">
        <v>6</v>
      </c>
      <c r="E187" s="9">
        <v>3</v>
      </c>
      <c r="F187" s="9">
        <v>6</v>
      </c>
      <c r="G187" s="9">
        <v>2</v>
      </c>
      <c r="H187" s="9">
        <v>3</v>
      </c>
      <c r="I187" s="9">
        <v>27</v>
      </c>
      <c r="J187" s="9">
        <v>64</v>
      </c>
      <c r="K187" s="9">
        <v>47</v>
      </c>
      <c r="L187" s="9">
        <v>11</v>
      </c>
      <c r="M187" s="9">
        <v>24</v>
      </c>
      <c r="N187" s="5">
        <f>punkty_rekrutacyjne[[#This Row],[GHP]]/10+punkty_rekrutacyjne[[#This Row],[GHH]]/10+punkty_rekrutacyjne[[#This Row],[GMM]]/10+punkty_rekrutacyjne[[#This Row],[GMP]]/10+punkty_rekrutacyjne[[#This Row],[GJP]]/10+(E187-1)*2+(F187-1)*2+(G187-1)*2+(H187-1)*2</f>
        <v>37.299999999999997</v>
      </c>
    </row>
    <row r="188" spans="1:14" x14ac:dyDescent="0.25">
      <c r="A188" s="4" t="s">
        <v>284</v>
      </c>
      <c r="B188" s="5" t="s">
        <v>166</v>
      </c>
      <c r="C188" s="6">
        <v>3</v>
      </c>
      <c r="D188" s="6">
        <v>5</v>
      </c>
      <c r="E188" s="6">
        <v>3</v>
      </c>
      <c r="F188" s="6">
        <v>2</v>
      </c>
      <c r="G188" s="6">
        <v>6</v>
      </c>
      <c r="H188" s="6">
        <v>6</v>
      </c>
      <c r="I188" s="6">
        <v>77</v>
      </c>
      <c r="J188" s="6">
        <v>9</v>
      </c>
      <c r="K188" s="6">
        <v>73</v>
      </c>
      <c r="L188" s="6">
        <v>35</v>
      </c>
      <c r="M188" s="6">
        <v>96</v>
      </c>
      <c r="N188" s="5">
        <f>punkty_rekrutacyjne[[#This Row],[GHP]]/10+punkty_rekrutacyjne[[#This Row],[GHH]]/10+punkty_rekrutacyjne[[#This Row],[GMM]]/10+punkty_rekrutacyjne[[#This Row],[GMP]]/10+punkty_rekrutacyjne[[#This Row],[GJP]]/10+(E188-1)*2+(F188-1)*2+(G188-1)*2+(H188-1)*2</f>
        <v>55</v>
      </c>
    </row>
    <row r="189" spans="1:14" x14ac:dyDescent="0.25">
      <c r="A189" s="7" t="s">
        <v>285</v>
      </c>
      <c r="B189" s="8" t="s">
        <v>286</v>
      </c>
      <c r="C189" s="9">
        <v>2</v>
      </c>
      <c r="D189" s="9">
        <v>5</v>
      </c>
      <c r="E189" s="9">
        <v>4</v>
      </c>
      <c r="F189" s="9">
        <v>4</v>
      </c>
      <c r="G189" s="9">
        <v>2</v>
      </c>
      <c r="H189" s="9">
        <v>5</v>
      </c>
      <c r="I189" s="9">
        <v>46</v>
      </c>
      <c r="J189" s="9">
        <v>15</v>
      </c>
      <c r="K189" s="9">
        <v>67</v>
      </c>
      <c r="L189" s="9">
        <v>56</v>
      </c>
      <c r="M189" s="9">
        <v>9</v>
      </c>
      <c r="N189" s="5">
        <f>punkty_rekrutacyjne[[#This Row],[GHP]]/10+punkty_rekrutacyjne[[#This Row],[GHH]]/10+punkty_rekrutacyjne[[#This Row],[GMM]]/10+punkty_rekrutacyjne[[#This Row],[GMP]]/10+punkty_rekrutacyjne[[#This Row],[GJP]]/10+(E189-1)*2+(F189-1)*2+(G189-1)*2+(H189-1)*2</f>
        <v>41.3</v>
      </c>
    </row>
    <row r="190" spans="1:14" x14ac:dyDescent="0.25">
      <c r="A190" s="4" t="s">
        <v>287</v>
      </c>
      <c r="B190" s="5" t="s">
        <v>288</v>
      </c>
      <c r="C190" s="6">
        <v>3</v>
      </c>
      <c r="D190" s="6">
        <v>4</v>
      </c>
      <c r="E190" s="6">
        <v>6</v>
      </c>
      <c r="F190" s="6">
        <v>3</v>
      </c>
      <c r="G190" s="6">
        <v>2</v>
      </c>
      <c r="H190" s="6">
        <v>2</v>
      </c>
      <c r="I190" s="6">
        <v>79</v>
      </c>
      <c r="J190" s="6">
        <v>70</v>
      </c>
      <c r="K190" s="6">
        <v>42</v>
      </c>
      <c r="L190" s="6">
        <v>36</v>
      </c>
      <c r="M190" s="6">
        <v>76</v>
      </c>
      <c r="N190" s="5">
        <f>punkty_rekrutacyjne[[#This Row],[GHP]]/10+punkty_rekrutacyjne[[#This Row],[GHH]]/10+punkty_rekrutacyjne[[#This Row],[GMM]]/10+punkty_rekrutacyjne[[#This Row],[GMP]]/10+punkty_rekrutacyjne[[#This Row],[GJP]]/10+(E190-1)*2+(F190-1)*2+(G190-1)*2+(H190-1)*2</f>
        <v>48.300000000000004</v>
      </c>
    </row>
    <row r="191" spans="1:14" x14ac:dyDescent="0.25">
      <c r="A191" s="7" t="s">
        <v>289</v>
      </c>
      <c r="B191" s="8" t="s">
        <v>30</v>
      </c>
      <c r="C191" s="9">
        <v>3</v>
      </c>
      <c r="D191" s="9">
        <v>6</v>
      </c>
      <c r="E191" s="9">
        <v>3</v>
      </c>
      <c r="F191" s="9">
        <v>6</v>
      </c>
      <c r="G191" s="9">
        <v>2</v>
      </c>
      <c r="H191" s="9">
        <v>5</v>
      </c>
      <c r="I191" s="9">
        <v>25</v>
      </c>
      <c r="J191" s="9">
        <v>78</v>
      </c>
      <c r="K191" s="9">
        <v>36</v>
      </c>
      <c r="L191" s="9">
        <v>67</v>
      </c>
      <c r="M191" s="9">
        <v>37</v>
      </c>
      <c r="N191" s="5">
        <f>punkty_rekrutacyjne[[#This Row],[GHP]]/10+punkty_rekrutacyjne[[#This Row],[GHH]]/10+punkty_rekrutacyjne[[#This Row],[GMM]]/10+punkty_rekrutacyjne[[#This Row],[GMP]]/10+punkty_rekrutacyjne[[#This Row],[GJP]]/10+(E191-1)*2+(F191-1)*2+(G191-1)*2+(H191-1)*2</f>
        <v>48.3</v>
      </c>
    </row>
    <row r="192" spans="1:14" x14ac:dyDescent="0.25">
      <c r="A192" s="4" t="s">
        <v>290</v>
      </c>
      <c r="B192" s="5" t="s">
        <v>78</v>
      </c>
      <c r="C192" s="6">
        <v>4</v>
      </c>
      <c r="D192" s="6">
        <v>5</v>
      </c>
      <c r="E192" s="6">
        <v>4</v>
      </c>
      <c r="F192" s="6">
        <v>6</v>
      </c>
      <c r="G192" s="6">
        <v>5</v>
      </c>
      <c r="H192" s="6">
        <v>2</v>
      </c>
      <c r="I192" s="6">
        <v>53</v>
      </c>
      <c r="J192" s="6">
        <v>61</v>
      </c>
      <c r="K192" s="6">
        <v>85</v>
      </c>
      <c r="L192" s="6">
        <v>8</v>
      </c>
      <c r="M192" s="6">
        <v>76</v>
      </c>
      <c r="N192" s="5">
        <f>punkty_rekrutacyjne[[#This Row],[GHP]]/10+punkty_rekrutacyjne[[#This Row],[GHH]]/10+punkty_rekrutacyjne[[#This Row],[GMM]]/10+punkty_rekrutacyjne[[#This Row],[GMP]]/10+punkty_rekrutacyjne[[#This Row],[GJP]]/10+(E192-1)*2+(F192-1)*2+(G192-1)*2+(H192-1)*2</f>
        <v>54.3</v>
      </c>
    </row>
    <row r="193" spans="1:14" x14ac:dyDescent="0.25">
      <c r="A193" s="7" t="s">
        <v>264</v>
      </c>
      <c r="B193" s="8" t="s">
        <v>246</v>
      </c>
      <c r="C193" s="9">
        <v>7</v>
      </c>
      <c r="D193" s="9">
        <v>2</v>
      </c>
      <c r="E193" s="9">
        <v>4</v>
      </c>
      <c r="F193" s="9">
        <v>3</v>
      </c>
      <c r="G193" s="9">
        <v>6</v>
      </c>
      <c r="H193" s="9">
        <v>3</v>
      </c>
      <c r="I193" s="9">
        <v>13</v>
      </c>
      <c r="J193" s="9">
        <v>89</v>
      </c>
      <c r="K193" s="9">
        <v>20</v>
      </c>
      <c r="L193" s="9">
        <v>2</v>
      </c>
      <c r="M193" s="9">
        <v>36</v>
      </c>
      <c r="N193" s="5">
        <f>punkty_rekrutacyjne[[#This Row],[GHP]]/10+punkty_rekrutacyjne[[#This Row],[GHH]]/10+punkty_rekrutacyjne[[#This Row],[GMM]]/10+punkty_rekrutacyjne[[#This Row],[GMP]]/10+punkty_rekrutacyjne[[#This Row],[GJP]]/10+(E193-1)*2+(F193-1)*2+(G193-1)*2+(H193-1)*2</f>
        <v>40</v>
      </c>
    </row>
    <row r="194" spans="1:14" x14ac:dyDescent="0.25">
      <c r="A194" s="4" t="s">
        <v>291</v>
      </c>
      <c r="B194" s="5" t="s">
        <v>222</v>
      </c>
      <c r="C194" s="6">
        <v>3</v>
      </c>
      <c r="D194" s="6">
        <v>5</v>
      </c>
      <c r="E194" s="6">
        <v>5</v>
      </c>
      <c r="F194" s="6">
        <v>2</v>
      </c>
      <c r="G194" s="6">
        <v>5</v>
      </c>
      <c r="H194" s="6">
        <v>2</v>
      </c>
      <c r="I194" s="6">
        <v>25</v>
      </c>
      <c r="J194" s="6">
        <v>46</v>
      </c>
      <c r="K194" s="6">
        <v>91</v>
      </c>
      <c r="L194" s="6">
        <v>75</v>
      </c>
      <c r="M194" s="6">
        <v>91</v>
      </c>
      <c r="N194" s="5">
        <f>punkty_rekrutacyjne[[#This Row],[GHP]]/10+punkty_rekrutacyjne[[#This Row],[GHH]]/10+punkty_rekrutacyjne[[#This Row],[GMM]]/10+punkty_rekrutacyjne[[#This Row],[GMP]]/10+punkty_rekrutacyjne[[#This Row],[GJP]]/10+(E194-1)*2+(F194-1)*2+(G194-1)*2+(H194-1)*2</f>
        <v>52.8</v>
      </c>
    </row>
    <row r="195" spans="1:14" x14ac:dyDescent="0.25">
      <c r="A195" s="7" t="s">
        <v>292</v>
      </c>
      <c r="B195" s="8" t="s">
        <v>225</v>
      </c>
      <c r="C195" s="9">
        <v>7</v>
      </c>
      <c r="D195" s="9">
        <v>6</v>
      </c>
      <c r="E195" s="9">
        <v>4</v>
      </c>
      <c r="F195" s="9">
        <v>5</v>
      </c>
      <c r="G195" s="9">
        <v>4</v>
      </c>
      <c r="H195" s="9">
        <v>6</v>
      </c>
      <c r="I195" s="9">
        <v>52</v>
      </c>
      <c r="J195" s="9">
        <v>32</v>
      </c>
      <c r="K195" s="9">
        <v>57</v>
      </c>
      <c r="L195" s="9">
        <v>58</v>
      </c>
      <c r="M195" s="9">
        <v>67</v>
      </c>
      <c r="N195" s="5">
        <f>punkty_rekrutacyjne[[#This Row],[GHP]]/10+punkty_rekrutacyjne[[#This Row],[GHH]]/10+punkty_rekrutacyjne[[#This Row],[GMM]]/10+punkty_rekrutacyjne[[#This Row],[GMP]]/10+punkty_rekrutacyjne[[#This Row],[GJP]]/10+(E195-1)*2+(F195-1)*2+(G195-1)*2+(H195-1)*2</f>
        <v>56.6</v>
      </c>
    </row>
    <row r="196" spans="1:14" x14ac:dyDescent="0.25">
      <c r="A196" s="4" t="s">
        <v>293</v>
      </c>
      <c r="B196" s="5" t="s">
        <v>239</v>
      </c>
      <c r="C196" s="6">
        <v>7</v>
      </c>
      <c r="D196" s="6">
        <v>6</v>
      </c>
      <c r="E196" s="6">
        <v>4</v>
      </c>
      <c r="F196" s="6">
        <v>6</v>
      </c>
      <c r="G196" s="6">
        <v>6</v>
      </c>
      <c r="H196" s="6">
        <v>5</v>
      </c>
      <c r="I196" s="6">
        <v>85</v>
      </c>
      <c r="J196" s="6">
        <v>37</v>
      </c>
      <c r="K196" s="6">
        <v>73</v>
      </c>
      <c r="L196" s="6">
        <v>73</v>
      </c>
      <c r="M196" s="6">
        <v>19</v>
      </c>
      <c r="N196" s="5">
        <f>punkty_rekrutacyjne[[#This Row],[GHP]]/10+punkty_rekrutacyjne[[#This Row],[GHH]]/10+punkty_rekrutacyjne[[#This Row],[GMM]]/10+punkty_rekrutacyjne[[#This Row],[GMP]]/10+punkty_rekrutacyjne[[#This Row],[GJP]]/10+(E196-1)*2+(F196-1)*2+(G196-1)*2+(H196-1)*2</f>
        <v>62.7</v>
      </c>
    </row>
    <row r="197" spans="1:14" x14ac:dyDescent="0.25">
      <c r="A197" s="7" t="s">
        <v>294</v>
      </c>
      <c r="B197" s="8" t="s">
        <v>28</v>
      </c>
      <c r="C197" s="9">
        <v>8</v>
      </c>
      <c r="D197" s="9">
        <v>3</v>
      </c>
      <c r="E197" s="9">
        <v>3</v>
      </c>
      <c r="F197" s="9">
        <v>4</v>
      </c>
      <c r="G197" s="9">
        <v>3</v>
      </c>
      <c r="H197" s="9">
        <v>5</v>
      </c>
      <c r="I197" s="9">
        <v>96</v>
      </c>
      <c r="J197" s="9">
        <v>17</v>
      </c>
      <c r="K197" s="9">
        <v>94</v>
      </c>
      <c r="L197" s="9">
        <v>90</v>
      </c>
      <c r="M197" s="9">
        <v>1</v>
      </c>
      <c r="N197" s="5">
        <f>punkty_rekrutacyjne[[#This Row],[GHP]]/10+punkty_rekrutacyjne[[#This Row],[GHH]]/10+punkty_rekrutacyjne[[#This Row],[GMM]]/10+punkty_rekrutacyjne[[#This Row],[GMP]]/10+punkty_rekrutacyjne[[#This Row],[GJP]]/10+(E197-1)*2+(F197-1)*2+(G197-1)*2+(H197-1)*2</f>
        <v>51.8</v>
      </c>
    </row>
    <row r="198" spans="1:14" x14ac:dyDescent="0.25">
      <c r="A198" s="4" t="s">
        <v>295</v>
      </c>
      <c r="B198" s="5" t="s">
        <v>180</v>
      </c>
      <c r="C198" s="6">
        <v>2</v>
      </c>
      <c r="D198" s="6">
        <v>3</v>
      </c>
      <c r="E198" s="6">
        <v>6</v>
      </c>
      <c r="F198" s="6">
        <v>4</v>
      </c>
      <c r="G198" s="6">
        <v>5</v>
      </c>
      <c r="H198" s="6">
        <v>6</v>
      </c>
      <c r="I198" s="6">
        <v>68</v>
      </c>
      <c r="J198" s="6">
        <v>10</v>
      </c>
      <c r="K198" s="6">
        <v>64</v>
      </c>
      <c r="L198" s="6">
        <v>85</v>
      </c>
      <c r="M198" s="6">
        <v>26</v>
      </c>
      <c r="N198" s="5">
        <f>punkty_rekrutacyjne[[#This Row],[GHP]]/10+punkty_rekrutacyjne[[#This Row],[GHH]]/10+punkty_rekrutacyjne[[#This Row],[GMM]]/10+punkty_rekrutacyjne[[#This Row],[GMP]]/10+punkty_rekrutacyjne[[#This Row],[GJP]]/10+(E198-1)*2+(F198-1)*2+(G198-1)*2+(H198-1)*2</f>
        <v>59.3</v>
      </c>
    </row>
    <row r="199" spans="1:14" x14ac:dyDescent="0.25">
      <c r="A199" s="7" t="s">
        <v>296</v>
      </c>
      <c r="B199" s="8" t="s">
        <v>222</v>
      </c>
      <c r="C199" s="9">
        <v>7</v>
      </c>
      <c r="D199" s="9">
        <v>2</v>
      </c>
      <c r="E199" s="9">
        <v>2</v>
      </c>
      <c r="F199" s="9">
        <v>6</v>
      </c>
      <c r="G199" s="9">
        <v>5</v>
      </c>
      <c r="H199" s="9">
        <v>3</v>
      </c>
      <c r="I199" s="9">
        <v>45</v>
      </c>
      <c r="J199" s="9">
        <v>81</v>
      </c>
      <c r="K199" s="9">
        <v>28</v>
      </c>
      <c r="L199" s="9">
        <v>11</v>
      </c>
      <c r="M199" s="9">
        <v>25</v>
      </c>
      <c r="N199" s="5">
        <f>punkty_rekrutacyjne[[#This Row],[GHP]]/10+punkty_rekrutacyjne[[#This Row],[GHH]]/10+punkty_rekrutacyjne[[#This Row],[GMM]]/10+punkty_rekrutacyjne[[#This Row],[GMP]]/10+punkty_rekrutacyjne[[#This Row],[GJP]]/10+(E199-1)*2+(F199-1)*2+(G199-1)*2+(H199-1)*2</f>
        <v>43</v>
      </c>
    </row>
    <row r="200" spans="1:14" x14ac:dyDescent="0.25">
      <c r="A200" s="4" t="s">
        <v>297</v>
      </c>
      <c r="B200" s="5" t="s">
        <v>161</v>
      </c>
      <c r="C200" s="6">
        <v>3</v>
      </c>
      <c r="D200" s="6">
        <v>2</v>
      </c>
      <c r="E200" s="6">
        <v>3</v>
      </c>
      <c r="F200" s="6">
        <v>2</v>
      </c>
      <c r="G200" s="6">
        <v>5</v>
      </c>
      <c r="H200" s="6">
        <v>4</v>
      </c>
      <c r="I200" s="6">
        <v>85</v>
      </c>
      <c r="J200" s="6">
        <v>28</v>
      </c>
      <c r="K200" s="6">
        <v>36</v>
      </c>
      <c r="L200" s="6">
        <v>9</v>
      </c>
      <c r="M200" s="6">
        <v>95</v>
      </c>
      <c r="N200" s="5">
        <f>punkty_rekrutacyjne[[#This Row],[GHP]]/10+punkty_rekrutacyjne[[#This Row],[GHH]]/10+punkty_rekrutacyjne[[#This Row],[GMM]]/10+punkty_rekrutacyjne[[#This Row],[GMP]]/10+punkty_rekrutacyjne[[#This Row],[GJP]]/10+(E200-1)*2+(F200-1)*2+(G200-1)*2+(H200-1)*2</f>
        <v>45.3</v>
      </c>
    </row>
    <row r="201" spans="1:14" x14ac:dyDescent="0.25">
      <c r="A201" s="7" t="s">
        <v>298</v>
      </c>
      <c r="B201" s="8" t="s">
        <v>299</v>
      </c>
      <c r="C201" s="9">
        <v>4</v>
      </c>
      <c r="D201" s="9">
        <v>3</v>
      </c>
      <c r="E201" s="9">
        <v>6</v>
      </c>
      <c r="F201" s="9">
        <v>4</v>
      </c>
      <c r="G201" s="9">
        <v>4</v>
      </c>
      <c r="H201" s="9">
        <v>3</v>
      </c>
      <c r="I201" s="9">
        <v>48</v>
      </c>
      <c r="J201" s="9">
        <v>71</v>
      </c>
      <c r="K201" s="9">
        <v>40</v>
      </c>
      <c r="L201" s="9">
        <v>67</v>
      </c>
      <c r="M201" s="9">
        <v>83</v>
      </c>
      <c r="N201" s="5">
        <f>punkty_rekrutacyjne[[#This Row],[GHP]]/10+punkty_rekrutacyjne[[#This Row],[GHH]]/10+punkty_rekrutacyjne[[#This Row],[GMM]]/10+punkty_rekrutacyjne[[#This Row],[GMP]]/10+punkty_rekrutacyjne[[#This Row],[GJP]]/10+(E201-1)*2+(F201-1)*2+(G201-1)*2+(H201-1)*2</f>
        <v>56.9</v>
      </c>
    </row>
    <row r="202" spans="1:14" x14ac:dyDescent="0.25">
      <c r="A202" s="4" t="s">
        <v>300</v>
      </c>
      <c r="B202" s="5" t="s">
        <v>242</v>
      </c>
      <c r="C202" s="6">
        <v>0</v>
      </c>
      <c r="D202" s="6">
        <v>5</v>
      </c>
      <c r="E202" s="6">
        <v>6</v>
      </c>
      <c r="F202" s="6">
        <v>4</v>
      </c>
      <c r="G202" s="6">
        <v>4</v>
      </c>
      <c r="H202" s="6">
        <v>5</v>
      </c>
      <c r="I202" s="6">
        <v>70</v>
      </c>
      <c r="J202" s="6">
        <v>42</v>
      </c>
      <c r="K202" s="6">
        <v>47</v>
      </c>
      <c r="L202" s="6">
        <v>24</v>
      </c>
      <c r="M202" s="6">
        <v>40</v>
      </c>
      <c r="N202" s="5">
        <f>punkty_rekrutacyjne[[#This Row],[GHP]]/10+punkty_rekrutacyjne[[#This Row],[GHH]]/10+punkty_rekrutacyjne[[#This Row],[GMM]]/10+punkty_rekrutacyjne[[#This Row],[GMP]]/10+punkty_rekrutacyjne[[#This Row],[GJP]]/10+(E202-1)*2+(F202-1)*2+(G202-1)*2+(H202-1)*2</f>
        <v>52.3</v>
      </c>
    </row>
    <row r="203" spans="1:14" x14ac:dyDescent="0.25">
      <c r="A203" s="7" t="s">
        <v>301</v>
      </c>
      <c r="B203" s="8" t="s">
        <v>302</v>
      </c>
      <c r="C203" s="9">
        <v>8</v>
      </c>
      <c r="D203" s="9">
        <v>4</v>
      </c>
      <c r="E203" s="9">
        <v>5</v>
      </c>
      <c r="F203" s="9">
        <v>4</v>
      </c>
      <c r="G203" s="9">
        <v>4</v>
      </c>
      <c r="H203" s="9">
        <v>5</v>
      </c>
      <c r="I203" s="9">
        <v>83</v>
      </c>
      <c r="J203" s="9">
        <v>18</v>
      </c>
      <c r="K203" s="9">
        <v>29</v>
      </c>
      <c r="L203" s="9">
        <v>17</v>
      </c>
      <c r="M203" s="9">
        <v>9</v>
      </c>
      <c r="N203" s="5">
        <f>punkty_rekrutacyjne[[#This Row],[GHP]]/10+punkty_rekrutacyjne[[#This Row],[GHH]]/10+punkty_rekrutacyjne[[#This Row],[GMM]]/10+punkty_rekrutacyjne[[#This Row],[GMP]]/10+punkty_rekrutacyjne[[#This Row],[GJP]]/10+(E203-1)*2+(F203-1)*2+(G203-1)*2+(H203-1)*2</f>
        <v>43.6</v>
      </c>
    </row>
    <row r="204" spans="1:14" x14ac:dyDescent="0.25">
      <c r="A204" s="4" t="s">
        <v>303</v>
      </c>
      <c r="B204" s="5" t="s">
        <v>90</v>
      </c>
      <c r="C204" s="6">
        <v>1</v>
      </c>
      <c r="D204" s="6">
        <v>6</v>
      </c>
      <c r="E204" s="6">
        <v>4</v>
      </c>
      <c r="F204" s="6">
        <v>6</v>
      </c>
      <c r="G204" s="6">
        <v>3</v>
      </c>
      <c r="H204" s="6">
        <v>2</v>
      </c>
      <c r="I204" s="6">
        <v>48</v>
      </c>
      <c r="J204" s="6">
        <v>65</v>
      </c>
      <c r="K204" s="6">
        <v>86</v>
      </c>
      <c r="L204" s="6">
        <v>18</v>
      </c>
      <c r="M204" s="6">
        <v>88</v>
      </c>
      <c r="N204" s="5">
        <f>punkty_rekrutacyjne[[#This Row],[GHP]]/10+punkty_rekrutacyjne[[#This Row],[GHH]]/10+punkty_rekrutacyjne[[#This Row],[GMM]]/10+punkty_rekrutacyjne[[#This Row],[GMP]]/10+punkty_rekrutacyjne[[#This Row],[GJP]]/10+(E204-1)*2+(F204-1)*2+(G204-1)*2+(H204-1)*2</f>
        <v>52.5</v>
      </c>
    </row>
    <row r="205" spans="1:14" x14ac:dyDescent="0.25">
      <c r="A205" s="7" t="s">
        <v>304</v>
      </c>
      <c r="B205" s="8" t="s">
        <v>70</v>
      </c>
      <c r="C205" s="9">
        <v>4</v>
      </c>
      <c r="D205" s="9">
        <v>5</v>
      </c>
      <c r="E205" s="9">
        <v>3</v>
      </c>
      <c r="F205" s="9">
        <v>5</v>
      </c>
      <c r="G205" s="9">
        <v>5</v>
      </c>
      <c r="H205" s="9">
        <v>2</v>
      </c>
      <c r="I205" s="9">
        <v>70</v>
      </c>
      <c r="J205" s="9">
        <v>20</v>
      </c>
      <c r="K205" s="9">
        <v>38</v>
      </c>
      <c r="L205" s="9">
        <v>18</v>
      </c>
      <c r="M205" s="9">
        <v>65</v>
      </c>
      <c r="N205" s="5">
        <f>punkty_rekrutacyjne[[#This Row],[GHP]]/10+punkty_rekrutacyjne[[#This Row],[GHH]]/10+punkty_rekrutacyjne[[#This Row],[GMM]]/10+punkty_rekrutacyjne[[#This Row],[GMP]]/10+punkty_rekrutacyjne[[#This Row],[GJP]]/10+(E205-1)*2+(F205-1)*2+(G205-1)*2+(H205-1)*2</f>
        <v>43.1</v>
      </c>
    </row>
    <row r="206" spans="1:14" x14ac:dyDescent="0.25">
      <c r="A206" s="4" t="s">
        <v>305</v>
      </c>
      <c r="B206" s="5" t="s">
        <v>306</v>
      </c>
      <c r="C206" s="6">
        <v>2</v>
      </c>
      <c r="D206" s="6">
        <v>2</v>
      </c>
      <c r="E206" s="6">
        <v>6</v>
      </c>
      <c r="F206" s="6">
        <v>5</v>
      </c>
      <c r="G206" s="6">
        <v>2</v>
      </c>
      <c r="H206" s="6">
        <v>6</v>
      </c>
      <c r="I206" s="6">
        <v>74</v>
      </c>
      <c r="J206" s="6">
        <v>61</v>
      </c>
      <c r="K206" s="6">
        <v>24</v>
      </c>
      <c r="L206" s="6">
        <v>72</v>
      </c>
      <c r="M206" s="6">
        <v>41</v>
      </c>
      <c r="N206" s="5">
        <f>punkty_rekrutacyjne[[#This Row],[GHP]]/10+punkty_rekrutacyjne[[#This Row],[GHH]]/10+punkty_rekrutacyjne[[#This Row],[GMM]]/10+punkty_rekrutacyjne[[#This Row],[GMP]]/10+punkty_rekrutacyjne[[#This Row],[GJP]]/10+(E206-1)*2+(F206-1)*2+(G206-1)*2+(H206-1)*2</f>
        <v>57.2</v>
      </c>
    </row>
    <row r="207" spans="1:14" x14ac:dyDescent="0.25">
      <c r="A207" s="7" t="s">
        <v>125</v>
      </c>
      <c r="B207" s="8" t="s">
        <v>307</v>
      </c>
      <c r="C207" s="9">
        <v>2</v>
      </c>
      <c r="D207" s="9">
        <v>2</v>
      </c>
      <c r="E207" s="9">
        <v>4</v>
      </c>
      <c r="F207" s="9">
        <v>4</v>
      </c>
      <c r="G207" s="9">
        <v>4</v>
      </c>
      <c r="H207" s="9">
        <v>3</v>
      </c>
      <c r="I207" s="9">
        <v>18</v>
      </c>
      <c r="J207" s="9">
        <v>50</v>
      </c>
      <c r="K207" s="9">
        <v>99</v>
      </c>
      <c r="L207" s="9">
        <v>35</v>
      </c>
      <c r="M207" s="9">
        <v>8</v>
      </c>
      <c r="N207" s="5">
        <f>punkty_rekrutacyjne[[#This Row],[GHP]]/10+punkty_rekrutacyjne[[#This Row],[GHH]]/10+punkty_rekrutacyjne[[#This Row],[GMM]]/10+punkty_rekrutacyjne[[#This Row],[GMP]]/10+punkty_rekrutacyjne[[#This Row],[GJP]]/10+(E207-1)*2+(F207-1)*2+(G207-1)*2+(H207-1)*2</f>
        <v>43</v>
      </c>
    </row>
    <row r="208" spans="1:14" x14ac:dyDescent="0.25">
      <c r="A208" s="4" t="s">
        <v>308</v>
      </c>
      <c r="B208" s="5" t="s">
        <v>166</v>
      </c>
      <c r="C208" s="6">
        <v>6</v>
      </c>
      <c r="D208" s="6">
        <v>6</v>
      </c>
      <c r="E208" s="6">
        <v>4</v>
      </c>
      <c r="F208" s="6">
        <v>3</v>
      </c>
      <c r="G208" s="6">
        <v>6</v>
      </c>
      <c r="H208" s="6">
        <v>2</v>
      </c>
      <c r="I208" s="6">
        <v>68</v>
      </c>
      <c r="J208" s="6">
        <v>82</v>
      </c>
      <c r="K208" s="6">
        <v>74</v>
      </c>
      <c r="L208" s="6">
        <v>4</v>
      </c>
      <c r="M208" s="6">
        <v>9</v>
      </c>
      <c r="N208" s="5">
        <f>punkty_rekrutacyjne[[#This Row],[GHP]]/10+punkty_rekrutacyjne[[#This Row],[GHH]]/10+punkty_rekrutacyjne[[#This Row],[GMM]]/10+punkty_rekrutacyjne[[#This Row],[GMP]]/10+punkty_rekrutacyjne[[#This Row],[GJP]]/10+(E208-1)*2+(F208-1)*2+(G208-1)*2+(H208-1)*2</f>
        <v>45.699999999999996</v>
      </c>
    </row>
    <row r="209" spans="1:14" x14ac:dyDescent="0.25">
      <c r="A209" s="7" t="s">
        <v>309</v>
      </c>
      <c r="B209" s="8" t="s">
        <v>239</v>
      </c>
      <c r="C209" s="9">
        <v>3</v>
      </c>
      <c r="D209" s="9">
        <v>4</v>
      </c>
      <c r="E209" s="9">
        <v>2</v>
      </c>
      <c r="F209" s="9">
        <v>2</v>
      </c>
      <c r="G209" s="9">
        <v>6</v>
      </c>
      <c r="H209" s="9">
        <v>4</v>
      </c>
      <c r="I209" s="9">
        <v>48</v>
      </c>
      <c r="J209" s="9">
        <v>56</v>
      </c>
      <c r="K209" s="9">
        <v>97</v>
      </c>
      <c r="L209" s="9">
        <v>34</v>
      </c>
      <c r="M209" s="9">
        <v>50</v>
      </c>
      <c r="N209" s="5">
        <f>punkty_rekrutacyjne[[#This Row],[GHP]]/10+punkty_rekrutacyjne[[#This Row],[GHH]]/10+punkty_rekrutacyjne[[#This Row],[GMM]]/10+punkty_rekrutacyjne[[#This Row],[GMP]]/10+punkty_rekrutacyjne[[#This Row],[GJP]]/10+(E209-1)*2+(F209-1)*2+(G209-1)*2+(H209-1)*2</f>
        <v>48.5</v>
      </c>
    </row>
    <row r="210" spans="1:14" x14ac:dyDescent="0.25">
      <c r="A210" s="4" t="s">
        <v>310</v>
      </c>
      <c r="B210" s="5" t="s">
        <v>311</v>
      </c>
      <c r="C210" s="6">
        <v>2</v>
      </c>
      <c r="D210" s="6">
        <v>5</v>
      </c>
      <c r="E210" s="6">
        <v>5</v>
      </c>
      <c r="F210" s="6">
        <v>5</v>
      </c>
      <c r="G210" s="6">
        <v>3</v>
      </c>
      <c r="H210" s="6">
        <v>2</v>
      </c>
      <c r="I210" s="6">
        <v>69</v>
      </c>
      <c r="J210" s="6">
        <v>49</v>
      </c>
      <c r="K210" s="6">
        <v>67</v>
      </c>
      <c r="L210" s="6">
        <v>20</v>
      </c>
      <c r="M210" s="6">
        <v>3</v>
      </c>
      <c r="N210" s="5">
        <f>punkty_rekrutacyjne[[#This Row],[GHP]]/10+punkty_rekrutacyjne[[#This Row],[GHH]]/10+punkty_rekrutacyjne[[#This Row],[GMM]]/10+punkty_rekrutacyjne[[#This Row],[GMP]]/10+punkty_rekrutacyjne[[#This Row],[GJP]]/10+(E210-1)*2+(F210-1)*2+(G210-1)*2+(H210-1)*2</f>
        <v>42.8</v>
      </c>
    </row>
    <row r="211" spans="1:14" x14ac:dyDescent="0.25">
      <c r="A211" s="7" t="s">
        <v>312</v>
      </c>
      <c r="B211" s="8" t="s">
        <v>313</v>
      </c>
      <c r="C211" s="9">
        <v>5</v>
      </c>
      <c r="D211" s="9">
        <v>2</v>
      </c>
      <c r="E211" s="9">
        <v>4</v>
      </c>
      <c r="F211" s="9">
        <v>5</v>
      </c>
      <c r="G211" s="9">
        <v>6</v>
      </c>
      <c r="H211" s="9">
        <v>4</v>
      </c>
      <c r="I211" s="9">
        <v>68</v>
      </c>
      <c r="J211" s="9">
        <v>37</v>
      </c>
      <c r="K211" s="9">
        <v>91</v>
      </c>
      <c r="L211" s="9">
        <v>56</v>
      </c>
      <c r="M211" s="9">
        <v>46</v>
      </c>
      <c r="N211" s="5">
        <f>punkty_rekrutacyjne[[#This Row],[GHP]]/10+punkty_rekrutacyjne[[#This Row],[GHH]]/10+punkty_rekrutacyjne[[#This Row],[GMM]]/10+punkty_rekrutacyjne[[#This Row],[GMP]]/10+punkty_rekrutacyjne[[#This Row],[GJP]]/10+(E211-1)*2+(F211-1)*2+(G211-1)*2+(H211-1)*2</f>
        <v>59.800000000000004</v>
      </c>
    </row>
    <row r="212" spans="1:14" x14ac:dyDescent="0.25">
      <c r="A212" s="4" t="s">
        <v>314</v>
      </c>
      <c r="B212" s="5" t="s">
        <v>249</v>
      </c>
      <c r="C212" s="6">
        <v>7</v>
      </c>
      <c r="D212" s="6">
        <v>2</v>
      </c>
      <c r="E212" s="6">
        <v>2</v>
      </c>
      <c r="F212" s="6">
        <v>3</v>
      </c>
      <c r="G212" s="6">
        <v>6</v>
      </c>
      <c r="H212" s="6">
        <v>5</v>
      </c>
      <c r="I212" s="6">
        <v>11</v>
      </c>
      <c r="J212" s="6">
        <v>6</v>
      </c>
      <c r="K212" s="6">
        <v>24</v>
      </c>
      <c r="L212" s="6">
        <v>72</v>
      </c>
      <c r="M212" s="6">
        <v>17</v>
      </c>
      <c r="N212" s="5">
        <f>punkty_rekrutacyjne[[#This Row],[GHP]]/10+punkty_rekrutacyjne[[#This Row],[GHH]]/10+punkty_rekrutacyjne[[#This Row],[GMM]]/10+punkty_rekrutacyjne[[#This Row],[GMP]]/10+punkty_rekrutacyjne[[#This Row],[GJP]]/10+(E212-1)*2+(F212-1)*2+(G212-1)*2+(H212-1)*2</f>
        <v>37</v>
      </c>
    </row>
    <row r="213" spans="1:14" x14ac:dyDescent="0.25">
      <c r="A213" s="7" t="s">
        <v>315</v>
      </c>
      <c r="B213" s="8" t="s">
        <v>316</v>
      </c>
      <c r="C213" s="9">
        <v>2</v>
      </c>
      <c r="D213" s="9">
        <v>2</v>
      </c>
      <c r="E213" s="9">
        <v>6</v>
      </c>
      <c r="F213" s="9">
        <v>2</v>
      </c>
      <c r="G213" s="9">
        <v>2</v>
      </c>
      <c r="H213" s="9">
        <v>4</v>
      </c>
      <c r="I213" s="9">
        <v>13</v>
      </c>
      <c r="J213" s="9">
        <v>7</v>
      </c>
      <c r="K213" s="9">
        <v>71</v>
      </c>
      <c r="L213" s="9">
        <v>64</v>
      </c>
      <c r="M213" s="9">
        <v>96</v>
      </c>
      <c r="N213" s="5">
        <f>punkty_rekrutacyjne[[#This Row],[GHP]]/10+punkty_rekrutacyjne[[#This Row],[GHH]]/10+punkty_rekrutacyjne[[#This Row],[GMM]]/10+punkty_rekrutacyjne[[#This Row],[GMP]]/10+punkty_rekrutacyjne[[#This Row],[GJP]]/10+(E213-1)*2+(F213-1)*2+(G213-1)*2+(H213-1)*2</f>
        <v>45.1</v>
      </c>
    </row>
    <row r="214" spans="1:14" x14ac:dyDescent="0.25">
      <c r="A214" s="4" t="s">
        <v>317</v>
      </c>
      <c r="B214" s="5" t="s">
        <v>232</v>
      </c>
      <c r="C214" s="6">
        <v>8</v>
      </c>
      <c r="D214" s="6">
        <v>4</v>
      </c>
      <c r="E214" s="6">
        <v>5</v>
      </c>
      <c r="F214" s="6">
        <v>5</v>
      </c>
      <c r="G214" s="6">
        <v>3</v>
      </c>
      <c r="H214" s="6">
        <v>4</v>
      </c>
      <c r="I214" s="6">
        <v>92</v>
      </c>
      <c r="J214" s="6">
        <v>71</v>
      </c>
      <c r="K214" s="6">
        <v>26</v>
      </c>
      <c r="L214" s="6">
        <v>42</v>
      </c>
      <c r="M214" s="6">
        <v>46</v>
      </c>
      <c r="N214" s="5">
        <f>punkty_rekrutacyjne[[#This Row],[GHP]]/10+punkty_rekrutacyjne[[#This Row],[GHH]]/10+punkty_rekrutacyjne[[#This Row],[GMM]]/10+punkty_rekrutacyjne[[#This Row],[GMP]]/10+punkty_rekrutacyjne[[#This Row],[GJP]]/10+(E214-1)*2+(F214-1)*2+(G214-1)*2+(H214-1)*2</f>
        <v>53.699999999999996</v>
      </c>
    </row>
    <row r="215" spans="1:14" x14ac:dyDescent="0.25">
      <c r="A215" s="7" t="s">
        <v>318</v>
      </c>
      <c r="B215" s="8" t="s">
        <v>279</v>
      </c>
      <c r="C215" s="9">
        <v>5</v>
      </c>
      <c r="D215" s="9">
        <v>6</v>
      </c>
      <c r="E215" s="9">
        <v>2</v>
      </c>
      <c r="F215" s="9">
        <v>6</v>
      </c>
      <c r="G215" s="9">
        <v>6</v>
      </c>
      <c r="H215" s="9">
        <v>5</v>
      </c>
      <c r="I215" s="9">
        <v>79</v>
      </c>
      <c r="J215" s="9">
        <v>19</v>
      </c>
      <c r="K215" s="9">
        <v>23</v>
      </c>
      <c r="L215" s="9">
        <v>18</v>
      </c>
      <c r="M215" s="9">
        <v>13</v>
      </c>
      <c r="N215" s="5">
        <f>punkty_rekrutacyjne[[#This Row],[GHP]]/10+punkty_rekrutacyjne[[#This Row],[GHH]]/10+punkty_rekrutacyjne[[#This Row],[GMM]]/10+punkty_rekrutacyjne[[#This Row],[GMP]]/10+punkty_rekrutacyjne[[#This Row],[GJP]]/10+(E215-1)*2+(F215-1)*2+(G215-1)*2+(H215-1)*2</f>
        <v>45.2</v>
      </c>
    </row>
    <row r="216" spans="1:14" x14ac:dyDescent="0.25">
      <c r="A216" s="4" t="s">
        <v>319</v>
      </c>
      <c r="B216" s="5" t="s">
        <v>197</v>
      </c>
      <c r="C216" s="6">
        <v>3</v>
      </c>
      <c r="D216" s="6">
        <v>2</v>
      </c>
      <c r="E216" s="6">
        <v>5</v>
      </c>
      <c r="F216" s="6">
        <v>3</v>
      </c>
      <c r="G216" s="6">
        <v>5</v>
      </c>
      <c r="H216" s="6">
        <v>2</v>
      </c>
      <c r="I216" s="6">
        <v>47</v>
      </c>
      <c r="J216" s="6">
        <v>7</v>
      </c>
      <c r="K216" s="6">
        <v>72</v>
      </c>
      <c r="L216" s="6">
        <v>74</v>
      </c>
      <c r="M216" s="6">
        <v>85</v>
      </c>
      <c r="N216" s="5">
        <f>punkty_rekrutacyjne[[#This Row],[GHP]]/10+punkty_rekrutacyjne[[#This Row],[GHH]]/10+punkty_rekrutacyjne[[#This Row],[GMM]]/10+punkty_rekrutacyjne[[#This Row],[GMP]]/10+punkty_rekrutacyjne[[#This Row],[GJP]]/10+(E216-1)*2+(F216-1)*2+(G216-1)*2+(H216-1)*2</f>
        <v>50.5</v>
      </c>
    </row>
    <row r="217" spans="1:14" x14ac:dyDescent="0.25">
      <c r="A217" s="7" t="s">
        <v>320</v>
      </c>
      <c r="B217" s="8" t="s">
        <v>145</v>
      </c>
      <c r="C217" s="9">
        <v>1</v>
      </c>
      <c r="D217" s="9">
        <v>6</v>
      </c>
      <c r="E217" s="9">
        <v>2</v>
      </c>
      <c r="F217" s="9">
        <v>5</v>
      </c>
      <c r="G217" s="9">
        <v>6</v>
      </c>
      <c r="H217" s="9">
        <v>3</v>
      </c>
      <c r="I217" s="9">
        <v>74</v>
      </c>
      <c r="J217" s="9">
        <v>64</v>
      </c>
      <c r="K217" s="9">
        <v>17</v>
      </c>
      <c r="L217" s="9">
        <v>76</v>
      </c>
      <c r="M217" s="9">
        <v>23</v>
      </c>
      <c r="N217" s="5">
        <f>punkty_rekrutacyjne[[#This Row],[GHP]]/10+punkty_rekrutacyjne[[#This Row],[GHH]]/10+punkty_rekrutacyjne[[#This Row],[GMM]]/10+punkty_rekrutacyjne[[#This Row],[GMP]]/10+punkty_rekrutacyjne[[#This Row],[GJP]]/10+(E217-1)*2+(F217-1)*2+(G217-1)*2+(H217-1)*2</f>
        <v>49.400000000000006</v>
      </c>
    </row>
    <row r="218" spans="1:14" x14ac:dyDescent="0.25">
      <c r="A218" s="4" t="s">
        <v>321</v>
      </c>
      <c r="B218" s="5" t="s">
        <v>322</v>
      </c>
      <c r="C218" s="6">
        <v>3</v>
      </c>
      <c r="D218" s="6">
        <v>4</v>
      </c>
      <c r="E218" s="6">
        <v>2</v>
      </c>
      <c r="F218" s="6">
        <v>4</v>
      </c>
      <c r="G218" s="6">
        <v>5</v>
      </c>
      <c r="H218" s="6">
        <v>6</v>
      </c>
      <c r="I218" s="6">
        <v>47</v>
      </c>
      <c r="J218" s="6">
        <v>80</v>
      </c>
      <c r="K218" s="6">
        <v>34</v>
      </c>
      <c r="L218" s="6">
        <v>4</v>
      </c>
      <c r="M218" s="6">
        <v>81</v>
      </c>
      <c r="N218" s="5">
        <f>punkty_rekrutacyjne[[#This Row],[GHP]]/10+punkty_rekrutacyjne[[#This Row],[GHH]]/10+punkty_rekrutacyjne[[#This Row],[GMM]]/10+punkty_rekrutacyjne[[#This Row],[GMP]]/10+punkty_rekrutacyjne[[#This Row],[GJP]]/10+(E218-1)*2+(F218-1)*2+(G218-1)*2+(H218-1)*2</f>
        <v>50.599999999999994</v>
      </c>
    </row>
    <row r="219" spans="1:14" x14ac:dyDescent="0.25">
      <c r="A219" s="7" t="s">
        <v>323</v>
      </c>
      <c r="B219" s="8" t="s">
        <v>324</v>
      </c>
      <c r="C219" s="9">
        <v>3</v>
      </c>
      <c r="D219" s="9">
        <v>4</v>
      </c>
      <c r="E219" s="9">
        <v>3</v>
      </c>
      <c r="F219" s="9">
        <v>2</v>
      </c>
      <c r="G219" s="9">
        <v>4</v>
      </c>
      <c r="H219" s="9">
        <v>4</v>
      </c>
      <c r="I219" s="9">
        <v>14</v>
      </c>
      <c r="J219" s="9">
        <v>35</v>
      </c>
      <c r="K219" s="9">
        <v>43</v>
      </c>
      <c r="L219" s="9">
        <v>57</v>
      </c>
      <c r="M219" s="9">
        <v>34</v>
      </c>
      <c r="N219" s="5">
        <f>punkty_rekrutacyjne[[#This Row],[GHP]]/10+punkty_rekrutacyjne[[#This Row],[GHH]]/10+punkty_rekrutacyjne[[#This Row],[GMM]]/10+punkty_rekrutacyjne[[#This Row],[GMP]]/10+punkty_rekrutacyjne[[#This Row],[GJP]]/10+(E219-1)*2+(F219-1)*2+(G219-1)*2+(H219-1)*2</f>
        <v>36.299999999999997</v>
      </c>
    </row>
    <row r="220" spans="1:14" x14ac:dyDescent="0.25">
      <c r="A220" s="4" t="s">
        <v>325</v>
      </c>
      <c r="B220" s="5" t="s">
        <v>326</v>
      </c>
      <c r="C220" s="6">
        <v>7</v>
      </c>
      <c r="D220" s="6">
        <v>3</v>
      </c>
      <c r="E220" s="6">
        <v>3</v>
      </c>
      <c r="F220" s="6">
        <v>2</v>
      </c>
      <c r="G220" s="6">
        <v>6</v>
      </c>
      <c r="H220" s="6">
        <v>5</v>
      </c>
      <c r="I220" s="6">
        <v>84</v>
      </c>
      <c r="J220" s="6">
        <v>70</v>
      </c>
      <c r="K220" s="6">
        <v>57</v>
      </c>
      <c r="L220" s="6">
        <v>62</v>
      </c>
      <c r="M220" s="6">
        <v>1</v>
      </c>
      <c r="N220" s="5">
        <f>punkty_rekrutacyjne[[#This Row],[GHP]]/10+punkty_rekrutacyjne[[#This Row],[GHH]]/10+punkty_rekrutacyjne[[#This Row],[GMM]]/10+punkty_rekrutacyjne[[#This Row],[GMP]]/10+punkty_rekrutacyjne[[#This Row],[GJP]]/10+(E220-1)*2+(F220-1)*2+(G220-1)*2+(H220-1)*2</f>
        <v>51.400000000000006</v>
      </c>
    </row>
    <row r="221" spans="1:14" x14ac:dyDescent="0.25">
      <c r="A221" s="7" t="s">
        <v>108</v>
      </c>
      <c r="B221" s="8" t="s">
        <v>327</v>
      </c>
      <c r="C221" s="9">
        <v>1</v>
      </c>
      <c r="D221" s="9">
        <v>5</v>
      </c>
      <c r="E221" s="9">
        <v>3</v>
      </c>
      <c r="F221" s="9">
        <v>5</v>
      </c>
      <c r="G221" s="9">
        <v>2</v>
      </c>
      <c r="H221" s="9">
        <v>4</v>
      </c>
      <c r="I221" s="9">
        <v>42</v>
      </c>
      <c r="J221" s="9">
        <v>82</v>
      </c>
      <c r="K221" s="9">
        <v>89</v>
      </c>
      <c r="L221" s="9">
        <v>2</v>
      </c>
      <c r="M221" s="9">
        <v>41</v>
      </c>
      <c r="N221" s="5">
        <f>punkty_rekrutacyjne[[#This Row],[GHP]]/10+punkty_rekrutacyjne[[#This Row],[GHH]]/10+punkty_rekrutacyjne[[#This Row],[GMM]]/10+punkty_rekrutacyjne[[#This Row],[GMP]]/10+punkty_rekrutacyjne[[#This Row],[GJP]]/10+(E221-1)*2+(F221-1)*2+(G221-1)*2+(H221-1)*2</f>
        <v>45.599999999999994</v>
      </c>
    </row>
    <row r="222" spans="1:14" x14ac:dyDescent="0.25">
      <c r="A222" s="4" t="s">
        <v>328</v>
      </c>
      <c r="B222" s="5" t="s">
        <v>68</v>
      </c>
      <c r="C222" s="6">
        <v>0</v>
      </c>
      <c r="D222" s="6">
        <v>6</v>
      </c>
      <c r="E222" s="6">
        <v>6</v>
      </c>
      <c r="F222" s="6">
        <v>4</v>
      </c>
      <c r="G222" s="6">
        <v>4</v>
      </c>
      <c r="H222" s="6">
        <v>3</v>
      </c>
      <c r="I222" s="6">
        <v>25</v>
      </c>
      <c r="J222" s="6">
        <v>40</v>
      </c>
      <c r="K222" s="6">
        <v>61</v>
      </c>
      <c r="L222" s="6">
        <v>59</v>
      </c>
      <c r="M222" s="6">
        <v>88</v>
      </c>
      <c r="N222" s="5">
        <f>punkty_rekrutacyjne[[#This Row],[GHP]]/10+punkty_rekrutacyjne[[#This Row],[GHH]]/10+punkty_rekrutacyjne[[#This Row],[GMM]]/10+punkty_rekrutacyjne[[#This Row],[GMP]]/10+punkty_rekrutacyjne[[#This Row],[GJP]]/10+(E222-1)*2+(F222-1)*2+(G222-1)*2+(H222-1)*2</f>
        <v>53.3</v>
      </c>
    </row>
    <row r="223" spans="1:14" x14ac:dyDescent="0.25">
      <c r="A223" s="7" t="s">
        <v>329</v>
      </c>
      <c r="B223" s="8" t="s">
        <v>188</v>
      </c>
      <c r="C223" s="9">
        <v>2</v>
      </c>
      <c r="D223" s="9">
        <v>4</v>
      </c>
      <c r="E223" s="9">
        <v>3</v>
      </c>
      <c r="F223" s="9">
        <v>3</v>
      </c>
      <c r="G223" s="9">
        <v>3</v>
      </c>
      <c r="H223" s="9">
        <v>2</v>
      </c>
      <c r="I223" s="9">
        <v>76</v>
      </c>
      <c r="J223" s="9">
        <v>21</v>
      </c>
      <c r="K223" s="9">
        <v>59</v>
      </c>
      <c r="L223" s="9">
        <v>79</v>
      </c>
      <c r="M223" s="9">
        <v>33</v>
      </c>
      <c r="N223" s="5">
        <f>punkty_rekrutacyjne[[#This Row],[GHP]]/10+punkty_rekrutacyjne[[#This Row],[GHH]]/10+punkty_rekrutacyjne[[#This Row],[GMM]]/10+punkty_rekrutacyjne[[#This Row],[GMP]]/10+punkty_rekrutacyjne[[#This Row],[GJP]]/10+(E223-1)*2+(F223-1)*2+(G223-1)*2+(H223-1)*2</f>
        <v>40.799999999999997</v>
      </c>
    </row>
    <row r="224" spans="1:14" x14ac:dyDescent="0.25">
      <c r="A224" s="4" t="s">
        <v>330</v>
      </c>
      <c r="B224" s="5" t="s">
        <v>30</v>
      </c>
      <c r="C224" s="6">
        <v>3</v>
      </c>
      <c r="D224" s="6">
        <v>6</v>
      </c>
      <c r="E224" s="6">
        <v>5</v>
      </c>
      <c r="F224" s="6">
        <v>2</v>
      </c>
      <c r="G224" s="6">
        <v>5</v>
      </c>
      <c r="H224" s="6">
        <v>4</v>
      </c>
      <c r="I224" s="6">
        <v>18</v>
      </c>
      <c r="J224" s="6">
        <v>33</v>
      </c>
      <c r="K224" s="6">
        <v>57</v>
      </c>
      <c r="L224" s="6">
        <v>34</v>
      </c>
      <c r="M224" s="6">
        <v>74</v>
      </c>
      <c r="N224" s="5">
        <f>punkty_rekrutacyjne[[#This Row],[GHP]]/10+punkty_rekrutacyjne[[#This Row],[GHH]]/10+punkty_rekrutacyjne[[#This Row],[GMM]]/10+punkty_rekrutacyjne[[#This Row],[GMP]]/10+punkty_rekrutacyjne[[#This Row],[GJP]]/10+(E224-1)*2+(F224-1)*2+(G224-1)*2+(H224-1)*2</f>
        <v>45.6</v>
      </c>
    </row>
    <row r="225" spans="1:14" x14ac:dyDescent="0.25">
      <c r="A225" s="7" t="s">
        <v>131</v>
      </c>
      <c r="B225" s="8" t="s">
        <v>171</v>
      </c>
      <c r="C225" s="9">
        <v>8</v>
      </c>
      <c r="D225" s="9">
        <v>4</v>
      </c>
      <c r="E225" s="9">
        <v>3</v>
      </c>
      <c r="F225" s="9">
        <v>2</v>
      </c>
      <c r="G225" s="9">
        <v>6</v>
      </c>
      <c r="H225" s="9">
        <v>5</v>
      </c>
      <c r="I225" s="9">
        <v>67</v>
      </c>
      <c r="J225" s="9">
        <v>34</v>
      </c>
      <c r="K225" s="9">
        <v>96</v>
      </c>
      <c r="L225" s="9">
        <v>61</v>
      </c>
      <c r="M225" s="9">
        <v>40</v>
      </c>
      <c r="N225" s="5">
        <f>punkty_rekrutacyjne[[#This Row],[GHP]]/10+punkty_rekrutacyjne[[#This Row],[GHH]]/10+punkty_rekrutacyjne[[#This Row],[GMM]]/10+punkty_rekrutacyjne[[#This Row],[GMP]]/10+punkty_rekrutacyjne[[#This Row],[GJP]]/10+(E225-1)*2+(F225-1)*2+(G225-1)*2+(H225-1)*2</f>
        <v>53.8</v>
      </c>
    </row>
    <row r="226" spans="1:14" x14ac:dyDescent="0.25">
      <c r="A226" s="4" t="s">
        <v>265</v>
      </c>
      <c r="B226" s="5" t="s">
        <v>16</v>
      </c>
      <c r="C226" s="6">
        <v>5</v>
      </c>
      <c r="D226" s="6">
        <v>4</v>
      </c>
      <c r="E226" s="6">
        <v>4</v>
      </c>
      <c r="F226" s="6">
        <v>6</v>
      </c>
      <c r="G226" s="6">
        <v>4</v>
      </c>
      <c r="H226" s="6">
        <v>5</v>
      </c>
      <c r="I226" s="6">
        <v>39</v>
      </c>
      <c r="J226" s="6">
        <v>12</v>
      </c>
      <c r="K226" s="6">
        <v>100</v>
      </c>
      <c r="L226" s="6">
        <v>47</v>
      </c>
      <c r="M226" s="6">
        <v>42</v>
      </c>
      <c r="N226" s="5">
        <f>punkty_rekrutacyjne[[#This Row],[GHP]]/10+punkty_rekrutacyjne[[#This Row],[GHH]]/10+punkty_rekrutacyjne[[#This Row],[GMM]]/10+punkty_rekrutacyjne[[#This Row],[GMP]]/10+punkty_rekrutacyjne[[#This Row],[GJP]]/10+(E226-1)*2+(F226-1)*2+(G226-1)*2+(H226-1)*2</f>
        <v>54</v>
      </c>
    </row>
    <row r="227" spans="1:14" x14ac:dyDescent="0.25">
      <c r="A227" s="7" t="s">
        <v>331</v>
      </c>
      <c r="B227" s="8" t="s">
        <v>155</v>
      </c>
      <c r="C227" s="9">
        <v>0</v>
      </c>
      <c r="D227" s="9">
        <v>3</v>
      </c>
      <c r="E227" s="9">
        <v>2</v>
      </c>
      <c r="F227" s="9">
        <v>4</v>
      </c>
      <c r="G227" s="9">
        <v>4</v>
      </c>
      <c r="H227" s="9">
        <v>2</v>
      </c>
      <c r="I227" s="9">
        <v>88</v>
      </c>
      <c r="J227" s="9">
        <v>79</v>
      </c>
      <c r="K227" s="9">
        <v>26</v>
      </c>
      <c r="L227" s="9">
        <v>8</v>
      </c>
      <c r="M227" s="9">
        <v>70</v>
      </c>
      <c r="N227" s="5">
        <f>punkty_rekrutacyjne[[#This Row],[GHP]]/10+punkty_rekrutacyjne[[#This Row],[GHH]]/10+punkty_rekrutacyjne[[#This Row],[GMM]]/10+punkty_rekrutacyjne[[#This Row],[GMP]]/10+punkty_rekrutacyjne[[#This Row],[GJP]]/10+(E227-1)*2+(F227-1)*2+(G227-1)*2+(H227-1)*2</f>
        <v>43.100000000000009</v>
      </c>
    </row>
    <row r="228" spans="1:14" x14ac:dyDescent="0.25">
      <c r="A228" s="4" t="s">
        <v>332</v>
      </c>
      <c r="B228" s="5" t="s">
        <v>117</v>
      </c>
      <c r="C228" s="6">
        <v>1</v>
      </c>
      <c r="D228" s="6">
        <v>2</v>
      </c>
      <c r="E228" s="6">
        <v>2</v>
      </c>
      <c r="F228" s="6">
        <v>6</v>
      </c>
      <c r="G228" s="6">
        <v>6</v>
      </c>
      <c r="H228" s="6">
        <v>3</v>
      </c>
      <c r="I228" s="6">
        <v>83</v>
      </c>
      <c r="J228" s="6">
        <v>76</v>
      </c>
      <c r="K228" s="6">
        <v>52</v>
      </c>
      <c r="L228" s="6">
        <v>43</v>
      </c>
      <c r="M228" s="6">
        <v>64</v>
      </c>
      <c r="N228" s="5">
        <f>punkty_rekrutacyjne[[#This Row],[GHP]]/10+punkty_rekrutacyjne[[#This Row],[GHH]]/10+punkty_rekrutacyjne[[#This Row],[GMM]]/10+punkty_rekrutacyjne[[#This Row],[GMP]]/10+punkty_rekrutacyjne[[#This Row],[GJP]]/10+(E228-1)*2+(F228-1)*2+(G228-1)*2+(H228-1)*2</f>
        <v>57.800000000000004</v>
      </c>
    </row>
    <row r="229" spans="1:14" x14ac:dyDescent="0.25">
      <c r="A229" s="7" t="s">
        <v>333</v>
      </c>
      <c r="B229" s="8" t="s">
        <v>216</v>
      </c>
      <c r="C229" s="9">
        <v>1</v>
      </c>
      <c r="D229" s="9">
        <v>6</v>
      </c>
      <c r="E229" s="9">
        <v>6</v>
      </c>
      <c r="F229" s="9">
        <v>3</v>
      </c>
      <c r="G229" s="9">
        <v>6</v>
      </c>
      <c r="H229" s="9">
        <v>4</v>
      </c>
      <c r="I229" s="9">
        <v>54</v>
      </c>
      <c r="J229" s="9">
        <v>50</v>
      </c>
      <c r="K229" s="9">
        <v>36</v>
      </c>
      <c r="L229" s="9">
        <v>23</v>
      </c>
      <c r="M229" s="9">
        <v>9</v>
      </c>
      <c r="N229" s="5">
        <f>punkty_rekrutacyjne[[#This Row],[GHP]]/10+punkty_rekrutacyjne[[#This Row],[GHH]]/10+punkty_rekrutacyjne[[#This Row],[GMM]]/10+punkty_rekrutacyjne[[#This Row],[GMP]]/10+punkty_rekrutacyjne[[#This Row],[GJP]]/10+(E229-1)*2+(F229-1)*2+(G229-1)*2+(H229-1)*2</f>
        <v>47.2</v>
      </c>
    </row>
    <row r="230" spans="1:14" x14ac:dyDescent="0.25">
      <c r="A230" s="4" t="s">
        <v>334</v>
      </c>
      <c r="B230" s="5" t="s">
        <v>242</v>
      </c>
      <c r="C230" s="6">
        <v>0</v>
      </c>
      <c r="D230" s="6">
        <v>3</v>
      </c>
      <c r="E230" s="6">
        <v>4</v>
      </c>
      <c r="F230" s="6">
        <v>6</v>
      </c>
      <c r="G230" s="6">
        <v>3</v>
      </c>
      <c r="H230" s="6">
        <v>5</v>
      </c>
      <c r="I230" s="6">
        <v>49</v>
      </c>
      <c r="J230" s="6">
        <v>31</v>
      </c>
      <c r="K230" s="6">
        <v>34</v>
      </c>
      <c r="L230" s="6">
        <v>22</v>
      </c>
      <c r="M230" s="6">
        <v>76</v>
      </c>
      <c r="N230" s="5">
        <f>punkty_rekrutacyjne[[#This Row],[GHP]]/10+punkty_rekrutacyjne[[#This Row],[GHH]]/10+punkty_rekrutacyjne[[#This Row],[GMM]]/10+punkty_rekrutacyjne[[#This Row],[GMP]]/10+punkty_rekrutacyjne[[#This Row],[GJP]]/10+(E230-1)*2+(F230-1)*2+(G230-1)*2+(H230-1)*2</f>
        <v>49.2</v>
      </c>
    </row>
    <row r="231" spans="1:14" x14ac:dyDescent="0.25">
      <c r="A231" s="7" t="s">
        <v>335</v>
      </c>
      <c r="B231" s="8" t="s">
        <v>177</v>
      </c>
      <c r="C231" s="9">
        <v>1</v>
      </c>
      <c r="D231" s="9">
        <v>3</v>
      </c>
      <c r="E231" s="9">
        <v>2</v>
      </c>
      <c r="F231" s="9">
        <v>2</v>
      </c>
      <c r="G231" s="9">
        <v>2</v>
      </c>
      <c r="H231" s="9">
        <v>3</v>
      </c>
      <c r="I231" s="9">
        <v>71</v>
      </c>
      <c r="J231" s="9">
        <v>20</v>
      </c>
      <c r="K231" s="9">
        <v>46</v>
      </c>
      <c r="L231" s="9">
        <v>6</v>
      </c>
      <c r="M231" s="9">
        <v>22</v>
      </c>
      <c r="N231" s="5">
        <f>punkty_rekrutacyjne[[#This Row],[GHP]]/10+punkty_rekrutacyjne[[#This Row],[GHH]]/10+punkty_rekrutacyjne[[#This Row],[GMM]]/10+punkty_rekrutacyjne[[#This Row],[GMP]]/10+punkty_rekrutacyjne[[#This Row],[GJP]]/10+(E231-1)*2+(F231-1)*2+(G231-1)*2+(H231-1)*2</f>
        <v>26.5</v>
      </c>
    </row>
    <row r="232" spans="1:14" x14ac:dyDescent="0.25">
      <c r="A232" s="4" t="s">
        <v>336</v>
      </c>
      <c r="B232" s="5" t="s">
        <v>210</v>
      </c>
      <c r="C232" s="6">
        <v>8</v>
      </c>
      <c r="D232" s="6">
        <v>5</v>
      </c>
      <c r="E232" s="6">
        <v>6</v>
      </c>
      <c r="F232" s="6">
        <v>4</v>
      </c>
      <c r="G232" s="6">
        <v>5</v>
      </c>
      <c r="H232" s="6">
        <v>4</v>
      </c>
      <c r="I232" s="6">
        <v>5</v>
      </c>
      <c r="J232" s="6">
        <v>48</v>
      </c>
      <c r="K232" s="6">
        <v>2</v>
      </c>
      <c r="L232" s="6">
        <v>12</v>
      </c>
      <c r="M232" s="6">
        <v>15</v>
      </c>
      <c r="N232" s="5">
        <f>punkty_rekrutacyjne[[#This Row],[GHP]]/10+punkty_rekrutacyjne[[#This Row],[GHH]]/10+punkty_rekrutacyjne[[#This Row],[GMM]]/10+punkty_rekrutacyjne[[#This Row],[GMP]]/10+punkty_rekrutacyjne[[#This Row],[GJP]]/10+(E232-1)*2+(F232-1)*2+(G232-1)*2+(H232-1)*2</f>
        <v>38.200000000000003</v>
      </c>
    </row>
    <row r="233" spans="1:14" x14ac:dyDescent="0.25">
      <c r="A233" s="7" t="s">
        <v>337</v>
      </c>
      <c r="B233" s="8" t="s">
        <v>338</v>
      </c>
      <c r="C233" s="9">
        <v>7</v>
      </c>
      <c r="D233" s="9">
        <v>4</v>
      </c>
      <c r="E233" s="9">
        <v>3</v>
      </c>
      <c r="F233" s="9">
        <v>4</v>
      </c>
      <c r="G233" s="9">
        <v>6</v>
      </c>
      <c r="H233" s="9">
        <v>6</v>
      </c>
      <c r="I233" s="9">
        <v>27</v>
      </c>
      <c r="J233" s="9">
        <v>12</v>
      </c>
      <c r="K233" s="9">
        <v>19</v>
      </c>
      <c r="L233" s="9">
        <v>10</v>
      </c>
      <c r="M233" s="9">
        <v>66</v>
      </c>
      <c r="N233" s="5">
        <f>punkty_rekrutacyjne[[#This Row],[GHP]]/10+punkty_rekrutacyjne[[#This Row],[GHH]]/10+punkty_rekrutacyjne[[#This Row],[GMM]]/10+punkty_rekrutacyjne[[#This Row],[GMP]]/10+punkty_rekrutacyjne[[#This Row],[GJP]]/10+(E233-1)*2+(F233-1)*2+(G233-1)*2+(H233-1)*2</f>
        <v>43.4</v>
      </c>
    </row>
    <row r="234" spans="1:14" x14ac:dyDescent="0.25">
      <c r="A234" s="4" t="s">
        <v>339</v>
      </c>
      <c r="B234" s="5" t="s">
        <v>340</v>
      </c>
      <c r="C234" s="6">
        <v>6</v>
      </c>
      <c r="D234" s="6">
        <v>2</v>
      </c>
      <c r="E234" s="6">
        <v>5</v>
      </c>
      <c r="F234" s="6">
        <v>3</v>
      </c>
      <c r="G234" s="6">
        <v>5</v>
      </c>
      <c r="H234" s="6">
        <v>3</v>
      </c>
      <c r="I234" s="6">
        <v>95</v>
      </c>
      <c r="J234" s="6">
        <v>12</v>
      </c>
      <c r="K234" s="6">
        <v>76</v>
      </c>
      <c r="L234" s="6">
        <v>52</v>
      </c>
      <c r="M234" s="6">
        <v>36</v>
      </c>
      <c r="N234" s="5">
        <f>punkty_rekrutacyjne[[#This Row],[GHP]]/10+punkty_rekrutacyjne[[#This Row],[GHH]]/10+punkty_rekrutacyjne[[#This Row],[GMM]]/10+punkty_rekrutacyjne[[#This Row],[GMP]]/10+punkty_rekrutacyjne[[#This Row],[GJP]]/10+(E234-1)*2+(F234-1)*2+(G234-1)*2+(H234-1)*2</f>
        <v>51.099999999999994</v>
      </c>
    </row>
    <row r="235" spans="1:14" x14ac:dyDescent="0.25">
      <c r="A235" s="7" t="s">
        <v>341</v>
      </c>
      <c r="B235" s="8" t="s">
        <v>177</v>
      </c>
      <c r="C235" s="9">
        <v>4</v>
      </c>
      <c r="D235" s="9">
        <v>6</v>
      </c>
      <c r="E235" s="9">
        <v>4</v>
      </c>
      <c r="F235" s="9">
        <v>5</v>
      </c>
      <c r="G235" s="9">
        <v>5</v>
      </c>
      <c r="H235" s="9">
        <v>2</v>
      </c>
      <c r="I235" s="9">
        <v>48</v>
      </c>
      <c r="J235" s="9">
        <v>9</v>
      </c>
      <c r="K235" s="9">
        <v>45</v>
      </c>
      <c r="L235" s="9">
        <v>10</v>
      </c>
      <c r="M235" s="9">
        <v>3</v>
      </c>
      <c r="N235" s="5">
        <f>punkty_rekrutacyjne[[#This Row],[GHP]]/10+punkty_rekrutacyjne[[#This Row],[GHH]]/10+punkty_rekrutacyjne[[#This Row],[GMM]]/10+punkty_rekrutacyjne[[#This Row],[GMP]]/10+punkty_rekrutacyjne[[#This Row],[GJP]]/10+(E235-1)*2+(F235-1)*2+(G235-1)*2+(H235-1)*2</f>
        <v>35.5</v>
      </c>
    </row>
    <row r="236" spans="1:14" x14ac:dyDescent="0.25">
      <c r="A236" s="4" t="s">
        <v>342</v>
      </c>
      <c r="B236" s="5" t="s">
        <v>343</v>
      </c>
      <c r="C236" s="6">
        <v>2</v>
      </c>
      <c r="D236" s="6">
        <v>5</v>
      </c>
      <c r="E236" s="6">
        <v>2</v>
      </c>
      <c r="F236" s="6">
        <v>4</v>
      </c>
      <c r="G236" s="6">
        <v>4</v>
      </c>
      <c r="H236" s="6">
        <v>4</v>
      </c>
      <c r="I236" s="6">
        <v>46</v>
      </c>
      <c r="J236" s="6">
        <v>58</v>
      </c>
      <c r="K236" s="6">
        <v>72</v>
      </c>
      <c r="L236" s="6">
        <v>83</v>
      </c>
      <c r="M236" s="6">
        <v>48</v>
      </c>
      <c r="N236" s="5">
        <f>punkty_rekrutacyjne[[#This Row],[GHP]]/10+punkty_rekrutacyjne[[#This Row],[GHH]]/10+punkty_rekrutacyjne[[#This Row],[GMM]]/10+punkty_rekrutacyjne[[#This Row],[GMP]]/10+punkty_rekrutacyjne[[#This Row],[GJP]]/10+(E236-1)*2+(F236-1)*2+(G236-1)*2+(H236-1)*2</f>
        <v>50.7</v>
      </c>
    </row>
    <row r="237" spans="1:14" x14ac:dyDescent="0.25">
      <c r="A237" s="7" t="s">
        <v>344</v>
      </c>
      <c r="B237" s="8" t="s">
        <v>345</v>
      </c>
      <c r="C237" s="9">
        <v>7</v>
      </c>
      <c r="D237" s="9">
        <v>3</v>
      </c>
      <c r="E237" s="9">
        <v>3</v>
      </c>
      <c r="F237" s="9">
        <v>3</v>
      </c>
      <c r="G237" s="9">
        <v>3</v>
      </c>
      <c r="H237" s="9">
        <v>6</v>
      </c>
      <c r="I237" s="9">
        <v>72</v>
      </c>
      <c r="J237" s="9">
        <v>40</v>
      </c>
      <c r="K237" s="9">
        <v>54</v>
      </c>
      <c r="L237" s="9">
        <v>44</v>
      </c>
      <c r="M237" s="9">
        <v>78</v>
      </c>
      <c r="N237" s="5">
        <f>punkty_rekrutacyjne[[#This Row],[GHP]]/10+punkty_rekrutacyjne[[#This Row],[GHH]]/10+punkty_rekrutacyjne[[#This Row],[GMM]]/10+punkty_rekrutacyjne[[#This Row],[GMP]]/10+punkty_rekrutacyjne[[#This Row],[GJP]]/10+(E237-1)*2+(F237-1)*2+(G237-1)*2+(H237-1)*2</f>
        <v>50.8</v>
      </c>
    </row>
    <row r="238" spans="1:14" x14ac:dyDescent="0.25">
      <c r="A238" s="4" t="s">
        <v>346</v>
      </c>
      <c r="B238" s="5" t="s">
        <v>347</v>
      </c>
      <c r="C238" s="6">
        <v>4</v>
      </c>
      <c r="D238" s="6">
        <v>4</v>
      </c>
      <c r="E238" s="6">
        <v>5</v>
      </c>
      <c r="F238" s="6">
        <v>2</v>
      </c>
      <c r="G238" s="6">
        <v>3</v>
      </c>
      <c r="H238" s="6">
        <v>5</v>
      </c>
      <c r="I238" s="6">
        <v>80</v>
      </c>
      <c r="J238" s="6">
        <v>63</v>
      </c>
      <c r="K238" s="6">
        <v>36</v>
      </c>
      <c r="L238" s="6">
        <v>13</v>
      </c>
      <c r="M238" s="6">
        <v>38</v>
      </c>
      <c r="N238" s="5">
        <f>punkty_rekrutacyjne[[#This Row],[GHP]]/10+punkty_rekrutacyjne[[#This Row],[GHH]]/10+punkty_rekrutacyjne[[#This Row],[GMM]]/10+punkty_rekrutacyjne[[#This Row],[GMP]]/10+punkty_rekrutacyjne[[#This Row],[GJP]]/10+(E238-1)*2+(F238-1)*2+(G238-1)*2+(H238-1)*2</f>
        <v>45</v>
      </c>
    </row>
    <row r="239" spans="1:14" x14ac:dyDescent="0.25">
      <c r="A239" s="7" t="s">
        <v>348</v>
      </c>
      <c r="B239" s="8" t="s">
        <v>210</v>
      </c>
      <c r="C239" s="9">
        <v>7</v>
      </c>
      <c r="D239" s="9">
        <v>5</v>
      </c>
      <c r="E239" s="9">
        <v>3</v>
      </c>
      <c r="F239" s="9">
        <v>2</v>
      </c>
      <c r="G239" s="9">
        <v>5</v>
      </c>
      <c r="H239" s="9">
        <v>3</v>
      </c>
      <c r="I239" s="9">
        <v>89</v>
      </c>
      <c r="J239" s="9">
        <v>97</v>
      </c>
      <c r="K239" s="9">
        <v>66</v>
      </c>
      <c r="L239" s="9">
        <v>5</v>
      </c>
      <c r="M239" s="9">
        <v>68</v>
      </c>
      <c r="N239" s="5">
        <f>punkty_rekrutacyjne[[#This Row],[GHP]]/10+punkty_rekrutacyjne[[#This Row],[GHH]]/10+punkty_rekrutacyjne[[#This Row],[GMM]]/10+punkty_rekrutacyjne[[#This Row],[GMP]]/10+punkty_rekrutacyjne[[#This Row],[GJP]]/10+(E239-1)*2+(F239-1)*2+(G239-1)*2+(H239-1)*2</f>
        <v>50.5</v>
      </c>
    </row>
    <row r="240" spans="1:14" x14ac:dyDescent="0.25">
      <c r="A240" s="4" t="s">
        <v>349</v>
      </c>
      <c r="B240" s="5" t="s">
        <v>350</v>
      </c>
      <c r="C240" s="6">
        <v>8</v>
      </c>
      <c r="D240" s="6">
        <v>3</v>
      </c>
      <c r="E240" s="6">
        <v>5</v>
      </c>
      <c r="F240" s="6">
        <v>3</v>
      </c>
      <c r="G240" s="6">
        <v>6</v>
      </c>
      <c r="H240" s="6">
        <v>6</v>
      </c>
      <c r="I240" s="6">
        <v>98</v>
      </c>
      <c r="J240" s="6">
        <v>27</v>
      </c>
      <c r="K240" s="6">
        <v>75</v>
      </c>
      <c r="L240" s="6">
        <v>69</v>
      </c>
      <c r="M240" s="6">
        <v>29</v>
      </c>
      <c r="N240" s="5">
        <f>punkty_rekrutacyjne[[#This Row],[GHP]]/10+punkty_rekrutacyjne[[#This Row],[GHH]]/10+punkty_rekrutacyjne[[#This Row],[GMM]]/10+punkty_rekrutacyjne[[#This Row],[GMP]]/10+punkty_rekrutacyjne[[#This Row],[GJP]]/10+(E240-1)*2+(F240-1)*2+(G240-1)*2+(H240-1)*2</f>
        <v>61.8</v>
      </c>
    </row>
    <row r="241" spans="1:14" x14ac:dyDescent="0.25">
      <c r="A241" s="7" t="s">
        <v>351</v>
      </c>
      <c r="B241" s="8" t="s">
        <v>45</v>
      </c>
      <c r="C241" s="9">
        <v>2</v>
      </c>
      <c r="D241" s="9">
        <v>2</v>
      </c>
      <c r="E241" s="9">
        <v>3</v>
      </c>
      <c r="F241" s="9">
        <v>4</v>
      </c>
      <c r="G241" s="9">
        <v>2</v>
      </c>
      <c r="H241" s="9">
        <v>6</v>
      </c>
      <c r="I241" s="9">
        <v>43</v>
      </c>
      <c r="J241" s="9">
        <v>45</v>
      </c>
      <c r="K241" s="9">
        <v>16</v>
      </c>
      <c r="L241" s="9">
        <v>56</v>
      </c>
      <c r="M241" s="9">
        <v>7</v>
      </c>
      <c r="N241" s="5">
        <f>punkty_rekrutacyjne[[#This Row],[GHP]]/10+punkty_rekrutacyjne[[#This Row],[GHH]]/10+punkty_rekrutacyjne[[#This Row],[GMM]]/10+punkty_rekrutacyjne[[#This Row],[GMP]]/10+punkty_rekrutacyjne[[#This Row],[GJP]]/10+(E241-1)*2+(F241-1)*2+(G241-1)*2+(H241-1)*2</f>
        <v>38.700000000000003</v>
      </c>
    </row>
    <row r="242" spans="1:14" x14ac:dyDescent="0.25">
      <c r="A242" s="4" t="s">
        <v>352</v>
      </c>
      <c r="B242" s="5" t="s">
        <v>193</v>
      </c>
      <c r="C242" s="6">
        <v>7</v>
      </c>
      <c r="D242" s="6">
        <v>6</v>
      </c>
      <c r="E242" s="6">
        <v>6</v>
      </c>
      <c r="F242" s="6">
        <v>2</v>
      </c>
      <c r="G242" s="6">
        <v>3</v>
      </c>
      <c r="H242" s="6">
        <v>6</v>
      </c>
      <c r="I242" s="6">
        <v>19</v>
      </c>
      <c r="J242" s="6">
        <v>5</v>
      </c>
      <c r="K242" s="6">
        <v>76</v>
      </c>
      <c r="L242" s="6">
        <v>74</v>
      </c>
      <c r="M242" s="6">
        <v>16</v>
      </c>
      <c r="N242" s="5">
        <f>punkty_rekrutacyjne[[#This Row],[GHP]]/10+punkty_rekrutacyjne[[#This Row],[GHH]]/10+punkty_rekrutacyjne[[#This Row],[GMM]]/10+punkty_rekrutacyjne[[#This Row],[GMP]]/10+punkty_rekrutacyjne[[#This Row],[GJP]]/10+(E242-1)*2+(F242-1)*2+(G242-1)*2+(H242-1)*2</f>
        <v>45</v>
      </c>
    </row>
    <row r="243" spans="1:14" x14ac:dyDescent="0.25">
      <c r="A243" s="7" t="s">
        <v>353</v>
      </c>
      <c r="B243" s="8" t="s">
        <v>86</v>
      </c>
      <c r="C243" s="9">
        <v>2</v>
      </c>
      <c r="D243" s="9">
        <v>3</v>
      </c>
      <c r="E243" s="9">
        <v>2</v>
      </c>
      <c r="F243" s="9">
        <v>5</v>
      </c>
      <c r="G243" s="9">
        <v>5</v>
      </c>
      <c r="H243" s="9">
        <v>4</v>
      </c>
      <c r="I243" s="9">
        <v>60</v>
      </c>
      <c r="J243" s="9">
        <v>48</v>
      </c>
      <c r="K243" s="9">
        <v>73</v>
      </c>
      <c r="L243" s="9">
        <v>93</v>
      </c>
      <c r="M243" s="9">
        <v>51</v>
      </c>
      <c r="N243" s="5">
        <f>punkty_rekrutacyjne[[#This Row],[GHP]]/10+punkty_rekrutacyjne[[#This Row],[GHH]]/10+punkty_rekrutacyjne[[#This Row],[GMM]]/10+punkty_rekrutacyjne[[#This Row],[GMP]]/10+punkty_rekrutacyjne[[#This Row],[GJP]]/10+(E243-1)*2+(F243-1)*2+(G243-1)*2+(H243-1)*2</f>
        <v>56.5</v>
      </c>
    </row>
    <row r="244" spans="1:14" x14ac:dyDescent="0.25">
      <c r="A244" s="4" t="s">
        <v>354</v>
      </c>
      <c r="B244" s="5" t="s">
        <v>355</v>
      </c>
      <c r="C244" s="6">
        <v>4</v>
      </c>
      <c r="D244" s="6">
        <v>6</v>
      </c>
      <c r="E244" s="6">
        <v>3</v>
      </c>
      <c r="F244" s="6">
        <v>6</v>
      </c>
      <c r="G244" s="6">
        <v>5</v>
      </c>
      <c r="H244" s="6">
        <v>6</v>
      </c>
      <c r="I244" s="6">
        <v>82</v>
      </c>
      <c r="J244" s="6">
        <v>21</v>
      </c>
      <c r="K244" s="6">
        <v>64</v>
      </c>
      <c r="L244" s="6">
        <v>61</v>
      </c>
      <c r="M244" s="6">
        <v>93</v>
      </c>
      <c r="N244" s="5">
        <f>punkty_rekrutacyjne[[#This Row],[GHP]]/10+punkty_rekrutacyjne[[#This Row],[GHH]]/10+punkty_rekrutacyjne[[#This Row],[GMM]]/10+punkty_rekrutacyjne[[#This Row],[GMP]]/10+punkty_rekrutacyjne[[#This Row],[GJP]]/10+(E244-1)*2+(F244-1)*2+(G244-1)*2+(H244-1)*2</f>
        <v>64.099999999999994</v>
      </c>
    </row>
    <row r="245" spans="1:14" x14ac:dyDescent="0.25">
      <c r="A245" s="7" t="s">
        <v>356</v>
      </c>
      <c r="B245" s="8" t="s">
        <v>357</v>
      </c>
      <c r="C245" s="9">
        <v>2</v>
      </c>
      <c r="D245" s="9">
        <v>4</v>
      </c>
      <c r="E245" s="9">
        <v>2</v>
      </c>
      <c r="F245" s="9">
        <v>4</v>
      </c>
      <c r="G245" s="9">
        <v>3</v>
      </c>
      <c r="H245" s="9">
        <v>4</v>
      </c>
      <c r="I245" s="9">
        <v>65</v>
      </c>
      <c r="J245" s="9">
        <v>50</v>
      </c>
      <c r="K245" s="9">
        <v>15</v>
      </c>
      <c r="L245" s="9">
        <v>67</v>
      </c>
      <c r="M245" s="9">
        <v>88</v>
      </c>
      <c r="N245" s="5">
        <f>punkty_rekrutacyjne[[#This Row],[GHP]]/10+punkty_rekrutacyjne[[#This Row],[GHH]]/10+punkty_rekrutacyjne[[#This Row],[GMM]]/10+punkty_rekrutacyjne[[#This Row],[GMP]]/10+punkty_rekrutacyjne[[#This Row],[GJP]]/10+(E245-1)*2+(F245-1)*2+(G245-1)*2+(H245-1)*2</f>
        <v>46.5</v>
      </c>
    </row>
    <row r="246" spans="1:14" x14ac:dyDescent="0.25">
      <c r="A246" s="4" t="s">
        <v>358</v>
      </c>
      <c r="B246" s="5" t="s">
        <v>174</v>
      </c>
      <c r="C246" s="6">
        <v>8</v>
      </c>
      <c r="D246" s="6">
        <v>3</v>
      </c>
      <c r="E246" s="6">
        <v>6</v>
      </c>
      <c r="F246" s="6">
        <v>3</v>
      </c>
      <c r="G246" s="6">
        <v>6</v>
      </c>
      <c r="H246" s="6">
        <v>3</v>
      </c>
      <c r="I246" s="6">
        <v>85</v>
      </c>
      <c r="J246" s="6">
        <v>68</v>
      </c>
      <c r="K246" s="6">
        <v>59</v>
      </c>
      <c r="L246" s="6">
        <v>5</v>
      </c>
      <c r="M246" s="6">
        <v>29</v>
      </c>
      <c r="N246" s="5">
        <f>punkty_rekrutacyjne[[#This Row],[GHP]]/10+punkty_rekrutacyjne[[#This Row],[GHH]]/10+punkty_rekrutacyjne[[#This Row],[GMM]]/10+punkty_rekrutacyjne[[#This Row],[GMP]]/10+punkty_rekrutacyjne[[#This Row],[GJP]]/10+(E246-1)*2+(F246-1)*2+(G246-1)*2+(H246-1)*2</f>
        <v>52.6</v>
      </c>
    </row>
    <row r="247" spans="1:14" x14ac:dyDescent="0.25">
      <c r="A247" s="7" t="s">
        <v>359</v>
      </c>
      <c r="B247" s="8" t="s">
        <v>360</v>
      </c>
      <c r="C247" s="9">
        <v>7</v>
      </c>
      <c r="D247" s="9">
        <v>6</v>
      </c>
      <c r="E247" s="9">
        <v>2</v>
      </c>
      <c r="F247" s="9">
        <v>3</v>
      </c>
      <c r="G247" s="9">
        <v>2</v>
      </c>
      <c r="H247" s="9">
        <v>2</v>
      </c>
      <c r="I247" s="9">
        <v>91</v>
      </c>
      <c r="J247" s="9">
        <v>65</v>
      </c>
      <c r="K247" s="9">
        <v>12</v>
      </c>
      <c r="L247" s="9">
        <v>78</v>
      </c>
      <c r="M247" s="9">
        <v>87</v>
      </c>
      <c r="N247" s="5">
        <f>punkty_rekrutacyjne[[#This Row],[GHP]]/10+punkty_rekrutacyjne[[#This Row],[GHH]]/10+punkty_rekrutacyjne[[#This Row],[GMM]]/10+punkty_rekrutacyjne[[#This Row],[GMP]]/10+punkty_rekrutacyjne[[#This Row],[GJP]]/10+(E247-1)*2+(F247-1)*2+(G247-1)*2+(H247-1)*2</f>
        <v>43.3</v>
      </c>
    </row>
    <row r="248" spans="1:14" x14ac:dyDescent="0.25">
      <c r="A248" s="4" t="s">
        <v>361</v>
      </c>
      <c r="B248" s="5" t="s">
        <v>362</v>
      </c>
      <c r="C248" s="6">
        <v>2</v>
      </c>
      <c r="D248" s="6">
        <v>6</v>
      </c>
      <c r="E248" s="6">
        <v>6</v>
      </c>
      <c r="F248" s="6">
        <v>6</v>
      </c>
      <c r="G248" s="6">
        <v>2</v>
      </c>
      <c r="H248" s="6">
        <v>3</v>
      </c>
      <c r="I248" s="6">
        <v>65</v>
      </c>
      <c r="J248" s="6">
        <v>28</v>
      </c>
      <c r="K248" s="6">
        <v>80</v>
      </c>
      <c r="L248" s="6">
        <v>55</v>
      </c>
      <c r="M248" s="6">
        <v>60</v>
      </c>
      <c r="N248" s="5">
        <f>punkty_rekrutacyjne[[#This Row],[GHP]]/10+punkty_rekrutacyjne[[#This Row],[GHH]]/10+punkty_rekrutacyjne[[#This Row],[GMM]]/10+punkty_rekrutacyjne[[#This Row],[GMP]]/10+punkty_rekrutacyjne[[#This Row],[GJP]]/10+(E248-1)*2+(F248-1)*2+(G248-1)*2+(H248-1)*2</f>
        <v>54.8</v>
      </c>
    </row>
    <row r="249" spans="1:14" x14ac:dyDescent="0.25">
      <c r="A249" s="7" t="s">
        <v>363</v>
      </c>
      <c r="B249" s="8" t="s">
        <v>139</v>
      </c>
      <c r="C249" s="9">
        <v>4</v>
      </c>
      <c r="D249" s="9">
        <v>4</v>
      </c>
      <c r="E249" s="9">
        <v>2</v>
      </c>
      <c r="F249" s="9">
        <v>3</v>
      </c>
      <c r="G249" s="9">
        <v>3</v>
      </c>
      <c r="H249" s="9">
        <v>5</v>
      </c>
      <c r="I249" s="9">
        <v>14</v>
      </c>
      <c r="J249" s="9">
        <v>4</v>
      </c>
      <c r="K249" s="9">
        <v>93</v>
      </c>
      <c r="L249" s="9">
        <v>36</v>
      </c>
      <c r="M249" s="9">
        <v>26</v>
      </c>
      <c r="N249" s="5">
        <f>punkty_rekrutacyjne[[#This Row],[GHP]]/10+punkty_rekrutacyjne[[#This Row],[GHH]]/10+punkty_rekrutacyjne[[#This Row],[GMM]]/10+punkty_rekrutacyjne[[#This Row],[GMP]]/10+punkty_rekrutacyjne[[#This Row],[GJP]]/10+(E249-1)*2+(F249-1)*2+(G249-1)*2+(H249-1)*2</f>
        <v>35.299999999999997</v>
      </c>
    </row>
    <row r="250" spans="1:14" x14ac:dyDescent="0.25">
      <c r="A250" s="4" t="s">
        <v>364</v>
      </c>
      <c r="B250" s="5" t="s">
        <v>203</v>
      </c>
      <c r="C250" s="6">
        <v>0</v>
      </c>
      <c r="D250" s="6">
        <v>6</v>
      </c>
      <c r="E250" s="6">
        <v>2</v>
      </c>
      <c r="F250" s="6">
        <v>6</v>
      </c>
      <c r="G250" s="6">
        <v>5</v>
      </c>
      <c r="H250" s="6">
        <v>6</v>
      </c>
      <c r="I250" s="6">
        <v>15</v>
      </c>
      <c r="J250" s="6">
        <v>42</v>
      </c>
      <c r="K250" s="6">
        <v>90</v>
      </c>
      <c r="L250" s="6">
        <v>14</v>
      </c>
      <c r="M250" s="6">
        <v>88</v>
      </c>
      <c r="N250" s="5">
        <f>punkty_rekrutacyjne[[#This Row],[GHP]]/10+punkty_rekrutacyjne[[#This Row],[GHH]]/10+punkty_rekrutacyjne[[#This Row],[GMM]]/10+punkty_rekrutacyjne[[#This Row],[GMP]]/10+punkty_rekrutacyjne[[#This Row],[GJP]]/10+(E250-1)*2+(F250-1)*2+(G250-1)*2+(H250-1)*2</f>
        <v>54.9</v>
      </c>
    </row>
    <row r="251" spans="1:14" x14ac:dyDescent="0.25">
      <c r="A251" s="7" t="s">
        <v>365</v>
      </c>
      <c r="B251" s="8" t="s">
        <v>16</v>
      </c>
      <c r="C251" s="9">
        <v>8</v>
      </c>
      <c r="D251" s="9">
        <v>5</v>
      </c>
      <c r="E251" s="9">
        <v>4</v>
      </c>
      <c r="F251" s="9">
        <v>4</v>
      </c>
      <c r="G251" s="9">
        <v>4</v>
      </c>
      <c r="H251" s="9">
        <v>3</v>
      </c>
      <c r="I251" s="9">
        <v>39</v>
      </c>
      <c r="J251" s="9">
        <v>45</v>
      </c>
      <c r="K251" s="9">
        <v>68</v>
      </c>
      <c r="L251" s="9">
        <v>26</v>
      </c>
      <c r="M251" s="9">
        <v>30</v>
      </c>
      <c r="N251" s="5">
        <f>punkty_rekrutacyjne[[#This Row],[GHP]]/10+punkty_rekrutacyjne[[#This Row],[GHH]]/10+punkty_rekrutacyjne[[#This Row],[GMM]]/10+punkty_rekrutacyjne[[#This Row],[GMP]]/10+punkty_rekrutacyjne[[#This Row],[GJP]]/10+(E251-1)*2+(F251-1)*2+(G251-1)*2+(H251-1)*2</f>
        <v>42.8</v>
      </c>
    </row>
    <row r="252" spans="1:14" x14ac:dyDescent="0.25">
      <c r="A252" s="4" t="s">
        <v>366</v>
      </c>
      <c r="B252" s="5" t="s">
        <v>367</v>
      </c>
      <c r="C252" s="6">
        <v>3</v>
      </c>
      <c r="D252" s="6">
        <v>6</v>
      </c>
      <c r="E252" s="6">
        <v>3</v>
      </c>
      <c r="F252" s="6">
        <v>4</v>
      </c>
      <c r="G252" s="6">
        <v>3</v>
      </c>
      <c r="H252" s="6">
        <v>5</v>
      </c>
      <c r="I252" s="6">
        <v>86</v>
      </c>
      <c r="J252" s="6">
        <v>46</v>
      </c>
      <c r="K252" s="6">
        <v>9</v>
      </c>
      <c r="L252" s="6">
        <v>68</v>
      </c>
      <c r="M252" s="6">
        <v>39</v>
      </c>
      <c r="N252" s="5">
        <f>punkty_rekrutacyjne[[#This Row],[GHP]]/10+punkty_rekrutacyjne[[#This Row],[GHH]]/10+punkty_rekrutacyjne[[#This Row],[GMM]]/10+punkty_rekrutacyjne[[#This Row],[GMP]]/10+punkty_rekrutacyjne[[#This Row],[GJP]]/10+(E252-1)*2+(F252-1)*2+(G252-1)*2+(H252-1)*2</f>
        <v>46.8</v>
      </c>
    </row>
    <row r="253" spans="1:14" x14ac:dyDescent="0.25">
      <c r="A253" s="7" t="s">
        <v>368</v>
      </c>
      <c r="B253" s="8" t="s">
        <v>369</v>
      </c>
      <c r="C253" s="9">
        <v>7</v>
      </c>
      <c r="D253" s="9">
        <v>4</v>
      </c>
      <c r="E253" s="9">
        <v>6</v>
      </c>
      <c r="F253" s="9">
        <v>6</v>
      </c>
      <c r="G253" s="9">
        <v>6</v>
      </c>
      <c r="H253" s="9">
        <v>2</v>
      </c>
      <c r="I253" s="9">
        <v>17</v>
      </c>
      <c r="J253" s="9">
        <v>16</v>
      </c>
      <c r="K253" s="9">
        <v>12</v>
      </c>
      <c r="L253" s="9">
        <v>54</v>
      </c>
      <c r="M253" s="9">
        <v>91</v>
      </c>
      <c r="N253" s="5">
        <f>punkty_rekrutacyjne[[#This Row],[GHP]]/10+punkty_rekrutacyjne[[#This Row],[GHH]]/10+punkty_rekrutacyjne[[#This Row],[GMM]]/10+punkty_rekrutacyjne[[#This Row],[GMP]]/10+punkty_rekrutacyjne[[#This Row],[GJP]]/10+(E253-1)*2+(F253-1)*2+(G253-1)*2+(H253-1)*2</f>
        <v>51</v>
      </c>
    </row>
    <row r="254" spans="1:14" x14ac:dyDescent="0.25">
      <c r="A254" s="4" t="s">
        <v>370</v>
      </c>
      <c r="B254" s="5" t="s">
        <v>371</v>
      </c>
      <c r="C254" s="6">
        <v>4</v>
      </c>
      <c r="D254" s="6">
        <v>2</v>
      </c>
      <c r="E254" s="6">
        <v>4</v>
      </c>
      <c r="F254" s="6">
        <v>3</v>
      </c>
      <c r="G254" s="6">
        <v>5</v>
      </c>
      <c r="H254" s="6">
        <v>2</v>
      </c>
      <c r="I254" s="6">
        <v>68</v>
      </c>
      <c r="J254" s="6">
        <v>87</v>
      </c>
      <c r="K254" s="6">
        <v>48</v>
      </c>
      <c r="L254" s="6">
        <v>54</v>
      </c>
      <c r="M254" s="6">
        <v>39</v>
      </c>
      <c r="N254" s="5">
        <f>punkty_rekrutacyjne[[#This Row],[GHP]]/10+punkty_rekrutacyjne[[#This Row],[GHH]]/10+punkty_rekrutacyjne[[#This Row],[GMM]]/10+punkty_rekrutacyjne[[#This Row],[GMP]]/10+punkty_rekrutacyjne[[#This Row],[GJP]]/10+(E254-1)*2+(F254-1)*2+(G254-1)*2+(H254-1)*2</f>
        <v>49.6</v>
      </c>
    </row>
    <row r="255" spans="1:14" x14ac:dyDescent="0.25">
      <c r="A255" s="7" t="s">
        <v>372</v>
      </c>
      <c r="B255" s="8" t="s">
        <v>180</v>
      </c>
      <c r="C255" s="9">
        <v>8</v>
      </c>
      <c r="D255" s="9">
        <v>3</v>
      </c>
      <c r="E255" s="9">
        <v>5</v>
      </c>
      <c r="F255" s="9">
        <v>2</v>
      </c>
      <c r="G255" s="9">
        <v>5</v>
      </c>
      <c r="H255" s="9">
        <v>3</v>
      </c>
      <c r="I255" s="9">
        <v>99</v>
      </c>
      <c r="J255" s="9">
        <v>90</v>
      </c>
      <c r="K255" s="9">
        <v>59</v>
      </c>
      <c r="L255" s="9">
        <v>78</v>
      </c>
      <c r="M255" s="9">
        <v>93</v>
      </c>
      <c r="N255" s="5">
        <f>punkty_rekrutacyjne[[#This Row],[GHP]]/10+punkty_rekrutacyjne[[#This Row],[GHH]]/10+punkty_rekrutacyjne[[#This Row],[GMM]]/10+punkty_rekrutacyjne[[#This Row],[GMP]]/10+punkty_rekrutacyjne[[#This Row],[GJP]]/10+(E255-1)*2+(F255-1)*2+(G255-1)*2+(H255-1)*2</f>
        <v>63.899999999999991</v>
      </c>
    </row>
    <row r="256" spans="1:14" x14ac:dyDescent="0.25">
      <c r="A256" s="4" t="s">
        <v>373</v>
      </c>
      <c r="B256" s="5" t="s">
        <v>357</v>
      </c>
      <c r="C256" s="6">
        <v>1</v>
      </c>
      <c r="D256" s="6">
        <v>6</v>
      </c>
      <c r="E256" s="6">
        <v>6</v>
      </c>
      <c r="F256" s="6">
        <v>5</v>
      </c>
      <c r="G256" s="6">
        <v>3</v>
      </c>
      <c r="H256" s="6">
        <v>6</v>
      </c>
      <c r="I256" s="6">
        <v>58</v>
      </c>
      <c r="J256" s="6">
        <v>93</v>
      </c>
      <c r="K256" s="6">
        <v>93</v>
      </c>
      <c r="L256" s="6">
        <v>82</v>
      </c>
      <c r="M256" s="6">
        <v>17</v>
      </c>
      <c r="N256" s="5">
        <f>punkty_rekrutacyjne[[#This Row],[GHP]]/10+punkty_rekrutacyjne[[#This Row],[GHH]]/10+punkty_rekrutacyjne[[#This Row],[GMM]]/10+punkty_rekrutacyjne[[#This Row],[GMP]]/10+punkty_rekrutacyjne[[#This Row],[GJP]]/10+(E256-1)*2+(F256-1)*2+(G256-1)*2+(H256-1)*2</f>
        <v>66.300000000000011</v>
      </c>
    </row>
    <row r="257" spans="1:14" x14ac:dyDescent="0.25">
      <c r="A257" s="7" t="s">
        <v>374</v>
      </c>
      <c r="B257" s="8" t="s">
        <v>327</v>
      </c>
      <c r="C257" s="9">
        <v>6</v>
      </c>
      <c r="D257" s="9">
        <v>4</v>
      </c>
      <c r="E257" s="9">
        <v>5</v>
      </c>
      <c r="F257" s="9">
        <v>3</v>
      </c>
      <c r="G257" s="9">
        <v>2</v>
      </c>
      <c r="H257" s="9">
        <v>2</v>
      </c>
      <c r="I257" s="9">
        <v>38</v>
      </c>
      <c r="J257" s="9">
        <v>13</v>
      </c>
      <c r="K257" s="9">
        <v>62</v>
      </c>
      <c r="L257" s="9">
        <v>22</v>
      </c>
      <c r="M257" s="9">
        <v>14</v>
      </c>
      <c r="N257" s="5">
        <f>punkty_rekrutacyjne[[#This Row],[GHP]]/10+punkty_rekrutacyjne[[#This Row],[GHH]]/10+punkty_rekrutacyjne[[#This Row],[GMM]]/10+punkty_rekrutacyjne[[#This Row],[GMP]]/10+punkty_rekrutacyjne[[#This Row],[GJP]]/10+(E257-1)*2+(F257-1)*2+(G257-1)*2+(H257-1)*2</f>
        <v>30.9</v>
      </c>
    </row>
    <row r="258" spans="1:14" x14ac:dyDescent="0.25">
      <c r="A258" s="4" t="s">
        <v>375</v>
      </c>
      <c r="B258" s="5" t="s">
        <v>205</v>
      </c>
      <c r="C258" s="6">
        <v>6</v>
      </c>
      <c r="D258" s="6">
        <v>6</v>
      </c>
      <c r="E258" s="6">
        <v>3</v>
      </c>
      <c r="F258" s="6">
        <v>6</v>
      </c>
      <c r="G258" s="6">
        <v>6</v>
      </c>
      <c r="H258" s="6">
        <v>2</v>
      </c>
      <c r="I258" s="6">
        <v>1</v>
      </c>
      <c r="J258" s="6">
        <v>34</v>
      </c>
      <c r="K258" s="6">
        <v>76</v>
      </c>
      <c r="L258" s="6">
        <v>39</v>
      </c>
      <c r="M258" s="6">
        <v>56</v>
      </c>
      <c r="N258" s="5">
        <f>punkty_rekrutacyjne[[#This Row],[GHP]]/10+punkty_rekrutacyjne[[#This Row],[GHH]]/10+punkty_rekrutacyjne[[#This Row],[GMM]]/10+punkty_rekrutacyjne[[#This Row],[GMP]]/10+punkty_rekrutacyjne[[#This Row],[GJP]]/10+(E258-1)*2+(F258-1)*2+(G258-1)*2+(H258-1)*2</f>
        <v>46.6</v>
      </c>
    </row>
    <row r="259" spans="1:14" x14ac:dyDescent="0.25">
      <c r="A259" s="7" t="s">
        <v>376</v>
      </c>
      <c r="B259" s="8" t="s">
        <v>38</v>
      </c>
      <c r="C259" s="9">
        <v>3</v>
      </c>
      <c r="D259" s="9">
        <v>5</v>
      </c>
      <c r="E259" s="9">
        <v>3</v>
      </c>
      <c r="F259" s="9">
        <v>6</v>
      </c>
      <c r="G259" s="9">
        <v>2</v>
      </c>
      <c r="H259" s="9">
        <v>4</v>
      </c>
      <c r="I259" s="9">
        <v>91</v>
      </c>
      <c r="J259" s="9">
        <v>99</v>
      </c>
      <c r="K259" s="9">
        <v>61</v>
      </c>
      <c r="L259" s="9">
        <v>2</v>
      </c>
      <c r="M259" s="9">
        <v>52</v>
      </c>
      <c r="N259" s="5">
        <f>punkty_rekrutacyjne[[#This Row],[GHP]]/10+punkty_rekrutacyjne[[#This Row],[GHH]]/10+punkty_rekrutacyjne[[#This Row],[GMM]]/10+punkty_rekrutacyjne[[#This Row],[GMP]]/10+punkty_rekrutacyjne[[#This Row],[GJP]]/10+(E259-1)*2+(F259-1)*2+(G259-1)*2+(H259-1)*2</f>
        <v>52.5</v>
      </c>
    </row>
    <row r="260" spans="1:14" x14ac:dyDescent="0.25">
      <c r="A260" s="4" t="s">
        <v>377</v>
      </c>
      <c r="B260" s="5" t="s">
        <v>180</v>
      </c>
      <c r="C260" s="6">
        <v>3</v>
      </c>
      <c r="D260" s="6">
        <v>4</v>
      </c>
      <c r="E260" s="6">
        <v>6</v>
      </c>
      <c r="F260" s="6">
        <v>2</v>
      </c>
      <c r="G260" s="6">
        <v>2</v>
      </c>
      <c r="H260" s="6">
        <v>4</v>
      </c>
      <c r="I260" s="6">
        <v>2</v>
      </c>
      <c r="J260" s="6">
        <v>85</v>
      </c>
      <c r="K260" s="6">
        <v>51</v>
      </c>
      <c r="L260" s="6">
        <v>87</v>
      </c>
      <c r="M260" s="6">
        <v>27</v>
      </c>
      <c r="N260" s="5">
        <f>punkty_rekrutacyjne[[#This Row],[GHP]]/10+punkty_rekrutacyjne[[#This Row],[GHH]]/10+punkty_rekrutacyjne[[#This Row],[GMM]]/10+punkty_rekrutacyjne[[#This Row],[GMP]]/10+punkty_rekrutacyjne[[#This Row],[GJP]]/10+(E260-1)*2+(F260-1)*2+(G260-1)*2+(H260-1)*2</f>
        <v>45.2</v>
      </c>
    </row>
    <row r="261" spans="1:14" x14ac:dyDescent="0.25">
      <c r="A261" s="7" t="s">
        <v>378</v>
      </c>
      <c r="B261" s="8" t="s">
        <v>30</v>
      </c>
      <c r="C261" s="9">
        <v>6</v>
      </c>
      <c r="D261" s="9">
        <v>3</v>
      </c>
      <c r="E261" s="9">
        <v>3</v>
      </c>
      <c r="F261" s="9">
        <v>6</v>
      </c>
      <c r="G261" s="9">
        <v>6</v>
      </c>
      <c r="H261" s="9">
        <v>3</v>
      </c>
      <c r="I261" s="9">
        <v>78</v>
      </c>
      <c r="J261" s="9">
        <v>57</v>
      </c>
      <c r="K261" s="9">
        <v>69</v>
      </c>
      <c r="L261" s="9">
        <v>18</v>
      </c>
      <c r="M261" s="9">
        <v>87</v>
      </c>
      <c r="N261" s="5">
        <f>punkty_rekrutacyjne[[#This Row],[GHP]]/10+punkty_rekrutacyjne[[#This Row],[GHH]]/10+punkty_rekrutacyjne[[#This Row],[GMM]]/10+punkty_rekrutacyjne[[#This Row],[GMP]]/10+punkty_rekrutacyjne[[#This Row],[GJP]]/10+(E261-1)*2+(F261-1)*2+(G261-1)*2+(H261-1)*2</f>
        <v>58.9</v>
      </c>
    </row>
    <row r="262" spans="1:14" x14ac:dyDescent="0.25">
      <c r="A262" s="4" t="s">
        <v>379</v>
      </c>
      <c r="B262" s="5" t="s">
        <v>180</v>
      </c>
      <c r="C262" s="6">
        <v>3</v>
      </c>
      <c r="D262" s="6">
        <v>5</v>
      </c>
      <c r="E262" s="6">
        <v>4</v>
      </c>
      <c r="F262" s="6">
        <v>5</v>
      </c>
      <c r="G262" s="6">
        <v>6</v>
      </c>
      <c r="H262" s="6">
        <v>4</v>
      </c>
      <c r="I262" s="6">
        <v>64</v>
      </c>
      <c r="J262" s="6">
        <v>35</v>
      </c>
      <c r="K262" s="6">
        <v>42</v>
      </c>
      <c r="L262" s="6">
        <v>54</v>
      </c>
      <c r="M262" s="6">
        <v>15</v>
      </c>
      <c r="N262" s="5">
        <f>punkty_rekrutacyjne[[#This Row],[GHP]]/10+punkty_rekrutacyjne[[#This Row],[GHH]]/10+punkty_rekrutacyjne[[#This Row],[GMM]]/10+punkty_rekrutacyjne[[#This Row],[GMP]]/10+punkty_rekrutacyjne[[#This Row],[GJP]]/10+(E262-1)*2+(F262-1)*2+(G262-1)*2+(H262-1)*2</f>
        <v>51</v>
      </c>
    </row>
    <row r="263" spans="1:14" x14ac:dyDescent="0.25">
      <c r="A263" s="7" t="s">
        <v>380</v>
      </c>
      <c r="B263" s="8" t="s">
        <v>381</v>
      </c>
      <c r="C263" s="9">
        <v>3</v>
      </c>
      <c r="D263" s="9">
        <v>2</v>
      </c>
      <c r="E263" s="9">
        <v>2</v>
      </c>
      <c r="F263" s="9">
        <v>4</v>
      </c>
      <c r="G263" s="9">
        <v>3</v>
      </c>
      <c r="H263" s="9">
        <v>5</v>
      </c>
      <c r="I263" s="9">
        <v>40</v>
      </c>
      <c r="J263" s="9">
        <v>28</v>
      </c>
      <c r="K263" s="9">
        <v>88</v>
      </c>
      <c r="L263" s="9">
        <v>11</v>
      </c>
      <c r="M263" s="9">
        <v>9</v>
      </c>
      <c r="N263" s="5">
        <f>punkty_rekrutacyjne[[#This Row],[GHP]]/10+punkty_rekrutacyjne[[#This Row],[GHH]]/10+punkty_rekrutacyjne[[#This Row],[GMM]]/10+punkty_rekrutacyjne[[#This Row],[GMP]]/10+punkty_rekrutacyjne[[#This Row],[GJP]]/10+(E263-1)*2+(F263-1)*2+(G263-1)*2+(H263-1)*2</f>
        <v>37.6</v>
      </c>
    </row>
    <row r="264" spans="1:14" x14ac:dyDescent="0.25">
      <c r="A264" s="4" t="s">
        <v>382</v>
      </c>
      <c r="B264" s="5" t="s">
        <v>45</v>
      </c>
      <c r="C264" s="6">
        <v>2</v>
      </c>
      <c r="D264" s="6">
        <v>5</v>
      </c>
      <c r="E264" s="6">
        <v>3</v>
      </c>
      <c r="F264" s="6">
        <v>4</v>
      </c>
      <c r="G264" s="6">
        <v>6</v>
      </c>
      <c r="H264" s="6">
        <v>3</v>
      </c>
      <c r="I264" s="6">
        <v>8</v>
      </c>
      <c r="J264" s="6">
        <v>46</v>
      </c>
      <c r="K264" s="6">
        <v>55</v>
      </c>
      <c r="L264" s="6">
        <v>39</v>
      </c>
      <c r="M264" s="6">
        <v>21</v>
      </c>
      <c r="N264" s="5">
        <f>punkty_rekrutacyjne[[#This Row],[GHP]]/10+punkty_rekrutacyjne[[#This Row],[GHH]]/10+punkty_rekrutacyjne[[#This Row],[GMM]]/10+punkty_rekrutacyjne[[#This Row],[GMP]]/10+punkty_rekrutacyjne[[#This Row],[GJP]]/10+(E264-1)*2+(F264-1)*2+(G264-1)*2+(H264-1)*2</f>
        <v>40.9</v>
      </c>
    </row>
    <row r="265" spans="1:14" x14ac:dyDescent="0.25">
      <c r="A265" s="7" t="s">
        <v>383</v>
      </c>
      <c r="B265" s="8" t="s">
        <v>384</v>
      </c>
      <c r="C265" s="9">
        <v>2</v>
      </c>
      <c r="D265" s="9">
        <v>5</v>
      </c>
      <c r="E265" s="9">
        <v>3</v>
      </c>
      <c r="F265" s="9">
        <v>6</v>
      </c>
      <c r="G265" s="9">
        <v>3</v>
      </c>
      <c r="H265" s="9">
        <v>3</v>
      </c>
      <c r="I265" s="9">
        <v>86</v>
      </c>
      <c r="J265" s="9">
        <v>36</v>
      </c>
      <c r="K265" s="9">
        <v>76</v>
      </c>
      <c r="L265" s="9">
        <v>91</v>
      </c>
      <c r="M265" s="9">
        <v>19</v>
      </c>
      <c r="N265" s="5">
        <f>punkty_rekrutacyjne[[#This Row],[GHP]]/10+punkty_rekrutacyjne[[#This Row],[GHH]]/10+punkty_rekrutacyjne[[#This Row],[GMM]]/10+punkty_rekrutacyjne[[#This Row],[GMP]]/10+punkty_rekrutacyjne[[#This Row],[GJP]]/10+(E265-1)*2+(F265-1)*2+(G265-1)*2+(H265-1)*2</f>
        <v>52.8</v>
      </c>
    </row>
    <row r="266" spans="1:14" x14ac:dyDescent="0.25">
      <c r="A266" s="4" t="s">
        <v>385</v>
      </c>
      <c r="B266" s="5" t="s">
        <v>288</v>
      </c>
      <c r="C266" s="6">
        <v>0</v>
      </c>
      <c r="D266" s="6">
        <v>4</v>
      </c>
      <c r="E266" s="6">
        <v>3</v>
      </c>
      <c r="F266" s="6">
        <v>5</v>
      </c>
      <c r="G266" s="6">
        <v>2</v>
      </c>
      <c r="H266" s="6">
        <v>6</v>
      </c>
      <c r="I266" s="6">
        <v>86</v>
      </c>
      <c r="J266" s="6">
        <v>76</v>
      </c>
      <c r="K266" s="6">
        <v>17</v>
      </c>
      <c r="L266" s="6">
        <v>68</v>
      </c>
      <c r="M266" s="6">
        <v>39</v>
      </c>
      <c r="N266" s="5">
        <f>punkty_rekrutacyjne[[#This Row],[GHP]]/10+punkty_rekrutacyjne[[#This Row],[GHH]]/10+punkty_rekrutacyjne[[#This Row],[GMM]]/10+punkty_rekrutacyjne[[#This Row],[GMP]]/10+punkty_rekrutacyjne[[#This Row],[GJP]]/10+(E266-1)*2+(F266-1)*2+(G266-1)*2+(H266-1)*2</f>
        <v>52.599999999999994</v>
      </c>
    </row>
    <row r="267" spans="1:14" x14ac:dyDescent="0.25">
      <c r="A267" s="7" t="s">
        <v>386</v>
      </c>
      <c r="B267" s="8" t="s">
        <v>311</v>
      </c>
      <c r="C267" s="9">
        <v>8</v>
      </c>
      <c r="D267" s="9">
        <v>4</v>
      </c>
      <c r="E267" s="9">
        <v>5</v>
      </c>
      <c r="F267" s="9">
        <v>5</v>
      </c>
      <c r="G267" s="9">
        <v>4</v>
      </c>
      <c r="H267" s="9">
        <v>5</v>
      </c>
      <c r="I267" s="9">
        <v>7</v>
      </c>
      <c r="J267" s="9">
        <v>8</v>
      </c>
      <c r="K267" s="9">
        <v>77</v>
      </c>
      <c r="L267" s="9">
        <v>77</v>
      </c>
      <c r="M267" s="9">
        <v>21</v>
      </c>
      <c r="N267" s="5">
        <f>punkty_rekrutacyjne[[#This Row],[GHP]]/10+punkty_rekrutacyjne[[#This Row],[GHH]]/10+punkty_rekrutacyjne[[#This Row],[GMM]]/10+punkty_rekrutacyjne[[#This Row],[GMP]]/10+punkty_rekrutacyjne[[#This Row],[GJP]]/10+(E267-1)*2+(F267-1)*2+(G267-1)*2+(H267-1)*2</f>
        <v>49</v>
      </c>
    </row>
    <row r="268" spans="1:14" x14ac:dyDescent="0.25">
      <c r="A268" s="4" t="s">
        <v>387</v>
      </c>
      <c r="B268" s="5" t="s">
        <v>388</v>
      </c>
      <c r="C268" s="6">
        <v>8</v>
      </c>
      <c r="D268" s="6">
        <v>2</v>
      </c>
      <c r="E268" s="6">
        <v>6</v>
      </c>
      <c r="F268" s="6">
        <v>4</v>
      </c>
      <c r="G268" s="6">
        <v>3</v>
      </c>
      <c r="H268" s="6">
        <v>2</v>
      </c>
      <c r="I268" s="6">
        <v>77</v>
      </c>
      <c r="J268" s="6">
        <v>98</v>
      </c>
      <c r="K268" s="6">
        <v>4</v>
      </c>
      <c r="L268" s="6">
        <v>85</v>
      </c>
      <c r="M268" s="6">
        <v>63</v>
      </c>
      <c r="N268" s="5">
        <f>punkty_rekrutacyjne[[#This Row],[GHP]]/10+punkty_rekrutacyjne[[#This Row],[GHH]]/10+punkty_rekrutacyjne[[#This Row],[GMM]]/10+punkty_rekrutacyjne[[#This Row],[GMP]]/10+punkty_rekrutacyjne[[#This Row],[GJP]]/10+(E268-1)*2+(F268-1)*2+(G268-1)*2+(H268-1)*2</f>
        <v>54.699999999999996</v>
      </c>
    </row>
    <row r="269" spans="1:14" x14ac:dyDescent="0.25">
      <c r="A269" s="7" t="s">
        <v>389</v>
      </c>
      <c r="B269" s="8" t="s">
        <v>324</v>
      </c>
      <c r="C269" s="9">
        <v>6</v>
      </c>
      <c r="D269" s="9">
        <v>4</v>
      </c>
      <c r="E269" s="9">
        <v>6</v>
      </c>
      <c r="F269" s="9">
        <v>3</v>
      </c>
      <c r="G269" s="9">
        <v>3</v>
      </c>
      <c r="H269" s="9">
        <v>3</v>
      </c>
      <c r="I269" s="9">
        <v>9</v>
      </c>
      <c r="J269" s="9">
        <v>15</v>
      </c>
      <c r="K269" s="9">
        <v>6</v>
      </c>
      <c r="L269" s="9">
        <v>65</v>
      </c>
      <c r="M269" s="9">
        <v>75</v>
      </c>
      <c r="N269" s="5">
        <f>punkty_rekrutacyjne[[#This Row],[GHP]]/10+punkty_rekrutacyjne[[#This Row],[GHH]]/10+punkty_rekrutacyjne[[#This Row],[GMM]]/10+punkty_rekrutacyjne[[#This Row],[GMP]]/10+punkty_rekrutacyjne[[#This Row],[GJP]]/10+(E269-1)*2+(F269-1)*2+(G269-1)*2+(H269-1)*2</f>
        <v>39</v>
      </c>
    </row>
    <row r="270" spans="1:14" x14ac:dyDescent="0.25">
      <c r="A270" s="4" t="s">
        <v>390</v>
      </c>
      <c r="B270" s="5" t="s">
        <v>391</v>
      </c>
      <c r="C270" s="6">
        <v>0</v>
      </c>
      <c r="D270" s="6">
        <v>5</v>
      </c>
      <c r="E270" s="6">
        <v>3</v>
      </c>
      <c r="F270" s="6">
        <v>3</v>
      </c>
      <c r="G270" s="6">
        <v>3</v>
      </c>
      <c r="H270" s="6">
        <v>5</v>
      </c>
      <c r="I270" s="6">
        <v>27</v>
      </c>
      <c r="J270" s="6">
        <v>30</v>
      </c>
      <c r="K270" s="6">
        <v>23</v>
      </c>
      <c r="L270" s="6">
        <v>16</v>
      </c>
      <c r="M270" s="6">
        <v>21</v>
      </c>
      <c r="N270" s="5">
        <f>punkty_rekrutacyjne[[#This Row],[GHP]]/10+punkty_rekrutacyjne[[#This Row],[GHH]]/10+punkty_rekrutacyjne[[#This Row],[GMM]]/10+punkty_rekrutacyjne[[#This Row],[GMP]]/10+punkty_rekrutacyjne[[#This Row],[GJP]]/10+(E270-1)*2+(F270-1)*2+(G270-1)*2+(H270-1)*2</f>
        <v>31.7</v>
      </c>
    </row>
    <row r="271" spans="1:14" x14ac:dyDescent="0.25">
      <c r="A271" s="7" t="s">
        <v>392</v>
      </c>
      <c r="B271" s="8" t="s">
        <v>16</v>
      </c>
      <c r="C271" s="9">
        <v>5</v>
      </c>
      <c r="D271" s="9">
        <v>2</v>
      </c>
      <c r="E271" s="9">
        <v>5</v>
      </c>
      <c r="F271" s="9">
        <v>5</v>
      </c>
      <c r="G271" s="9">
        <v>6</v>
      </c>
      <c r="H271" s="9">
        <v>5</v>
      </c>
      <c r="I271" s="9">
        <v>17</v>
      </c>
      <c r="J271" s="9">
        <v>23</v>
      </c>
      <c r="K271" s="9">
        <v>33</v>
      </c>
      <c r="L271" s="9">
        <v>16</v>
      </c>
      <c r="M271" s="9">
        <v>62</v>
      </c>
      <c r="N271" s="5">
        <f>punkty_rekrutacyjne[[#This Row],[GHP]]/10+punkty_rekrutacyjne[[#This Row],[GHH]]/10+punkty_rekrutacyjne[[#This Row],[GMM]]/10+punkty_rekrutacyjne[[#This Row],[GMP]]/10+punkty_rekrutacyjne[[#This Row],[GJP]]/10+(E271-1)*2+(F271-1)*2+(G271-1)*2+(H271-1)*2</f>
        <v>49.1</v>
      </c>
    </row>
    <row r="272" spans="1:14" x14ac:dyDescent="0.25">
      <c r="A272" s="4" t="s">
        <v>393</v>
      </c>
      <c r="B272" s="5" t="s">
        <v>251</v>
      </c>
      <c r="C272" s="6">
        <v>2</v>
      </c>
      <c r="D272" s="6">
        <v>5</v>
      </c>
      <c r="E272" s="6">
        <v>3</v>
      </c>
      <c r="F272" s="6">
        <v>6</v>
      </c>
      <c r="G272" s="6">
        <v>6</v>
      </c>
      <c r="H272" s="6">
        <v>2</v>
      </c>
      <c r="I272" s="6">
        <v>87</v>
      </c>
      <c r="J272" s="6">
        <v>23</v>
      </c>
      <c r="K272" s="6">
        <v>15</v>
      </c>
      <c r="L272" s="6">
        <v>44</v>
      </c>
      <c r="M272" s="6">
        <v>30</v>
      </c>
      <c r="N272" s="5">
        <f>punkty_rekrutacyjne[[#This Row],[GHP]]/10+punkty_rekrutacyjne[[#This Row],[GHH]]/10+punkty_rekrutacyjne[[#This Row],[GMM]]/10+punkty_rekrutacyjne[[#This Row],[GMP]]/10+punkty_rekrutacyjne[[#This Row],[GJP]]/10+(E272-1)*2+(F272-1)*2+(G272-1)*2+(H272-1)*2</f>
        <v>45.9</v>
      </c>
    </row>
    <row r="273" spans="1:14" x14ac:dyDescent="0.25">
      <c r="A273" s="7" t="s">
        <v>394</v>
      </c>
      <c r="B273" s="8" t="s">
        <v>395</v>
      </c>
      <c r="C273" s="9">
        <v>2</v>
      </c>
      <c r="D273" s="9">
        <v>6</v>
      </c>
      <c r="E273" s="9">
        <v>3</v>
      </c>
      <c r="F273" s="9">
        <v>3</v>
      </c>
      <c r="G273" s="9">
        <v>3</v>
      </c>
      <c r="H273" s="9">
        <v>6</v>
      </c>
      <c r="I273" s="9">
        <v>83</v>
      </c>
      <c r="J273" s="9">
        <v>27</v>
      </c>
      <c r="K273" s="9">
        <v>18</v>
      </c>
      <c r="L273" s="9">
        <v>41</v>
      </c>
      <c r="M273" s="9">
        <v>94</v>
      </c>
      <c r="N273" s="5">
        <f>punkty_rekrutacyjne[[#This Row],[GHP]]/10+punkty_rekrutacyjne[[#This Row],[GHH]]/10+punkty_rekrutacyjne[[#This Row],[GMM]]/10+punkty_rekrutacyjne[[#This Row],[GMP]]/10+punkty_rekrutacyjne[[#This Row],[GJP]]/10+(E273-1)*2+(F273-1)*2+(G273-1)*2+(H273-1)*2</f>
        <v>48.3</v>
      </c>
    </row>
    <row r="274" spans="1:14" x14ac:dyDescent="0.25">
      <c r="A274" s="4" t="s">
        <v>396</v>
      </c>
      <c r="B274" s="5" t="s">
        <v>397</v>
      </c>
      <c r="C274" s="6">
        <v>5</v>
      </c>
      <c r="D274" s="6">
        <v>5</v>
      </c>
      <c r="E274" s="6">
        <v>5</v>
      </c>
      <c r="F274" s="6">
        <v>2</v>
      </c>
      <c r="G274" s="6">
        <v>4</v>
      </c>
      <c r="H274" s="6">
        <v>5</v>
      </c>
      <c r="I274" s="6">
        <v>35</v>
      </c>
      <c r="J274" s="6">
        <v>16</v>
      </c>
      <c r="K274" s="6">
        <v>94</v>
      </c>
      <c r="L274" s="6">
        <v>87</v>
      </c>
      <c r="M274" s="6">
        <v>38</v>
      </c>
      <c r="N274" s="5">
        <f>punkty_rekrutacyjne[[#This Row],[GHP]]/10+punkty_rekrutacyjne[[#This Row],[GHH]]/10+punkty_rekrutacyjne[[#This Row],[GMM]]/10+punkty_rekrutacyjne[[#This Row],[GMP]]/10+punkty_rekrutacyjne[[#This Row],[GJP]]/10+(E274-1)*2+(F274-1)*2+(G274-1)*2+(H274-1)*2</f>
        <v>51</v>
      </c>
    </row>
    <row r="275" spans="1:14" x14ac:dyDescent="0.25">
      <c r="A275" s="7" t="s">
        <v>398</v>
      </c>
      <c r="B275" s="8" t="s">
        <v>399</v>
      </c>
      <c r="C275" s="9">
        <v>0</v>
      </c>
      <c r="D275" s="9">
        <v>5</v>
      </c>
      <c r="E275" s="9">
        <v>3</v>
      </c>
      <c r="F275" s="9">
        <v>3</v>
      </c>
      <c r="G275" s="9">
        <v>2</v>
      </c>
      <c r="H275" s="9">
        <v>2</v>
      </c>
      <c r="I275" s="9">
        <v>92</v>
      </c>
      <c r="J275" s="9">
        <v>79</v>
      </c>
      <c r="K275" s="9">
        <v>94</v>
      </c>
      <c r="L275" s="9">
        <v>42</v>
      </c>
      <c r="M275" s="9">
        <v>95</v>
      </c>
      <c r="N275" s="5">
        <f>punkty_rekrutacyjne[[#This Row],[GHP]]/10+punkty_rekrutacyjne[[#This Row],[GHH]]/10+punkty_rekrutacyjne[[#This Row],[GMM]]/10+punkty_rekrutacyjne[[#This Row],[GMP]]/10+punkty_rekrutacyjne[[#This Row],[GJP]]/10+(E275-1)*2+(F275-1)*2+(G275-1)*2+(H275-1)*2</f>
        <v>52.2</v>
      </c>
    </row>
    <row r="276" spans="1:14" x14ac:dyDescent="0.25">
      <c r="A276" s="4" t="s">
        <v>75</v>
      </c>
      <c r="B276" s="5" t="s">
        <v>76</v>
      </c>
      <c r="C276" s="6">
        <v>5</v>
      </c>
      <c r="D276" s="6">
        <v>3</v>
      </c>
      <c r="E276" s="6">
        <v>5</v>
      </c>
      <c r="F276" s="6">
        <v>3</v>
      </c>
      <c r="G276" s="6">
        <v>6</v>
      </c>
      <c r="H276" s="6">
        <v>6</v>
      </c>
      <c r="I276" s="6">
        <v>82</v>
      </c>
      <c r="J276" s="6">
        <v>7</v>
      </c>
      <c r="K276" s="6">
        <v>24</v>
      </c>
      <c r="L276" s="6">
        <v>80</v>
      </c>
      <c r="M276" s="6">
        <v>33</v>
      </c>
      <c r="N276" s="5">
        <f>punkty_rekrutacyjne[[#This Row],[GHP]]/10+punkty_rekrutacyjne[[#This Row],[GHH]]/10+punkty_rekrutacyjne[[#This Row],[GMM]]/10+punkty_rekrutacyjne[[#This Row],[GMP]]/10+punkty_rekrutacyjne[[#This Row],[GJP]]/10+(E276-1)*2+(F276-1)*2+(G276-1)*2+(H276-1)*2</f>
        <v>54.599999999999994</v>
      </c>
    </row>
    <row r="277" spans="1:14" x14ac:dyDescent="0.25">
      <c r="A277" s="7" t="s">
        <v>400</v>
      </c>
      <c r="B277" s="8" t="s">
        <v>101</v>
      </c>
      <c r="C277" s="9">
        <v>6</v>
      </c>
      <c r="D277" s="9">
        <v>4</v>
      </c>
      <c r="E277" s="9">
        <v>6</v>
      </c>
      <c r="F277" s="9">
        <v>6</v>
      </c>
      <c r="G277" s="9">
        <v>4</v>
      </c>
      <c r="H277" s="9">
        <v>4</v>
      </c>
      <c r="I277" s="9">
        <v>94</v>
      </c>
      <c r="J277" s="9">
        <v>44</v>
      </c>
      <c r="K277" s="9">
        <v>96</v>
      </c>
      <c r="L277" s="9">
        <v>9</v>
      </c>
      <c r="M277" s="9">
        <v>97</v>
      </c>
      <c r="N277" s="5">
        <f>punkty_rekrutacyjne[[#This Row],[GHP]]/10+punkty_rekrutacyjne[[#This Row],[GHH]]/10+punkty_rekrutacyjne[[#This Row],[GMM]]/10+punkty_rekrutacyjne[[#This Row],[GMP]]/10+punkty_rekrutacyjne[[#This Row],[GJP]]/10+(E277-1)*2+(F277-1)*2+(G277-1)*2+(H277-1)*2</f>
        <v>66</v>
      </c>
    </row>
    <row r="278" spans="1:14" x14ac:dyDescent="0.25">
      <c r="A278" s="4" t="s">
        <v>401</v>
      </c>
      <c r="B278" s="5" t="s">
        <v>402</v>
      </c>
      <c r="C278" s="6">
        <v>3</v>
      </c>
      <c r="D278" s="6">
        <v>5</v>
      </c>
      <c r="E278" s="6">
        <v>3</v>
      </c>
      <c r="F278" s="6">
        <v>6</v>
      </c>
      <c r="G278" s="6">
        <v>4</v>
      </c>
      <c r="H278" s="6">
        <v>2</v>
      </c>
      <c r="I278" s="6">
        <v>32</v>
      </c>
      <c r="J278" s="6">
        <v>50</v>
      </c>
      <c r="K278" s="6">
        <v>94</v>
      </c>
      <c r="L278" s="6">
        <v>52</v>
      </c>
      <c r="M278" s="6">
        <v>100</v>
      </c>
      <c r="N278" s="5">
        <f>punkty_rekrutacyjne[[#This Row],[GHP]]/10+punkty_rekrutacyjne[[#This Row],[GHH]]/10+punkty_rekrutacyjne[[#This Row],[GMM]]/10+punkty_rekrutacyjne[[#This Row],[GMP]]/10+punkty_rekrutacyjne[[#This Row],[GJP]]/10+(E278-1)*2+(F278-1)*2+(G278-1)*2+(H278-1)*2</f>
        <v>54.8</v>
      </c>
    </row>
    <row r="279" spans="1:14" x14ac:dyDescent="0.25">
      <c r="A279" s="7" t="s">
        <v>403</v>
      </c>
      <c r="B279" s="8" t="s">
        <v>64</v>
      </c>
      <c r="C279" s="9">
        <v>3</v>
      </c>
      <c r="D279" s="9">
        <v>2</v>
      </c>
      <c r="E279" s="9">
        <v>3</v>
      </c>
      <c r="F279" s="9">
        <v>5</v>
      </c>
      <c r="G279" s="9">
        <v>3</v>
      </c>
      <c r="H279" s="9">
        <v>6</v>
      </c>
      <c r="I279" s="9">
        <v>84</v>
      </c>
      <c r="J279" s="9">
        <v>53</v>
      </c>
      <c r="K279" s="9">
        <v>73</v>
      </c>
      <c r="L279" s="9">
        <v>7</v>
      </c>
      <c r="M279" s="9">
        <v>3</v>
      </c>
      <c r="N279" s="5">
        <f>punkty_rekrutacyjne[[#This Row],[GHP]]/10+punkty_rekrutacyjne[[#This Row],[GHH]]/10+punkty_rekrutacyjne[[#This Row],[GMM]]/10+punkty_rekrutacyjne[[#This Row],[GMP]]/10+punkty_rekrutacyjne[[#This Row],[GJP]]/10+(E279-1)*2+(F279-1)*2+(G279-1)*2+(H279-1)*2</f>
        <v>48</v>
      </c>
    </row>
    <row r="280" spans="1:14" x14ac:dyDescent="0.25">
      <c r="A280" s="4" t="s">
        <v>404</v>
      </c>
      <c r="B280" s="5" t="s">
        <v>397</v>
      </c>
      <c r="C280" s="6">
        <v>2</v>
      </c>
      <c r="D280" s="6">
        <v>2</v>
      </c>
      <c r="E280" s="6">
        <v>5</v>
      </c>
      <c r="F280" s="6">
        <v>5</v>
      </c>
      <c r="G280" s="6">
        <v>5</v>
      </c>
      <c r="H280" s="6">
        <v>4</v>
      </c>
      <c r="I280" s="6">
        <v>88</v>
      </c>
      <c r="J280" s="6">
        <v>37</v>
      </c>
      <c r="K280" s="6">
        <v>50</v>
      </c>
      <c r="L280" s="6">
        <v>19</v>
      </c>
      <c r="M280" s="6">
        <v>28</v>
      </c>
      <c r="N280" s="5">
        <f>punkty_rekrutacyjne[[#This Row],[GHP]]/10+punkty_rekrutacyjne[[#This Row],[GHH]]/10+punkty_rekrutacyjne[[#This Row],[GMM]]/10+punkty_rekrutacyjne[[#This Row],[GMP]]/10+punkty_rekrutacyjne[[#This Row],[GJP]]/10+(E280-1)*2+(F280-1)*2+(G280-1)*2+(H280-1)*2</f>
        <v>52.2</v>
      </c>
    </row>
    <row r="281" spans="1:14" x14ac:dyDescent="0.25">
      <c r="A281" s="7" t="s">
        <v>405</v>
      </c>
      <c r="B281" s="8" t="s">
        <v>197</v>
      </c>
      <c r="C281" s="9">
        <v>7</v>
      </c>
      <c r="D281" s="9">
        <v>2</v>
      </c>
      <c r="E281" s="9">
        <v>3</v>
      </c>
      <c r="F281" s="9">
        <v>5</v>
      </c>
      <c r="G281" s="9">
        <v>5</v>
      </c>
      <c r="H281" s="9">
        <v>2</v>
      </c>
      <c r="I281" s="9">
        <v>26</v>
      </c>
      <c r="J281" s="9">
        <v>30</v>
      </c>
      <c r="K281" s="9">
        <v>96</v>
      </c>
      <c r="L281" s="9">
        <v>59</v>
      </c>
      <c r="M281" s="9">
        <v>28</v>
      </c>
      <c r="N281" s="5">
        <f>punkty_rekrutacyjne[[#This Row],[GHP]]/10+punkty_rekrutacyjne[[#This Row],[GHH]]/10+punkty_rekrutacyjne[[#This Row],[GMM]]/10+punkty_rekrutacyjne[[#This Row],[GMP]]/10+punkty_rekrutacyjne[[#This Row],[GJP]]/10+(E281-1)*2+(F281-1)*2+(G281-1)*2+(H281-1)*2</f>
        <v>45.900000000000006</v>
      </c>
    </row>
    <row r="282" spans="1:14" x14ac:dyDescent="0.25">
      <c r="A282" s="4" t="s">
        <v>406</v>
      </c>
      <c r="B282" s="5" t="s">
        <v>38</v>
      </c>
      <c r="C282" s="6">
        <v>0</v>
      </c>
      <c r="D282" s="6">
        <v>5</v>
      </c>
      <c r="E282" s="6">
        <v>6</v>
      </c>
      <c r="F282" s="6">
        <v>2</v>
      </c>
      <c r="G282" s="6">
        <v>2</v>
      </c>
      <c r="H282" s="6">
        <v>3</v>
      </c>
      <c r="I282" s="6">
        <v>50</v>
      </c>
      <c r="J282" s="6">
        <v>5</v>
      </c>
      <c r="K282" s="6">
        <v>14</v>
      </c>
      <c r="L282" s="6">
        <v>44</v>
      </c>
      <c r="M282" s="6">
        <v>45</v>
      </c>
      <c r="N282" s="5">
        <f>punkty_rekrutacyjne[[#This Row],[GHP]]/10+punkty_rekrutacyjne[[#This Row],[GHH]]/10+punkty_rekrutacyjne[[#This Row],[GMM]]/10+punkty_rekrutacyjne[[#This Row],[GMP]]/10+punkty_rekrutacyjne[[#This Row],[GJP]]/10+(E282-1)*2+(F282-1)*2+(G282-1)*2+(H282-1)*2</f>
        <v>33.799999999999997</v>
      </c>
    </row>
    <row r="283" spans="1:14" x14ac:dyDescent="0.25">
      <c r="A283" s="7" t="s">
        <v>407</v>
      </c>
      <c r="B283" s="8" t="s">
        <v>395</v>
      </c>
      <c r="C283" s="9">
        <v>5</v>
      </c>
      <c r="D283" s="9">
        <v>5</v>
      </c>
      <c r="E283" s="9">
        <v>5</v>
      </c>
      <c r="F283" s="9">
        <v>4</v>
      </c>
      <c r="G283" s="9">
        <v>6</v>
      </c>
      <c r="H283" s="9">
        <v>5</v>
      </c>
      <c r="I283" s="9">
        <v>73</v>
      </c>
      <c r="J283" s="9">
        <v>49</v>
      </c>
      <c r="K283" s="9">
        <v>54</v>
      </c>
      <c r="L283" s="9">
        <v>67</v>
      </c>
      <c r="M283" s="9">
        <v>5</v>
      </c>
      <c r="N283" s="5">
        <f>punkty_rekrutacyjne[[#This Row],[GHP]]/10+punkty_rekrutacyjne[[#This Row],[GHH]]/10+punkty_rekrutacyjne[[#This Row],[GMM]]/10+punkty_rekrutacyjne[[#This Row],[GMP]]/10+punkty_rekrutacyjne[[#This Row],[GJP]]/10+(E283-1)*2+(F283-1)*2+(G283-1)*2+(H283-1)*2</f>
        <v>56.8</v>
      </c>
    </row>
    <row r="284" spans="1:14" x14ac:dyDescent="0.25">
      <c r="A284" s="4" t="s">
        <v>408</v>
      </c>
      <c r="B284" s="5" t="s">
        <v>316</v>
      </c>
      <c r="C284" s="6">
        <v>2</v>
      </c>
      <c r="D284" s="6">
        <v>3</v>
      </c>
      <c r="E284" s="6">
        <v>4</v>
      </c>
      <c r="F284" s="6">
        <v>2</v>
      </c>
      <c r="G284" s="6">
        <v>5</v>
      </c>
      <c r="H284" s="6">
        <v>6</v>
      </c>
      <c r="I284" s="6">
        <v>100</v>
      </c>
      <c r="J284" s="6">
        <v>13</v>
      </c>
      <c r="K284" s="6">
        <v>93</v>
      </c>
      <c r="L284" s="6">
        <v>32</v>
      </c>
      <c r="M284" s="6">
        <v>23</v>
      </c>
      <c r="N284" s="5">
        <f>punkty_rekrutacyjne[[#This Row],[GHP]]/10+punkty_rekrutacyjne[[#This Row],[GHH]]/10+punkty_rekrutacyjne[[#This Row],[GMM]]/10+punkty_rekrutacyjne[[#This Row],[GMP]]/10+punkty_rekrutacyjne[[#This Row],[GJP]]/10+(E284-1)*2+(F284-1)*2+(G284-1)*2+(H284-1)*2</f>
        <v>52.1</v>
      </c>
    </row>
    <row r="285" spans="1:14" x14ac:dyDescent="0.25">
      <c r="A285" s="7" t="s">
        <v>408</v>
      </c>
      <c r="B285" s="8" t="s">
        <v>409</v>
      </c>
      <c r="C285" s="9">
        <v>6</v>
      </c>
      <c r="D285" s="9">
        <v>4</v>
      </c>
      <c r="E285" s="9">
        <v>4</v>
      </c>
      <c r="F285" s="9">
        <v>3</v>
      </c>
      <c r="G285" s="9">
        <v>2</v>
      </c>
      <c r="H285" s="9">
        <v>5</v>
      </c>
      <c r="I285" s="9">
        <v>52</v>
      </c>
      <c r="J285" s="9">
        <v>46</v>
      </c>
      <c r="K285" s="9">
        <v>54</v>
      </c>
      <c r="L285" s="9">
        <v>22</v>
      </c>
      <c r="M285" s="9">
        <v>42</v>
      </c>
      <c r="N285" s="5">
        <f>punkty_rekrutacyjne[[#This Row],[GHP]]/10+punkty_rekrutacyjne[[#This Row],[GHH]]/10+punkty_rekrutacyjne[[#This Row],[GMM]]/10+punkty_rekrutacyjne[[#This Row],[GMP]]/10+punkty_rekrutacyjne[[#This Row],[GJP]]/10+(E285-1)*2+(F285-1)*2+(G285-1)*2+(H285-1)*2</f>
        <v>41.6</v>
      </c>
    </row>
    <row r="286" spans="1:14" x14ac:dyDescent="0.25">
      <c r="A286" s="4" t="s">
        <v>410</v>
      </c>
      <c r="B286" s="5" t="s">
        <v>70</v>
      </c>
      <c r="C286" s="6">
        <v>2</v>
      </c>
      <c r="D286" s="6">
        <v>5</v>
      </c>
      <c r="E286" s="6">
        <v>6</v>
      </c>
      <c r="F286" s="6">
        <v>4</v>
      </c>
      <c r="G286" s="6">
        <v>6</v>
      </c>
      <c r="H286" s="6">
        <v>3</v>
      </c>
      <c r="I286" s="6">
        <v>88</v>
      </c>
      <c r="J286" s="6">
        <v>14</v>
      </c>
      <c r="K286" s="6">
        <v>98</v>
      </c>
      <c r="L286" s="6">
        <v>46</v>
      </c>
      <c r="M286" s="6">
        <v>66</v>
      </c>
      <c r="N286" s="5">
        <f>punkty_rekrutacyjne[[#This Row],[GHP]]/10+punkty_rekrutacyjne[[#This Row],[GHH]]/10+punkty_rekrutacyjne[[#This Row],[GMM]]/10+punkty_rekrutacyjne[[#This Row],[GMP]]/10+punkty_rekrutacyjne[[#This Row],[GJP]]/10+(E286-1)*2+(F286-1)*2+(G286-1)*2+(H286-1)*2</f>
        <v>61.2</v>
      </c>
    </row>
    <row r="287" spans="1:14" x14ac:dyDescent="0.25">
      <c r="A287" s="7" t="s">
        <v>411</v>
      </c>
      <c r="B287" s="8" t="s">
        <v>412</v>
      </c>
      <c r="C287" s="9">
        <v>3</v>
      </c>
      <c r="D287" s="9">
        <v>2</v>
      </c>
      <c r="E287" s="9">
        <v>4</v>
      </c>
      <c r="F287" s="9">
        <v>2</v>
      </c>
      <c r="G287" s="9">
        <v>6</v>
      </c>
      <c r="H287" s="9">
        <v>6</v>
      </c>
      <c r="I287" s="9">
        <v>85</v>
      </c>
      <c r="J287" s="9">
        <v>91</v>
      </c>
      <c r="K287" s="9">
        <v>9</v>
      </c>
      <c r="L287" s="9">
        <v>9</v>
      </c>
      <c r="M287" s="9">
        <v>53</v>
      </c>
      <c r="N287" s="5">
        <f>punkty_rekrutacyjne[[#This Row],[GHP]]/10+punkty_rekrutacyjne[[#This Row],[GHH]]/10+punkty_rekrutacyjne[[#This Row],[GMM]]/10+punkty_rekrutacyjne[[#This Row],[GMP]]/10+punkty_rekrutacyjne[[#This Row],[GJP]]/10+(E287-1)*2+(F287-1)*2+(G287-1)*2+(H287-1)*2</f>
        <v>52.7</v>
      </c>
    </row>
    <row r="288" spans="1:14" x14ac:dyDescent="0.25">
      <c r="A288" s="4" t="s">
        <v>413</v>
      </c>
      <c r="B288" s="5" t="s">
        <v>414</v>
      </c>
      <c r="C288" s="6">
        <v>3</v>
      </c>
      <c r="D288" s="6">
        <v>4</v>
      </c>
      <c r="E288" s="6">
        <v>4</v>
      </c>
      <c r="F288" s="6">
        <v>4</v>
      </c>
      <c r="G288" s="6">
        <v>3</v>
      </c>
      <c r="H288" s="6">
        <v>3</v>
      </c>
      <c r="I288" s="6">
        <v>93</v>
      </c>
      <c r="J288" s="6">
        <v>12</v>
      </c>
      <c r="K288" s="6">
        <v>63</v>
      </c>
      <c r="L288" s="6">
        <v>3</v>
      </c>
      <c r="M288" s="6">
        <v>60</v>
      </c>
      <c r="N288" s="5">
        <f>punkty_rekrutacyjne[[#This Row],[GHP]]/10+punkty_rekrutacyjne[[#This Row],[GHH]]/10+punkty_rekrutacyjne[[#This Row],[GMM]]/10+punkty_rekrutacyjne[[#This Row],[GMP]]/10+punkty_rekrutacyjne[[#This Row],[GJP]]/10+(E288-1)*2+(F288-1)*2+(G288-1)*2+(H288-1)*2</f>
        <v>43.1</v>
      </c>
    </row>
    <row r="289" spans="1:14" x14ac:dyDescent="0.25">
      <c r="A289" s="7" t="s">
        <v>40</v>
      </c>
      <c r="B289" s="8" t="s">
        <v>43</v>
      </c>
      <c r="C289" s="9">
        <v>0</v>
      </c>
      <c r="D289" s="9">
        <v>6</v>
      </c>
      <c r="E289" s="9">
        <v>3</v>
      </c>
      <c r="F289" s="9">
        <v>5</v>
      </c>
      <c r="G289" s="9">
        <v>6</v>
      </c>
      <c r="H289" s="9">
        <v>3</v>
      </c>
      <c r="I289" s="9">
        <v>67</v>
      </c>
      <c r="J289" s="9">
        <v>66</v>
      </c>
      <c r="K289" s="9">
        <v>56</v>
      </c>
      <c r="L289" s="9">
        <v>41</v>
      </c>
      <c r="M289" s="9">
        <v>26</v>
      </c>
      <c r="N289" s="5">
        <f>punkty_rekrutacyjne[[#This Row],[GHP]]/10+punkty_rekrutacyjne[[#This Row],[GHH]]/10+punkty_rekrutacyjne[[#This Row],[GMM]]/10+punkty_rekrutacyjne[[#This Row],[GMP]]/10+punkty_rekrutacyjne[[#This Row],[GJP]]/10+(E289-1)*2+(F289-1)*2+(G289-1)*2+(H289-1)*2</f>
        <v>51.6</v>
      </c>
    </row>
    <row r="290" spans="1:14" x14ac:dyDescent="0.25">
      <c r="A290" s="4" t="s">
        <v>415</v>
      </c>
      <c r="B290" s="5" t="s">
        <v>416</v>
      </c>
      <c r="C290" s="6">
        <v>4</v>
      </c>
      <c r="D290" s="6">
        <v>5</v>
      </c>
      <c r="E290" s="6">
        <v>6</v>
      </c>
      <c r="F290" s="6">
        <v>5</v>
      </c>
      <c r="G290" s="6">
        <v>2</v>
      </c>
      <c r="H290" s="6">
        <v>4</v>
      </c>
      <c r="I290" s="6">
        <v>65</v>
      </c>
      <c r="J290" s="6">
        <v>75</v>
      </c>
      <c r="K290" s="6">
        <v>95</v>
      </c>
      <c r="L290" s="6">
        <v>100</v>
      </c>
      <c r="M290" s="6">
        <v>89</v>
      </c>
      <c r="N290" s="5">
        <f>punkty_rekrutacyjne[[#This Row],[GHP]]/10+punkty_rekrutacyjne[[#This Row],[GHH]]/10+punkty_rekrutacyjne[[#This Row],[GMM]]/10+punkty_rekrutacyjne[[#This Row],[GMP]]/10+punkty_rekrutacyjne[[#This Row],[GJP]]/10+(E290-1)*2+(F290-1)*2+(G290-1)*2+(H290-1)*2</f>
        <v>68.400000000000006</v>
      </c>
    </row>
    <row r="291" spans="1:14" x14ac:dyDescent="0.25">
      <c r="A291" s="7" t="s">
        <v>417</v>
      </c>
      <c r="B291" s="8" t="s">
        <v>110</v>
      </c>
      <c r="C291" s="9">
        <v>1</v>
      </c>
      <c r="D291" s="9">
        <v>3</v>
      </c>
      <c r="E291" s="9">
        <v>5</v>
      </c>
      <c r="F291" s="9">
        <v>2</v>
      </c>
      <c r="G291" s="9">
        <v>2</v>
      </c>
      <c r="H291" s="9">
        <v>5</v>
      </c>
      <c r="I291" s="9">
        <v>45</v>
      </c>
      <c r="J291" s="9">
        <v>30</v>
      </c>
      <c r="K291" s="9">
        <v>64</v>
      </c>
      <c r="L291" s="9">
        <v>95</v>
      </c>
      <c r="M291" s="9">
        <v>83</v>
      </c>
      <c r="N291" s="5">
        <f>punkty_rekrutacyjne[[#This Row],[GHP]]/10+punkty_rekrutacyjne[[#This Row],[GHH]]/10+punkty_rekrutacyjne[[#This Row],[GMM]]/10+punkty_rekrutacyjne[[#This Row],[GMP]]/10+punkty_rekrutacyjne[[#This Row],[GJP]]/10+(E291-1)*2+(F291-1)*2+(G291-1)*2+(H291-1)*2</f>
        <v>51.7</v>
      </c>
    </row>
    <row r="292" spans="1:14" x14ac:dyDescent="0.25">
      <c r="A292" s="4" t="s">
        <v>418</v>
      </c>
      <c r="B292" s="5" t="s">
        <v>171</v>
      </c>
      <c r="C292" s="6">
        <v>4</v>
      </c>
      <c r="D292" s="6">
        <v>6</v>
      </c>
      <c r="E292" s="6">
        <v>4</v>
      </c>
      <c r="F292" s="6">
        <v>2</v>
      </c>
      <c r="G292" s="6">
        <v>3</v>
      </c>
      <c r="H292" s="6">
        <v>5</v>
      </c>
      <c r="I292" s="6">
        <v>40</v>
      </c>
      <c r="J292" s="6">
        <v>80</v>
      </c>
      <c r="K292" s="6">
        <v>8</v>
      </c>
      <c r="L292" s="6">
        <v>99</v>
      </c>
      <c r="M292" s="6">
        <v>20</v>
      </c>
      <c r="N292" s="5">
        <f>punkty_rekrutacyjne[[#This Row],[GHP]]/10+punkty_rekrutacyjne[[#This Row],[GHH]]/10+punkty_rekrutacyjne[[#This Row],[GMM]]/10+punkty_rekrutacyjne[[#This Row],[GMP]]/10+punkty_rekrutacyjne[[#This Row],[GJP]]/10+(E292-1)*2+(F292-1)*2+(G292-1)*2+(H292-1)*2</f>
        <v>44.7</v>
      </c>
    </row>
    <row r="293" spans="1:14" x14ac:dyDescent="0.25">
      <c r="A293" s="7" t="s">
        <v>419</v>
      </c>
      <c r="B293" s="8" t="s">
        <v>260</v>
      </c>
      <c r="C293" s="9">
        <v>6</v>
      </c>
      <c r="D293" s="9">
        <v>3</v>
      </c>
      <c r="E293" s="9">
        <v>6</v>
      </c>
      <c r="F293" s="9">
        <v>2</v>
      </c>
      <c r="G293" s="9">
        <v>4</v>
      </c>
      <c r="H293" s="9">
        <v>6</v>
      </c>
      <c r="I293" s="9">
        <v>47</v>
      </c>
      <c r="J293" s="9">
        <v>54</v>
      </c>
      <c r="K293" s="9">
        <v>40</v>
      </c>
      <c r="L293" s="9">
        <v>83</v>
      </c>
      <c r="M293" s="9">
        <v>16</v>
      </c>
      <c r="N293" s="5">
        <f>punkty_rekrutacyjne[[#This Row],[GHP]]/10+punkty_rekrutacyjne[[#This Row],[GHH]]/10+punkty_rekrutacyjne[[#This Row],[GMM]]/10+punkty_rekrutacyjne[[#This Row],[GMP]]/10+punkty_rekrutacyjne[[#This Row],[GJP]]/10+(E293-1)*2+(F293-1)*2+(G293-1)*2+(H293-1)*2</f>
        <v>52</v>
      </c>
    </row>
    <row r="294" spans="1:14" x14ac:dyDescent="0.25">
      <c r="A294" s="4" t="s">
        <v>420</v>
      </c>
      <c r="B294" s="5" t="s">
        <v>188</v>
      </c>
      <c r="C294" s="6">
        <v>3</v>
      </c>
      <c r="D294" s="6">
        <v>2</v>
      </c>
      <c r="E294" s="6">
        <v>4</v>
      </c>
      <c r="F294" s="6">
        <v>5</v>
      </c>
      <c r="G294" s="6">
        <v>4</v>
      </c>
      <c r="H294" s="6">
        <v>6</v>
      </c>
      <c r="I294" s="6">
        <v>99</v>
      </c>
      <c r="J294" s="6">
        <v>60</v>
      </c>
      <c r="K294" s="6">
        <v>96</v>
      </c>
      <c r="L294" s="6">
        <v>89</v>
      </c>
      <c r="M294" s="6">
        <v>29</v>
      </c>
      <c r="N294" s="5">
        <f>punkty_rekrutacyjne[[#This Row],[GHP]]/10+punkty_rekrutacyjne[[#This Row],[GHH]]/10+punkty_rekrutacyjne[[#This Row],[GMM]]/10+punkty_rekrutacyjne[[#This Row],[GMP]]/10+punkty_rekrutacyjne[[#This Row],[GJP]]/10+(E294-1)*2+(F294-1)*2+(G294-1)*2+(H294-1)*2</f>
        <v>67.3</v>
      </c>
    </row>
    <row r="295" spans="1:14" x14ac:dyDescent="0.25">
      <c r="A295" s="7" t="s">
        <v>421</v>
      </c>
      <c r="B295" s="8" t="s">
        <v>249</v>
      </c>
      <c r="C295" s="9">
        <v>8</v>
      </c>
      <c r="D295" s="9">
        <v>2</v>
      </c>
      <c r="E295" s="9">
        <v>2</v>
      </c>
      <c r="F295" s="9">
        <v>4</v>
      </c>
      <c r="G295" s="9">
        <v>3</v>
      </c>
      <c r="H295" s="9">
        <v>5</v>
      </c>
      <c r="I295" s="9">
        <v>83</v>
      </c>
      <c r="J295" s="9">
        <v>29</v>
      </c>
      <c r="K295" s="9">
        <v>91</v>
      </c>
      <c r="L295" s="9">
        <v>26</v>
      </c>
      <c r="M295" s="9">
        <v>21</v>
      </c>
      <c r="N295" s="5">
        <f>punkty_rekrutacyjne[[#This Row],[GHP]]/10+punkty_rekrutacyjne[[#This Row],[GHH]]/10+punkty_rekrutacyjne[[#This Row],[GMM]]/10+punkty_rekrutacyjne[[#This Row],[GMP]]/10+punkty_rekrutacyjne[[#This Row],[GJP]]/10+(E295-1)*2+(F295-1)*2+(G295-1)*2+(H295-1)*2</f>
        <v>45</v>
      </c>
    </row>
    <row r="296" spans="1:14" x14ac:dyDescent="0.25">
      <c r="A296" s="4" t="s">
        <v>422</v>
      </c>
      <c r="B296" s="5" t="s">
        <v>340</v>
      </c>
      <c r="C296" s="6">
        <v>0</v>
      </c>
      <c r="D296" s="6">
        <v>4</v>
      </c>
      <c r="E296" s="6">
        <v>3</v>
      </c>
      <c r="F296" s="6">
        <v>6</v>
      </c>
      <c r="G296" s="6">
        <v>5</v>
      </c>
      <c r="H296" s="6">
        <v>5</v>
      </c>
      <c r="I296" s="6">
        <v>5</v>
      </c>
      <c r="J296" s="6">
        <v>26</v>
      </c>
      <c r="K296" s="6">
        <v>6</v>
      </c>
      <c r="L296" s="6">
        <v>82</v>
      </c>
      <c r="M296" s="6">
        <v>94</v>
      </c>
      <c r="N296" s="5">
        <f>punkty_rekrutacyjne[[#This Row],[GHP]]/10+punkty_rekrutacyjne[[#This Row],[GHH]]/10+punkty_rekrutacyjne[[#This Row],[GMM]]/10+punkty_rekrutacyjne[[#This Row],[GMP]]/10+punkty_rekrutacyjne[[#This Row],[GJP]]/10+(E296-1)*2+(F296-1)*2+(G296-1)*2+(H296-1)*2</f>
        <v>51.3</v>
      </c>
    </row>
    <row r="297" spans="1:14" x14ac:dyDescent="0.25">
      <c r="A297" s="7" t="s">
        <v>423</v>
      </c>
      <c r="B297" s="8" t="s">
        <v>76</v>
      </c>
      <c r="C297" s="9">
        <v>5</v>
      </c>
      <c r="D297" s="9">
        <v>3</v>
      </c>
      <c r="E297" s="9">
        <v>3</v>
      </c>
      <c r="F297" s="9">
        <v>3</v>
      </c>
      <c r="G297" s="9">
        <v>4</v>
      </c>
      <c r="H297" s="9">
        <v>3</v>
      </c>
      <c r="I297" s="9">
        <v>97</v>
      </c>
      <c r="J297" s="9">
        <v>83</v>
      </c>
      <c r="K297" s="9">
        <v>27</v>
      </c>
      <c r="L297" s="9">
        <v>61</v>
      </c>
      <c r="M297" s="9">
        <v>34</v>
      </c>
      <c r="N297" s="5">
        <f>punkty_rekrutacyjne[[#This Row],[GHP]]/10+punkty_rekrutacyjne[[#This Row],[GHH]]/10+punkty_rekrutacyjne[[#This Row],[GMM]]/10+punkty_rekrutacyjne[[#This Row],[GMP]]/10+punkty_rekrutacyjne[[#This Row],[GJP]]/10+(E297-1)*2+(F297-1)*2+(G297-1)*2+(H297-1)*2</f>
        <v>48.199999999999996</v>
      </c>
    </row>
    <row r="298" spans="1:14" x14ac:dyDescent="0.25">
      <c r="A298" s="4" t="s">
        <v>424</v>
      </c>
      <c r="B298" s="5" t="s">
        <v>425</v>
      </c>
      <c r="C298" s="6">
        <v>8</v>
      </c>
      <c r="D298" s="6">
        <v>5</v>
      </c>
      <c r="E298" s="6">
        <v>4</v>
      </c>
      <c r="F298" s="6">
        <v>6</v>
      </c>
      <c r="G298" s="6">
        <v>6</v>
      </c>
      <c r="H298" s="6">
        <v>5</v>
      </c>
      <c r="I298" s="6">
        <v>37</v>
      </c>
      <c r="J298" s="6">
        <v>52</v>
      </c>
      <c r="K298" s="6">
        <v>6</v>
      </c>
      <c r="L298" s="6">
        <v>34</v>
      </c>
      <c r="M298" s="6">
        <v>84</v>
      </c>
      <c r="N298" s="5">
        <f>punkty_rekrutacyjne[[#This Row],[GHP]]/10+punkty_rekrutacyjne[[#This Row],[GHH]]/10+punkty_rekrutacyjne[[#This Row],[GMM]]/10+punkty_rekrutacyjne[[#This Row],[GMP]]/10+punkty_rekrutacyjne[[#This Row],[GJP]]/10+(E298-1)*2+(F298-1)*2+(G298-1)*2+(H298-1)*2</f>
        <v>55.3</v>
      </c>
    </row>
    <row r="299" spans="1:14" x14ac:dyDescent="0.25">
      <c r="A299" s="7" t="s">
        <v>426</v>
      </c>
      <c r="B299" s="8" t="s">
        <v>427</v>
      </c>
      <c r="C299" s="9">
        <v>5</v>
      </c>
      <c r="D299" s="9">
        <v>2</v>
      </c>
      <c r="E299" s="9">
        <v>5</v>
      </c>
      <c r="F299" s="9">
        <v>3</v>
      </c>
      <c r="G299" s="9">
        <v>5</v>
      </c>
      <c r="H299" s="9">
        <v>5</v>
      </c>
      <c r="I299" s="9">
        <v>30</v>
      </c>
      <c r="J299" s="9">
        <v>42</v>
      </c>
      <c r="K299" s="9">
        <v>80</v>
      </c>
      <c r="L299" s="9">
        <v>74</v>
      </c>
      <c r="M299" s="9">
        <v>75</v>
      </c>
      <c r="N299" s="5">
        <f>punkty_rekrutacyjne[[#This Row],[GHP]]/10+punkty_rekrutacyjne[[#This Row],[GHH]]/10+punkty_rekrutacyjne[[#This Row],[GMM]]/10+punkty_rekrutacyjne[[#This Row],[GMP]]/10+punkty_rekrutacyjne[[#This Row],[GJP]]/10+(E299-1)*2+(F299-1)*2+(G299-1)*2+(H299-1)*2</f>
        <v>58.1</v>
      </c>
    </row>
    <row r="300" spans="1:14" x14ac:dyDescent="0.25">
      <c r="A300" s="4" t="s">
        <v>428</v>
      </c>
      <c r="B300" s="5" t="s">
        <v>429</v>
      </c>
      <c r="C300" s="6">
        <v>3</v>
      </c>
      <c r="D300" s="6">
        <v>2</v>
      </c>
      <c r="E300" s="6">
        <v>5</v>
      </c>
      <c r="F300" s="6">
        <v>5</v>
      </c>
      <c r="G300" s="6">
        <v>2</v>
      </c>
      <c r="H300" s="6">
        <v>2</v>
      </c>
      <c r="I300" s="6">
        <v>81</v>
      </c>
      <c r="J300" s="6">
        <v>88</v>
      </c>
      <c r="K300" s="6">
        <v>99</v>
      </c>
      <c r="L300" s="6">
        <v>75</v>
      </c>
      <c r="M300" s="6">
        <v>60</v>
      </c>
      <c r="N300" s="5">
        <f>punkty_rekrutacyjne[[#This Row],[GHP]]/10+punkty_rekrutacyjne[[#This Row],[GHH]]/10+punkty_rekrutacyjne[[#This Row],[GMM]]/10+punkty_rekrutacyjne[[#This Row],[GMP]]/10+punkty_rekrutacyjne[[#This Row],[GJP]]/10+(E300-1)*2+(F300-1)*2+(G300-1)*2+(H300-1)*2</f>
        <v>60.3</v>
      </c>
    </row>
    <row r="301" spans="1:14" x14ac:dyDescent="0.25">
      <c r="A301" s="7" t="s">
        <v>428</v>
      </c>
      <c r="B301" s="8" t="s">
        <v>430</v>
      </c>
      <c r="C301" s="9">
        <v>3</v>
      </c>
      <c r="D301" s="9">
        <v>6</v>
      </c>
      <c r="E301" s="9">
        <v>2</v>
      </c>
      <c r="F301" s="9">
        <v>5</v>
      </c>
      <c r="G301" s="9">
        <v>6</v>
      </c>
      <c r="H301" s="9">
        <v>4</v>
      </c>
      <c r="I301" s="9">
        <v>36</v>
      </c>
      <c r="J301" s="9">
        <v>63</v>
      </c>
      <c r="K301" s="9">
        <v>40</v>
      </c>
      <c r="L301" s="9">
        <v>82</v>
      </c>
      <c r="M301" s="9">
        <v>89</v>
      </c>
      <c r="N301" s="5">
        <f>punkty_rekrutacyjne[[#This Row],[GHP]]/10+punkty_rekrutacyjne[[#This Row],[GHH]]/10+punkty_rekrutacyjne[[#This Row],[GMM]]/10+punkty_rekrutacyjne[[#This Row],[GMP]]/10+punkty_rekrutacyjne[[#This Row],[GJP]]/10+(E301-1)*2+(F301-1)*2+(G301-1)*2+(H301-1)*2</f>
        <v>57</v>
      </c>
    </row>
    <row r="302" spans="1:14" x14ac:dyDescent="0.25">
      <c r="A302" s="4" t="s">
        <v>431</v>
      </c>
      <c r="B302" s="5" t="s">
        <v>242</v>
      </c>
      <c r="C302" s="6">
        <v>0</v>
      </c>
      <c r="D302" s="6">
        <v>6</v>
      </c>
      <c r="E302" s="6">
        <v>3</v>
      </c>
      <c r="F302" s="6">
        <v>2</v>
      </c>
      <c r="G302" s="6">
        <v>3</v>
      </c>
      <c r="H302" s="6">
        <v>5</v>
      </c>
      <c r="I302" s="6">
        <v>27</v>
      </c>
      <c r="J302" s="6">
        <v>62</v>
      </c>
      <c r="K302" s="6">
        <v>56</v>
      </c>
      <c r="L302" s="6">
        <v>66</v>
      </c>
      <c r="M302" s="6">
        <v>92</v>
      </c>
      <c r="N302" s="5">
        <f>punkty_rekrutacyjne[[#This Row],[GHP]]/10+punkty_rekrutacyjne[[#This Row],[GHH]]/10+punkty_rekrutacyjne[[#This Row],[GMM]]/10+punkty_rekrutacyjne[[#This Row],[GMP]]/10+punkty_rekrutacyjne[[#This Row],[GJP]]/10+(E302-1)*2+(F302-1)*2+(G302-1)*2+(H302-1)*2</f>
        <v>48.3</v>
      </c>
    </row>
    <row r="303" spans="1:14" x14ac:dyDescent="0.25">
      <c r="A303" s="7" t="s">
        <v>432</v>
      </c>
      <c r="B303" s="8" t="s">
        <v>429</v>
      </c>
      <c r="C303" s="9">
        <v>8</v>
      </c>
      <c r="D303" s="9">
        <v>5</v>
      </c>
      <c r="E303" s="9">
        <v>5</v>
      </c>
      <c r="F303" s="9">
        <v>5</v>
      </c>
      <c r="G303" s="9">
        <v>4</v>
      </c>
      <c r="H303" s="9">
        <v>6</v>
      </c>
      <c r="I303" s="9">
        <v>65</v>
      </c>
      <c r="J303" s="9">
        <v>57</v>
      </c>
      <c r="K303" s="9">
        <v>24</v>
      </c>
      <c r="L303" s="9">
        <v>97</v>
      </c>
      <c r="M303" s="9">
        <v>47</v>
      </c>
      <c r="N303" s="5">
        <f>punkty_rekrutacyjne[[#This Row],[GHP]]/10+punkty_rekrutacyjne[[#This Row],[GHH]]/10+punkty_rekrutacyjne[[#This Row],[GMM]]/10+punkty_rekrutacyjne[[#This Row],[GMP]]/10+punkty_rekrutacyjne[[#This Row],[GJP]]/10+(E303-1)*2+(F303-1)*2+(G303-1)*2+(H303-1)*2</f>
        <v>61</v>
      </c>
    </row>
    <row r="304" spans="1:14" x14ac:dyDescent="0.25">
      <c r="A304" s="4" t="s">
        <v>433</v>
      </c>
      <c r="B304" s="5" t="s">
        <v>434</v>
      </c>
      <c r="C304" s="6">
        <v>5</v>
      </c>
      <c r="D304" s="6">
        <v>2</v>
      </c>
      <c r="E304" s="6">
        <v>6</v>
      </c>
      <c r="F304" s="6">
        <v>4</v>
      </c>
      <c r="G304" s="6">
        <v>5</v>
      </c>
      <c r="H304" s="6">
        <v>6</v>
      </c>
      <c r="I304" s="6">
        <v>35</v>
      </c>
      <c r="J304" s="6">
        <v>77</v>
      </c>
      <c r="K304" s="6">
        <v>82</v>
      </c>
      <c r="L304" s="6">
        <v>42</v>
      </c>
      <c r="M304" s="6">
        <v>17</v>
      </c>
      <c r="N304" s="5">
        <f>punkty_rekrutacyjne[[#This Row],[GHP]]/10+punkty_rekrutacyjne[[#This Row],[GHH]]/10+punkty_rekrutacyjne[[#This Row],[GMM]]/10+punkty_rekrutacyjne[[#This Row],[GMP]]/10+punkty_rekrutacyjne[[#This Row],[GJP]]/10+(E304-1)*2+(F304-1)*2+(G304-1)*2+(H304-1)*2</f>
        <v>59.3</v>
      </c>
    </row>
    <row r="305" spans="1:14" x14ac:dyDescent="0.25">
      <c r="A305" s="7" t="s">
        <v>435</v>
      </c>
      <c r="B305" s="8" t="s">
        <v>436</v>
      </c>
      <c r="C305" s="9">
        <v>3</v>
      </c>
      <c r="D305" s="9">
        <v>5</v>
      </c>
      <c r="E305" s="9">
        <v>5</v>
      </c>
      <c r="F305" s="9">
        <v>2</v>
      </c>
      <c r="G305" s="9">
        <v>3</v>
      </c>
      <c r="H305" s="9">
        <v>6</v>
      </c>
      <c r="I305" s="9">
        <v>47</v>
      </c>
      <c r="J305" s="9">
        <v>52</v>
      </c>
      <c r="K305" s="9">
        <v>43</v>
      </c>
      <c r="L305" s="9">
        <v>47</v>
      </c>
      <c r="M305" s="9">
        <v>3</v>
      </c>
      <c r="N305" s="5">
        <f>punkty_rekrutacyjne[[#This Row],[GHP]]/10+punkty_rekrutacyjne[[#This Row],[GHH]]/10+punkty_rekrutacyjne[[#This Row],[GMM]]/10+punkty_rekrutacyjne[[#This Row],[GMP]]/10+punkty_rekrutacyjne[[#This Row],[GJP]]/10+(E305-1)*2+(F305-1)*2+(G305-1)*2+(H305-1)*2</f>
        <v>43.2</v>
      </c>
    </row>
    <row r="306" spans="1:14" x14ac:dyDescent="0.25">
      <c r="A306" s="4" t="s">
        <v>437</v>
      </c>
      <c r="B306" s="5" t="s">
        <v>438</v>
      </c>
      <c r="C306" s="6">
        <v>5</v>
      </c>
      <c r="D306" s="6">
        <v>2</v>
      </c>
      <c r="E306" s="6">
        <v>6</v>
      </c>
      <c r="F306" s="6">
        <v>3</v>
      </c>
      <c r="G306" s="6">
        <v>3</v>
      </c>
      <c r="H306" s="6">
        <v>5</v>
      </c>
      <c r="I306" s="6">
        <v>69</v>
      </c>
      <c r="J306" s="6">
        <v>15</v>
      </c>
      <c r="K306" s="6">
        <v>39</v>
      </c>
      <c r="L306" s="6">
        <v>69</v>
      </c>
      <c r="M306" s="6">
        <v>39</v>
      </c>
      <c r="N306" s="5">
        <f>punkty_rekrutacyjne[[#This Row],[GHP]]/10+punkty_rekrutacyjne[[#This Row],[GHH]]/10+punkty_rekrutacyjne[[#This Row],[GMM]]/10+punkty_rekrutacyjne[[#This Row],[GMP]]/10+punkty_rekrutacyjne[[#This Row],[GJP]]/10+(E306-1)*2+(F306-1)*2+(G306-1)*2+(H306-1)*2</f>
        <v>49.1</v>
      </c>
    </row>
    <row r="307" spans="1:14" x14ac:dyDescent="0.25">
      <c r="A307" s="7" t="s">
        <v>439</v>
      </c>
      <c r="B307" s="8" t="s">
        <v>395</v>
      </c>
      <c r="C307" s="9">
        <v>0</v>
      </c>
      <c r="D307" s="9">
        <v>3</v>
      </c>
      <c r="E307" s="9">
        <v>6</v>
      </c>
      <c r="F307" s="9">
        <v>4</v>
      </c>
      <c r="G307" s="9">
        <v>3</v>
      </c>
      <c r="H307" s="9">
        <v>6</v>
      </c>
      <c r="I307" s="9">
        <v>35</v>
      </c>
      <c r="J307" s="9">
        <v>41</v>
      </c>
      <c r="K307" s="9">
        <v>92</v>
      </c>
      <c r="L307" s="9">
        <v>96</v>
      </c>
      <c r="M307" s="9">
        <v>19</v>
      </c>
      <c r="N307" s="5">
        <f>punkty_rekrutacyjne[[#This Row],[GHP]]/10+punkty_rekrutacyjne[[#This Row],[GHH]]/10+punkty_rekrutacyjne[[#This Row],[GMM]]/10+punkty_rekrutacyjne[[#This Row],[GMP]]/10+punkty_rekrutacyjne[[#This Row],[GJP]]/10+(E307-1)*2+(F307-1)*2+(G307-1)*2+(H307-1)*2</f>
        <v>58.3</v>
      </c>
    </row>
    <row r="308" spans="1:14" x14ac:dyDescent="0.25">
      <c r="A308" s="4" t="s">
        <v>440</v>
      </c>
      <c r="B308" s="5" t="s">
        <v>251</v>
      </c>
      <c r="C308" s="6">
        <v>1</v>
      </c>
      <c r="D308" s="6">
        <v>6</v>
      </c>
      <c r="E308" s="6">
        <v>6</v>
      </c>
      <c r="F308" s="6">
        <v>5</v>
      </c>
      <c r="G308" s="6">
        <v>3</v>
      </c>
      <c r="H308" s="6">
        <v>6</v>
      </c>
      <c r="I308" s="6">
        <v>8</v>
      </c>
      <c r="J308" s="6">
        <v>17</v>
      </c>
      <c r="K308" s="6">
        <v>37</v>
      </c>
      <c r="L308" s="6">
        <v>10</v>
      </c>
      <c r="M308" s="6">
        <v>56</v>
      </c>
      <c r="N308" s="5">
        <f>punkty_rekrutacyjne[[#This Row],[GHP]]/10+punkty_rekrutacyjne[[#This Row],[GHH]]/10+punkty_rekrutacyjne[[#This Row],[GMM]]/10+punkty_rekrutacyjne[[#This Row],[GMP]]/10+punkty_rekrutacyjne[[#This Row],[GJP]]/10+(E308-1)*2+(F308-1)*2+(G308-1)*2+(H308-1)*2</f>
        <v>44.8</v>
      </c>
    </row>
    <row r="309" spans="1:14" x14ac:dyDescent="0.25">
      <c r="A309" s="7" t="s">
        <v>441</v>
      </c>
      <c r="B309" s="8" t="s">
        <v>177</v>
      </c>
      <c r="C309" s="9">
        <v>2</v>
      </c>
      <c r="D309" s="9">
        <v>5</v>
      </c>
      <c r="E309" s="9">
        <v>6</v>
      </c>
      <c r="F309" s="9">
        <v>2</v>
      </c>
      <c r="G309" s="9">
        <v>5</v>
      </c>
      <c r="H309" s="9">
        <v>3</v>
      </c>
      <c r="I309" s="9">
        <v>44</v>
      </c>
      <c r="J309" s="9">
        <v>32</v>
      </c>
      <c r="K309" s="9">
        <v>4</v>
      </c>
      <c r="L309" s="9">
        <v>95</v>
      </c>
      <c r="M309" s="9">
        <v>55</v>
      </c>
      <c r="N309" s="5">
        <f>punkty_rekrutacyjne[[#This Row],[GHP]]/10+punkty_rekrutacyjne[[#This Row],[GHH]]/10+punkty_rekrutacyjne[[#This Row],[GMM]]/10+punkty_rekrutacyjne[[#This Row],[GMP]]/10+punkty_rekrutacyjne[[#This Row],[GJP]]/10+(E309-1)*2+(F309-1)*2+(G309-1)*2+(H309-1)*2</f>
        <v>47</v>
      </c>
    </row>
    <row r="310" spans="1:14" x14ac:dyDescent="0.25">
      <c r="A310" s="4" t="s">
        <v>442</v>
      </c>
      <c r="B310" s="5" t="s">
        <v>70</v>
      </c>
      <c r="C310" s="6">
        <v>0</v>
      </c>
      <c r="D310" s="6">
        <v>6</v>
      </c>
      <c r="E310" s="6">
        <v>4</v>
      </c>
      <c r="F310" s="6">
        <v>2</v>
      </c>
      <c r="G310" s="6">
        <v>4</v>
      </c>
      <c r="H310" s="6">
        <v>5</v>
      </c>
      <c r="I310" s="6">
        <v>72</v>
      </c>
      <c r="J310" s="6">
        <v>100</v>
      </c>
      <c r="K310" s="6">
        <v>96</v>
      </c>
      <c r="L310" s="6">
        <v>5</v>
      </c>
      <c r="M310" s="6">
        <v>41</v>
      </c>
      <c r="N310" s="5">
        <f>punkty_rekrutacyjne[[#This Row],[GHP]]/10+punkty_rekrutacyjne[[#This Row],[GHH]]/10+punkty_rekrutacyjne[[#This Row],[GMM]]/10+punkty_rekrutacyjne[[#This Row],[GMP]]/10+punkty_rekrutacyjne[[#This Row],[GJP]]/10+(E310-1)*2+(F310-1)*2+(G310-1)*2+(H310-1)*2</f>
        <v>53.4</v>
      </c>
    </row>
    <row r="311" spans="1:14" x14ac:dyDescent="0.25">
      <c r="A311" s="7" t="s">
        <v>443</v>
      </c>
      <c r="B311" s="8" t="s">
        <v>357</v>
      </c>
      <c r="C311" s="9">
        <v>2</v>
      </c>
      <c r="D311" s="9">
        <v>6</v>
      </c>
      <c r="E311" s="9">
        <v>6</v>
      </c>
      <c r="F311" s="9">
        <v>4</v>
      </c>
      <c r="G311" s="9">
        <v>6</v>
      </c>
      <c r="H311" s="9">
        <v>2</v>
      </c>
      <c r="I311" s="9">
        <v>68</v>
      </c>
      <c r="J311" s="9">
        <v>15</v>
      </c>
      <c r="K311" s="9">
        <v>53</v>
      </c>
      <c r="L311" s="9">
        <v>47</v>
      </c>
      <c r="M311" s="9">
        <v>8</v>
      </c>
      <c r="N311" s="5">
        <f>punkty_rekrutacyjne[[#This Row],[GHP]]/10+punkty_rekrutacyjne[[#This Row],[GHH]]/10+punkty_rekrutacyjne[[#This Row],[GMM]]/10+punkty_rekrutacyjne[[#This Row],[GMP]]/10+punkty_rekrutacyjne[[#This Row],[GJP]]/10+(E311-1)*2+(F311-1)*2+(G311-1)*2+(H311-1)*2</f>
        <v>47.1</v>
      </c>
    </row>
    <row r="312" spans="1:14" x14ac:dyDescent="0.25">
      <c r="A312" s="4" t="s">
        <v>444</v>
      </c>
      <c r="B312" s="5" t="s">
        <v>445</v>
      </c>
      <c r="C312" s="6">
        <v>0</v>
      </c>
      <c r="D312" s="6">
        <v>3</v>
      </c>
      <c r="E312" s="6">
        <v>5</v>
      </c>
      <c r="F312" s="6">
        <v>2</v>
      </c>
      <c r="G312" s="6">
        <v>3</v>
      </c>
      <c r="H312" s="6">
        <v>6</v>
      </c>
      <c r="I312" s="6">
        <v>33</v>
      </c>
      <c r="J312" s="6">
        <v>86</v>
      </c>
      <c r="K312" s="6">
        <v>90</v>
      </c>
      <c r="L312" s="6">
        <v>78</v>
      </c>
      <c r="M312" s="6">
        <v>15</v>
      </c>
      <c r="N312" s="5">
        <f>punkty_rekrutacyjne[[#This Row],[GHP]]/10+punkty_rekrutacyjne[[#This Row],[GHH]]/10+punkty_rekrutacyjne[[#This Row],[GMM]]/10+punkty_rekrutacyjne[[#This Row],[GMP]]/10+punkty_rekrutacyjne[[#This Row],[GJP]]/10+(E312-1)*2+(F312-1)*2+(G312-1)*2+(H312-1)*2</f>
        <v>54.2</v>
      </c>
    </row>
    <row r="313" spans="1:14" x14ac:dyDescent="0.25">
      <c r="A313" s="7" t="s">
        <v>446</v>
      </c>
      <c r="B313" s="8" t="s">
        <v>30</v>
      </c>
      <c r="C313" s="9">
        <v>3</v>
      </c>
      <c r="D313" s="9">
        <v>2</v>
      </c>
      <c r="E313" s="9">
        <v>5</v>
      </c>
      <c r="F313" s="9">
        <v>3</v>
      </c>
      <c r="G313" s="9">
        <v>3</v>
      </c>
      <c r="H313" s="9">
        <v>4</v>
      </c>
      <c r="I313" s="9">
        <v>95</v>
      </c>
      <c r="J313" s="9">
        <v>25</v>
      </c>
      <c r="K313" s="9">
        <v>48</v>
      </c>
      <c r="L313" s="9">
        <v>27</v>
      </c>
      <c r="M313" s="9">
        <v>23</v>
      </c>
      <c r="N313" s="5">
        <f>punkty_rekrutacyjne[[#This Row],[GHP]]/10+punkty_rekrutacyjne[[#This Row],[GHH]]/10+punkty_rekrutacyjne[[#This Row],[GMM]]/10+punkty_rekrutacyjne[[#This Row],[GMP]]/10+punkty_rekrutacyjne[[#This Row],[GJP]]/10+(E313-1)*2+(F313-1)*2+(G313-1)*2+(H313-1)*2</f>
        <v>43.8</v>
      </c>
    </row>
    <row r="314" spans="1:14" x14ac:dyDescent="0.25">
      <c r="A314" s="4" t="s">
        <v>400</v>
      </c>
      <c r="B314" s="5" t="s">
        <v>409</v>
      </c>
      <c r="C314" s="6">
        <v>0</v>
      </c>
      <c r="D314" s="6">
        <v>4</v>
      </c>
      <c r="E314" s="6">
        <v>5</v>
      </c>
      <c r="F314" s="6">
        <v>6</v>
      </c>
      <c r="G314" s="6">
        <v>3</v>
      </c>
      <c r="H314" s="6">
        <v>5</v>
      </c>
      <c r="I314" s="6">
        <v>66</v>
      </c>
      <c r="J314" s="6">
        <v>31</v>
      </c>
      <c r="K314" s="6">
        <v>5</v>
      </c>
      <c r="L314" s="6">
        <v>9</v>
      </c>
      <c r="M314" s="6">
        <v>38</v>
      </c>
      <c r="N314" s="5">
        <f>punkty_rekrutacyjne[[#This Row],[GHP]]/10+punkty_rekrutacyjne[[#This Row],[GHH]]/10+punkty_rekrutacyjne[[#This Row],[GMM]]/10+punkty_rekrutacyjne[[#This Row],[GMP]]/10+punkty_rekrutacyjne[[#This Row],[GJP]]/10+(E314-1)*2+(F314-1)*2+(G314-1)*2+(H314-1)*2</f>
        <v>44.9</v>
      </c>
    </row>
    <row r="315" spans="1:14" x14ac:dyDescent="0.25">
      <c r="A315" s="7" t="s">
        <v>447</v>
      </c>
      <c r="B315" s="8" t="s">
        <v>448</v>
      </c>
      <c r="C315" s="9">
        <v>0</v>
      </c>
      <c r="D315" s="9">
        <v>4</v>
      </c>
      <c r="E315" s="9">
        <v>4</v>
      </c>
      <c r="F315" s="9">
        <v>5</v>
      </c>
      <c r="G315" s="9">
        <v>4</v>
      </c>
      <c r="H315" s="9">
        <v>3</v>
      </c>
      <c r="I315" s="9">
        <v>82</v>
      </c>
      <c r="J315" s="9">
        <v>31</v>
      </c>
      <c r="K315" s="9">
        <v>77</v>
      </c>
      <c r="L315" s="9">
        <v>49</v>
      </c>
      <c r="M315" s="9">
        <v>81</v>
      </c>
      <c r="N315" s="5">
        <f>punkty_rekrutacyjne[[#This Row],[GHP]]/10+punkty_rekrutacyjne[[#This Row],[GHH]]/10+punkty_rekrutacyjne[[#This Row],[GMM]]/10+punkty_rekrutacyjne[[#This Row],[GMP]]/10+punkty_rekrutacyjne[[#This Row],[GJP]]/10+(E315-1)*2+(F315-1)*2+(G315-1)*2+(H315-1)*2</f>
        <v>56</v>
      </c>
    </row>
    <row r="316" spans="1:14" x14ac:dyDescent="0.25">
      <c r="A316" s="4" t="s">
        <v>449</v>
      </c>
      <c r="B316" s="5" t="s">
        <v>34</v>
      </c>
      <c r="C316" s="6">
        <v>5</v>
      </c>
      <c r="D316" s="6">
        <v>2</v>
      </c>
      <c r="E316" s="6">
        <v>3</v>
      </c>
      <c r="F316" s="6">
        <v>2</v>
      </c>
      <c r="G316" s="6">
        <v>4</v>
      </c>
      <c r="H316" s="6">
        <v>3</v>
      </c>
      <c r="I316" s="6">
        <v>53</v>
      </c>
      <c r="J316" s="6">
        <v>95</v>
      </c>
      <c r="K316" s="6">
        <v>23</v>
      </c>
      <c r="L316" s="6">
        <v>16</v>
      </c>
      <c r="M316" s="6">
        <v>90</v>
      </c>
      <c r="N316" s="5">
        <f>punkty_rekrutacyjne[[#This Row],[GHP]]/10+punkty_rekrutacyjne[[#This Row],[GHH]]/10+punkty_rekrutacyjne[[#This Row],[GMM]]/10+punkty_rekrutacyjne[[#This Row],[GMP]]/10+punkty_rekrutacyjne[[#This Row],[GJP]]/10+(E316-1)*2+(F316-1)*2+(G316-1)*2+(H316-1)*2</f>
        <v>43.7</v>
      </c>
    </row>
    <row r="317" spans="1:14" x14ac:dyDescent="0.25">
      <c r="A317" s="7" t="s">
        <v>450</v>
      </c>
      <c r="B317" s="8" t="s">
        <v>395</v>
      </c>
      <c r="C317" s="9">
        <v>7</v>
      </c>
      <c r="D317" s="9">
        <v>2</v>
      </c>
      <c r="E317" s="9">
        <v>4</v>
      </c>
      <c r="F317" s="9">
        <v>3</v>
      </c>
      <c r="G317" s="9">
        <v>4</v>
      </c>
      <c r="H317" s="9">
        <v>2</v>
      </c>
      <c r="I317" s="9">
        <v>58</v>
      </c>
      <c r="J317" s="9">
        <v>56</v>
      </c>
      <c r="K317" s="9">
        <v>47</v>
      </c>
      <c r="L317" s="9">
        <v>61</v>
      </c>
      <c r="M317" s="9">
        <v>69</v>
      </c>
      <c r="N317" s="5">
        <f>punkty_rekrutacyjne[[#This Row],[GHP]]/10+punkty_rekrutacyjne[[#This Row],[GHH]]/10+punkty_rekrutacyjne[[#This Row],[GMM]]/10+punkty_rekrutacyjne[[#This Row],[GMP]]/10+punkty_rekrutacyjne[[#This Row],[GJP]]/10+(E317-1)*2+(F317-1)*2+(G317-1)*2+(H317-1)*2</f>
        <v>47.099999999999994</v>
      </c>
    </row>
    <row r="318" spans="1:14" x14ac:dyDescent="0.25">
      <c r="A318" s="4" t="s">
        <v>163</v>
      </c>
      <c r="B318" s="5" t="s">
        <v>164</v>
      </c>
      <c r="C318" s="6">
        <v>6</v>
      </c>
      <c r="D318" s="6">
        <v>6</v>
      </c>
      <c r="E318" s="6">
        <v>4</v>
      </c>
      <c r="F318" s="6">
        <v>3</v>
      </c>
      <c r="G318" s="6">
        <v>2</v>
      </c>
      <c r="H318" s="6">
        <v>3</v>
      </c>
      <c r="I318" s="6">
        <v>88</v>
      </c>
      <c r="J318" s="6">
        <v>10</v>
      </c>
      <c r="K318" s="6">
        <v>92</v>
      </c>
      <c r="L318" s="6">
        <v>82</v>
      </c>
      <c r="M318" s="6">
        <v>2</v>
      </c>
      <c r="N318" s="5">
        <f>punkty_rekrutacyjne[[#This Row],[GHP]]/10+punkty_rekrutacyjne[[#This Row],[GHH]]/10+punkty_rekrutacyjne[[#This Row],[GMM]]/10+punkty_rekrutacyjne[[#This Row],[GMP]]/10+punkty_rekrutacyjne[[#This Row],[GJP]]/10+(E318-1)*2+(F318-1)*2+(G318-1)*2+(H318-1)*2</f>
        <v>43.4</v>
      </c>
    </row>
    <row r="319" spans="1:14" x14ac:dyDescent="0.25">
      <c r="A319" s="7" t="s">
        <v>451</v>
      </c>
      <c r="B319" s="8" t="s">
        <v>23</v>
      </c>
      <c r="C319" s="9">
        <v>6</v>
      </c>
      <c r="D319" s="9">
        <v>4</v>
      </c>
      <c r="E319" s="9">
        <v>2</v>
      </c>
      <c r="F319" s="9">
        <v>3</v>
      </c>
      <c r="G319" s="9">
        <v>5</v>
      </c>
      <c r="H319" s="9">
        <v>4</v>
      </c>
      <c r="I319" s="9">
        <v>50</v>
      </c>
      <c r="J319" s="9">
        <v>3</v>
      </c>
      <c r="K319" s="9">
        <v>27</v>
      </c>
      <c r="L319" s="9">
        <v>70</v>
      </c>
      <c r="M319" s="9">
        <v>25</v>
      </c>
      <c r="N319" s="5">
        <f>punkty_rekrutacyjne[[#This Row],[GHP]]/10+punkty_rekrutacyjne[[#This Row],[GHH]]/10+punkty_rekrutacyjne[[#This Row],[GMM]]/10+punkty_rekrutacyjne[[#This Row],[GMP]]/10+punkty_rekrutacyjne[[#This Row],[GJP]]/10+(E319-1)*2+(F319-1)*2+(G319-1)*2+(H319-1)*2</f>
        <v>37.5</v>
      </c>
    </row>
    <row r="320" spans="1:14" x14ac:dyDescent="0.25">
      <c r="A320" s="4" t="s">
        <v>283</v>
      </c>
      <c r="B320" s="5" t="s">
        <v>452</v>
      </c>
      <c r="C320" s="6">
        <v>8</v>
      </c>
      <c r="D320" s="6">
        <v>2</v>
      </c>
      <c r="E320" s="6">
        <v>5</v>
      </c>
      <c r="F320" s="6">
        <v>3</v>
      </c>
      <c r="G320" s="6">
        <v>2</v>
      </c>
      <c r="H320" s="6">
        <v>3</v>
      </c>
      <c r="I320" s="6">
        <v>93</v>
      </c>
      <c r="J320" s="6">
        <v>98</v>
      </c>
      <c r="K320" s="6">
        <v>43</v>
      </c>
      <c r="L320" s="6">
        <v>97</v>
      </c>
      <c r="M320" s="6">
        <v>90</v>
      </c>
      <c r="N320" s="5">
        <f>punkty_rekrutacyjne[[#This Row],[GHP]]/10+punkty_rekrutacyjne[[#This Row],[GHH]]/10+punkty_rekrutacyjne[[#This Row],[GMM]]/10+punkty_rekrutacyjne[[#This Row],[GMP]]/10+punkty_rekrutacyjne[[#This Row],[GJP]]/10+(E320-1)*2+(F320-1)*2+(G320-1)*2+(H320-1)*2</f>
        <v>60.1</v>
      </c>
    </row>
    <row r="321" spans="1:14" x14ac:dyDescent="0.25">
      <c r="A321" s="7" t="s">
        <v>453</v>
      </c>
      <c r="B321" s="8" t="s">
        <v>130</v>
      </c>
      <c r="C321" s="9">
        <v>6</v>
      </c>
      <c r="D321" s="9">
        <v>4</v>
      </c>
      <c r="E321" s="9">
        <v>4</v>
      </c>
      <c r="F321" s="9">
        <v>5</v>
      </c>
      <c r="G321" s="9">
        <v>2</v>
      </c>
      <c r="H321" s="9">
        <v>4</v>
      </c>
      <c r="I321" s="9">
        <v>41</v>
      </c>
      <c r="J321" s="9">
        <v>62</v>
      </c>
      <c r="K321" s="9">
        <v>60</v>
      </c>
      <c r="L321" s="9">
        <v>18</v>
      </c>
      <c r="M321" s="9">
        <v>83</v>
      </c>
      <c r="N321" s="5">
        <f>punkty_rekrutacyjne[[#This Row],[GHP]]/10+punkty_rekrutacyjne[[#This Row],[GHH]]/10+punkty_rekrutacyjne[[#This Row],[GMM]]/10+punkty_rekrutacyjne[[#This Row],[GMP]]/10+punkty_rekrutacyjne[[#This Row],[GJP]]/10+(E321-1)*2+(F321-1)*2+(G321-1)*2+(H321-1)*2</f>
        <v>48.400000000000006</v>
      </c>
    </row>
    <row r="322" spans="1:14" x14ac:dyDescent="0.25">
      <c r="A322" s="4" t="s">
        <v>454</v>
      </c>
      <c r="B322" s="5" t="s">
        <v>369</v>
      </c>
      <c r="C322" s="6">
        <v>3</v>
      </c>
      <c r="D322" s="6">
        <v>2</v>
      </c>
      <c r="E322" s="6">
        <v>3</v>
      </c>
      <c r="F322" s="6">
        <v>4</v>
      </c>
      <c r="G322" s="6">
        <v>2</v>
      </c>
      <c r="H322" s="6">
        <v>4</v>
      </c>
      <c r="I322" s="6">
        <v>90</v>
      </c>
      <c r="J322" s="6">
        <v>26</v>
      </c>
      <c r="K322" s="6">
        <v>50</v>
      </c>
      <c r="L322" s="6">
        <v>74</v>
      </c>
      <c r="M322" s="6">
        <v>53</v>
      </c>
      <c r="N322" s="5">
        <f>punkty_rekrutacyjne[[#This Row],[GHP]]/10+punkty_rekrutacyjne[[#This Row],[GHH]]/10+punkty_rekrutacyjne[[#This Row],[GMM]]/10+punkty_rekrutacyjne[[#This Row],[GMP]]/10+punkty_rekrutacyjne[[#This Row],[GJP]]/10+(E322-1)*2+(F322-1)*2+(G322-1)*2+(H322-1)*2</f>
        <v>47.3</v>
      </c>
    </row>
    <row r="323" spans="1:14" x14ac:dyDescent="0.25">
      <c r="A323" s="7" t="s">
        <v>455</v>
      </c>
      <c r="B323" s="8" t="s">
        <v>369</v>
      </c>
      <c r="C323" s="9">
        <v>4</v>
      </c>
      <c r="D323" s="9">
        <v>4</v>
      </c>
      <c r="E323" s="9">
        <v>3</v>
      </c>
      <c r="F323" s="9">
        <v>2</v>
      </c>
      <c r="G323" s="9">
        <v>3</v>
      </c>
      <c r="H323" s="9">
        <v>2</v>
      </c>
      <c r="I323" s="9">
        <v>31</v>
      </c>
      <c r="J323" s="9">
        <v>59</v>
      </c>
      <c r="K323" s="9">
        <v>7</v>
      </c>
      <c r="L323" s="9">
        <v>38</v>
      </c>
      <c r="M323" s="9">
        <v>24</v>
      </c>
      <c r="N323" s="5">
        <f>punkty_rekrutacyjne[[#This Row],[GHP]]/10+punkty_rekrutacyjne[[#This Row],[GHH]]/10+punkty_rekrutacyjne[[#This Row],[GMM]]/10+punkty_rekrutacyjne[[#This Row],[GMP]]/10+punkty_rekrutacyjne[[#This Row],[GJP]]/10+(E323-1)*2+(F323-1)*2+(G323-1)*2+(H323-1)*2</f>
        <v>27.9</v>
      </c>
    </row>
    <row r="324" spans="1:14" x14ac:dyDescent="0.25">
      <c r="A324" s="4" t="s">
        <v>456</v>
      </c>
      <c r="B324" s="5" t="s">
        <v>159</v>
      </c>
      <c r="C324" s="6">
        <v>6</v>
      </c>
      <c r="D324" s="6">
        <v>6</v>
      </c>
      <c r="E324" s="6">
        <v>6</v>
      </c>
      <c r="F324" s="6">
        <v>2</v>
      </c>
      <c r="G324" s="6">
        <v>3</v>
      </c>
      <c r="H324" s="6">
        <v>2</v>
      </c>
      <c r="I324" s="6">
        <v>56</v>
      </c>
      <c r="J324" s="6">
        <v>34</v>
      </c>
      <c r="K324" s="6">
        <v>52</v>
      </c>
      <c r="L324" s="6">
        <v>30</v>
      </c>
      <c r="M324" s="6">
        <v>94</v>
      </c>
      <c r="N324" s="5">
        <f>punkty_rekrutacyjne[[#This Row],[GHP]]/10+punkty_rekrutacyjne[[#This Row],[GHH]]/10+punkty_rekrutacyjne[[#This Row],[GMM]]/10+punkty_rekrutacyjne[[#This Row],[GMP]]/10+punkty_rekrutacyjne[[#This Row],[GJP]]/10+(E324-1)*2+(F324-1)*2+(G324-1)*2+(H324-1)*2</f>
        <v>44.6</v>
      </c>
    </row>
    <row r="325" spans="1:14" x14ac:dyDescent="0.25">
      <c r="A325" s="7" t="s">
        <v>457</v>
      </c>
      <c r="B325" s="8" t="s">
        <v>409</v>
      </c>
      <c r="C325" s="9">
        <v>0</v>
      </c>
      <c r="D325" s="9">
        <v>3</v>
      </c>
      <c r="E325" s="9">
        <v>6</v>
      </c>
      <c r="F325" s="9">
        <v>4</v>
      </c>
      <c r="G325" s="9">
        <v>6</v>
      </c>
      <c r="H325" s="9">
        <v>3</v>
      </c>
      <c r="I325" s="9">
        <v>13</v>
      </c>
      <c r="J325" s="9">
        <v>42</v>
      </c>
      <c r="K325" s="9">
        <v>23</v>
      </c>
      <c r="L325" s="9">
        <v>14</v>
      </c>
      <c r="M325" s="9">
        <v>73</v>
      </c>
      <c r="N325" s="5">
        <f>punkty_rekrutacyjne[[#This Row],[GHP]]/10+punkty_rekrutacyjne[[#This Row],[GHH]]/10+punkty_rekrutacyjne[[#This Row],[GMM]]/10+punkty_rekrutacyjne[[#This Row],[GMP]]/10+punkty_rekrutacyjne[[#This Row],[GJP]]/10+(E325-1)*2+(F325-1)*2+(G325-1)*2+(H325-1)*2</f>
        <v>46.5</v>
      </c>
    </row>
    <row r="326" spans="1:14" x14ac:dyDescent="0.25">
      <c r="A326" s="4" t="s">
        <v>458</v>
      </c>
      <c r="B326" s="5" t="s">
        <v>74</v>
      </c>
      <c r="C326" s="6">
        <v>2</v>
      </c>
      <c r="D326" s="6">
        <v>3</v>
      </c>
      <c r="E326" s="6">
        <v>6</v>
      </c>
      <c r="F326" s="6">
        <v>6</v>
      </c>
      <c r="G326" s="6">
        <v>4</v>
      </c>
      <c r="H326" s="6">
        <v>4</v>
      </c>
      <c r="I326" s="6">
        <v>61</v>
      </c>
      <c r="J326" s="6">
        <v>3</v>
      </c>
      <c r="K326" s="6">
        <v>88</v>
      </c>
      <c r="L326" s="6">
        <v>72</v>
      </c>
      <c r="M326" s="6">
        <v>84</v>
      </c>
      <c r="N326" s="5">
        <f>punkty_rekrutacyjne[[#This Row],[GHP]]/10+punkty_rekrutacyjne[[#This Row],[GHH]]/10+punkty_rekrutacyjne[[#This Row],[GMM]]/10+punkty_rekrutacyjne[[#This Row],[GMP]]/10+punkty_rekrutacyjne[[#This Row],[GJP]]/10+(E326-1)*2+(F326-1)*2+(G326-1)*2+(H326-1)*2</f>
        <v>62.8</v>
      </c>
    </row>
    <row r="327" spans="1:14" x14ac:dyDescent="0.25">
      <c r="A327" s="7" t="s">
        <v>459</v>
      </c>
      <c r="B327" s="8" t="s">
        <v>130</v>
      </c>
      <c r="C327" s="9">
        <v>6</v>
      </c>
      <c r="D327" s="9">
        <v>4</v>
      </c>
      <c r="E327" s="9">
        <v>4</v>
      </c>
      <c r="F327" s="9">
        <v>2</v>
      </c>
      <c r="G327" s="9">
        <v>4</v>
      </c>
      <c r="H327" s="9">
        <v>2</v>
      </c>
      <c r="I327" s="9">
        <v>30</v>
      </c>
      <c r="J327" s="9">
        <v>28</v>
      </c>
      <c r="K327" s="9">
        <v>30</v>
      </c>
      <c r="L327" s="9">
        <v>66</v>
      </c>
      <c r="M327" s="9">
        <v>98</v>
      </c>
      <c r="N327" s="5">
        <f>punkty_rekrutacyjne[[#This Row],[GHP]]/10+punkty_rekrutacyjne[[#This Row],[GHH]]/10+punkty_rekrutacyjne[[#This Row],[GMM]]/10+punkty_rekrutacyjne[[#This Row],[GMP]]/10+punkty_rekrutacyjne[[#This Row],[GJP]]/10+(E327-1)*2+(F327-1)*2+(G327-1)*2+(H327-1)*2</f>
        <v>41.2</v>
      </c>
    </row>
    <row r="328" spans="1:14" x14ac:dyDescent="0.25">
      <c r="A328" s="4" t="s">
        <v>460</v>
      </c>
      <c r="B328" s="5" t="s">
        <v>130</v>
      </c>
      <c r="C328" s="6">
        <v>4</v>
      </c>
      <c r="D328" s="6">
        <v>4</v>
      </c>
      <c r="E328" s="6">
        <v>4</v>
      </c>
      <c r="F328" s="6">
        <v>6</v>
      </c>
      <c r="G328" s="6">
        <v>6</v>
      </c>
      <c r="H328" s="6">
        <v>2</v>
      </c>
      <c r="I328" s="6">
        <v>80</v>
      </c>
      <c r="J328" s="6">
        <v>75</v>
      </c>
      <c r="K328" s="6">
        <v>57</v>
      </c>
      <c r="L328" s="6">
        <v>43</v>
      </c>
      <c r="M328" s="6">
        <v>92</v>
      </c>
      <c r="N328" s="5">
        <f>punkty_rekrutacyjne[[#This Row],[GHP]]/10+punkty_rekrutacyjne[[#This Row],[GHH]]/10+punkty_rekrutacyjne[[#This Row],[GMM]]/10+punkty_rekrutacyjne[[#This Row],[GMP]]/10+punkty_rekrutacyjne[[#This Row],[GJP]]/10+(E328-1)*2+(F328-1)*2+(G328-1)*2+(H328-1)*2</f>
        <v>62.7</v>
      </c>
    </row>
    <row r="329" spans="1:14" x14ac:dyDescent="0.25">
      <c r="A329" s="7" t="s">
        <v>461</v>
      </c>
      <c r="B329" s="8" t="s">
        <v>28</v>
      </c>
      <c r="C329" s="9">
        <v>2</v>
      </c>
      <c r="D329" s="9">
        <v>4</v>
      </c>
      <c r="E329" s="9">
        <v>5</v>
      </c>
      <c r="F329" s="9">
        <v>2</v>
      </c>
      <c r="G329" s="9">
        <v>5</v>
      </c>
      <c r="H329" s="9">
        <v>2</v>
      </c>
      <c r="I329" s="9">
        <v>26</v>
      </c>
      <c r="J329" s="9">
        <v>69</v>
      </c>
      <c r="K329" s="9">
        <v>46</v>
      </c>
      <c r="L329" s="9">
        <v>57</v>
      </c>
      <c r="M329" s="9">
        <v>91</v>
      </c>
      <c r="N329" s="5">
        <f>punkty_rekrutacyjne[[#This Row],[GHP]]/10+punkty_rekrutacyjne[[#This Row],[GHH]]/10+punkty_rekrutacyjne[[#This Row],[GMM]]/10+punkty_rekrutacyjne[[#This Row],[GMP]]/10+punkty_rekrutacyjne[[#This Row],[GJP]]/10+(E329-1)*2+(F329-1)*2+(G329-1)*2+(H329-1)*2</f>
        <v>48.9</v>
      </c>
    </row>
    <row r="330" spans="1:14" x14ac:dyDescent="0.25">
      <c r="A330" s="4" t="s">
        <v>462</v>
      </c>
      <c r="B330" s="5" t="s">
        <v>463</v>
      </c>
      <c r="C330" s="6">
        <v>4</v>
      </c>
      <c r="D330" s="6">
        <v>3</v>
      </c>
      <c r="E330" s="6">
        <v>5</v>
      </c>
      <c r="F330" s="6">
        <v>5</v>
      </c>
      <c r="G330" s="6">
        <v>3</v>
      </c>
      <c r="H330" s="6">
        <v>3</v>
      </c>
      <c r="I330" s="6">
        <v>5</v>
      </c>
      <c r="J330" s="6">
        <v>44</v>
      </c>
      <c r="K330" s="6">
        <v>37</v>
      </c>
      <c r="L330" s="6">
        <v>5</v>
      </c>
      <c r="M330" s="6">
        <v>62</v>
      </c>
      <c r="N330" s="5">
        <f>punkty_rekrutacyjne[[#This Row],[GHP]]/10+punkty_rekrutacyjne[[#This Row],[GHH]]/10+punkty_rekrutacyjne[[#This Row],[GMM]]/10+punkty_rekrutacyjne[[#This Row],[GMP]]/10+punkty_rekrutacyjne[[#This Row],[GJP]]/10+(E330-1)*2+(F330-1)*2+(G330-1)*2+(H330-1)*2</f>
        <v>39.299999999999997</v>
      </c>
    </row>
    <row r="331" spans="1:14" x14ac:dyDescent="0.25">
      <c r="A331" s="7" t="s">
        <v>464</v>
      </c>
      <c r="B331" s="8" t="s">
        <v>445</v>
      </c>
      <c r="C331" s="9">
        <v>6</v>
      </c>
      <c r="D331" s="9">
        <v>3</v>
      </c>
      <c r="E331" s="9">
        <v>5</v>
      </c>
      <c r="F331" s="9">
        <v>5</v>
      </c>
      <c r="G331" s="9">
        <v>2</v>
      </c>
      <c r="H331" s="9">
        <v>6</v>
      </c>
      <c r="I331" s="9">
        <v>56</v>
      </c>
      <c r="J331" s="9">
        <v>90</v>
      </c>
      <c r="K331" s="9">
        <v>35</v>
      </c>
      <c r="L331" s="9">
        <v>68</v>
      </c>
      <c r="M331" s="9">
        <v>48</v>
      </c>
      <c r="N331" s="5">
        <f>punkty_rekrutacyjne[[#This Row],[GHP]]/10+punkty_rekrutacyjne[[#This Row],[GHH]]/10+punkty_rekrutacyjne[[#This Row],[GMM]]/10+punkty_rekrutacyjne[[#This Row],[GMP]]/10+punkty_rekrutacyjne[[#This Row],[GJP]]/10+(E331-1)*2+(F331-1)*2+(G331-1)*2+(H331-1)*2</f>
        <v>57.7</v>
      </c>
    </row>
    <row r="332" spans="1:14" x14ac:dyDescent="0.25">
      <c r="A332" s="4" t="s">
        <v>465</v>
      </c>
      <c r="B332" s="5" t="s">
        <v>239</v>
      </c>
      <c r="C332" s="6">
        <v>4</v>
      </c>
      <c r="D332" s="6">
        <v>3</v>
      </c>
      <c r="E332" s="6">
        <v>6</v>
      </c>
      <c r="F332" s="6">
        <v>2</v>
      </c>
      <c r="G332" s="6">
        <v>3</v>
      </c>
      <c r="H332" s="6">
        <v>3</v>
      </c>
      <c r="I332" s="6">
        <v>7</v>
      </c>
      <c r="J332" s="6">
        <v>15</v>
      </c>
      <c r="K332" s="6">
        <v>62</v>
      </c>
      <c r="L332" s="6">
        <v>9</v>
      </c>
      <c r="M332" s="6">
        <v>43</v>
      </c>
      <c r="N332" s="5">
        <f>punkty_rekrutacyjne[[#This Row],[GHP]]/10+punkty_rekrutacyjne[[#This Row],[GHH]]/10+punkty_rekrutacyjne[[#This Row],[GMM]]/10+punkty_rekrutacyjne[[#This Row],[GMP]]/10+punkty_rekrutacyjne[[#This Row],[GJP]]/10+(E332-1)*2+(F332-1)*2+(G332-1)*2+(H332-1)*2</f>
        <v>33.6</v>
      </c>
    </row>
    <row r="333" spans="1:14" x14ac:dyDescent="0.25">
      <c r="A333" s="7" t="s">
        <v>466</v>
      </c>
      <c r="B333" s="8" t="s">
        <v>16</v>
      </c>
      <c r="C333" s="9">
        <v>3</v>
      </c>
      <c r="D333" s="9">
        <v>6</v>
      </c>
      <c r="E333" s="9">
        <v>6</v>
      </c>
      <c r="F333" s="9">
        <v>6</v>
      </c>
      <c r="G333" s="9">
        <v>4</v>
      </c>
      <c r="H333" s="9">
        <v>5</v>
      </c>
      <c r="I333" s="9">
        <v>27</v>
      </c>
      <c r="J333" s="9">
        <v>73</v>
      </c>
      <c r="K333" s="9">
        <v>63</v>
      </c>
      <c r="L333" s="9">
        <v>14</v>
      </c>
      <c r="M333" s="9">
        <v>72</v>
      </c>
      <c r="N333" s="5">
        <f>punkty_rekrutacyjne[[#This Row],[GHP]]/10+punkty_rekrutacyjne[[#This Row],[GHH]]/10+punkty_rekrutacyjne[[#This Row],[GMM]]/10+punkty_rekrutacyjne[[#This Row],[GMP]]/10+punkty_rekrutacyjne[[#This Row],[GJP]]/10+(E333-1)*2+(F333-1)*2+(G333-1)*2+(H333-1)*2</f>
        <v>58.9</v>
      </c>
    </row>
    <row r="334" spans="1:14" x14ac:dyDescent="0.25">
      <c r="A334" s="4" t="s">
        <v>467</v>
      </c>
      <c r="B334" s="5" t="s">
        <v>395</v>
      </c>
      <c r="C334" s="6">
        <v>1</v>
      </c>
      <c r="D334" s="6">
        <v>6</v>
      </c>
      <c r="E334" s="6">
        <v>5</v>
      </c>
      <c r="F334" s="6">
        <v>2</v>
      </c>
      <c r="G334" s="6">
        <v>2</v>
      </c>
      <c r="H334" s="6">
        <v>3</v>
      </c>
      <c r="I334" s="6">
        <v>70</v>
      </c>
      <c r="J334" s="6">
        <v>59</v>
      </c>
      <c r="K334" s="6">
        <v>15</v>
      </c>
      <c r="L334" s="6">
        <v>13</v>
      </c>
      <c r="M334" s="6">
        <v>66</v>
      </c>
      <c r="N334" s="5">
        <f>punkty_rekrutacyjne[[#This Row],[GHP]]/10+punkty_rekrutacyjne[[#This Row],[GHH]]/10+punkty_rekrutacyjne[[#This Row],[GMM]]/10+punkty_rekrutacyjne[[#This Row],[GMP]]/10+punkty_rekrutacyjne[[#This Row],[GJP]]/10+(E334-1)*2+(F334-1)*2+(G334-1)*2+(H334-1)*2</f>
        <v>38.299999999999997</v>
      </c>
    </row>
    <row r="335" spans="1:14" x14ac:dyDescent="0.25">
      <c r="A335" s="7" t="s">
        <v>468</v>
      </c>
      <c r="B335" s="8" t="s">
        <v>164</v>
      </c>
      <c r="C335" s="9">
        <v>5</v>
      </c>
      <c r="D335" s="9">
        <v>3</v>
      </c>
      <c r="E335" s="9">
        <v>5</v>
      </c>
      <c r="F335" s="9">
        <v>3</v>
      </c>
      <c r="G335" s="9">
        <v>5</v>
      </c>
      <c r="H335" s="9">
        <v>3</v>
      </c>
      <c r="I335" s="9">
        <v>52</v>
      </c>
      <c r="J335" s="9">
        <v>65</v>
      </c>
      <c r="K335" s="9">
        <v>48</v>
      </c>
      <c r="L335" s="9">
        <v>58</v>
      </c>
      <c r="M335" s="9">
        <v>48</v>
      </c>
      <c r="N335" s="5">
        <f>punkty_rekrutacyjne[[#This Row],[GHP]]/10+punkty_rekrutacyjne[[#This Row],[GHH]]/10+punkty_rekrutacyjne[[#This Row],[GMM]]/10+punkty_rekrutacyjne[[#This Row],[GMP]]/10+punkty_rekrutacyjne[[#This Row],[GJP]]/10+(E335-1)*2+(F335-1)*2+(G335-1)*2+(H335-1)*2</f>
        <v>51.1</v>
      </c>
    </row>
    <row r="336" spans="1:14" x14ac:dyDescent="0.25">
      <c r="A336" s="4" t="s">
        <v>469</v>
      </c>
      <c r="B336" s="5" t="s">
        <v>130</v>
      </c>
      <c r="C336" s="6">
        <v>5</v>
      </c>
      <c r="D336" s="6">
        <v>2</v>
      </c>
      <c r="E336" s="6">
        <v>2</v>
      </c>
      <c r="F336" s="6">
        <v>2</v>
      </c>
      <c r="G336" s="6">
        <v>4</v>
      </c>
      <c r="H336" s="6">
        <v>2</v>
      </c>
      <c r="I336" s="6">
        <v>27</v>
      </c>
      <c r="J336" s="6">
        <v>64</v>
      </c>
      <c r="K336" s="6">
        <v>22</v>
      </c>
      <c r="L336" s="6">
        <v>32</v>
      </c>
      <c r="M336" s="6">
        <v>91</v>
      </c>
      <c r="N336" s="5">
        <f>punkty_rekrutacyjne[[#This Row],[GHP]]/10+punkty_rekrutacyjne[[#This Row],[GHH]]/10+punkty_rekrutacyjne[[#This Row],[GMM]]/10+punkty_rekrutacyjne[[#This Row],[GMP]]/10+punkty_rekrutacyjne[[#This Row],[GJP]]/10+(E336-1)*2+(F336-1)*2+(G336-1)*2+(H336-1)*2</f>
        <v>35.6</v>
      </c>
    </row>
    <row r="337" spans="1:14" x14ac:dyDescent="0.25">
      <c r="A337" s="7" t="s">
        <v>470</v>
      </c>
      <c r="B337" s="8" t="s">
        <v>32</v>
      </c>
      <c r="C337" s="9">
        <v>1</v>
      </c>
      <c r="D337" s="9">
        <v>3</v>
      </c>
      <c r="E337" s="9">
        <v>3</v>
      </c>
      <c r="F337" s="9">
        <v>2</v>
      </c>
      <c r="G337" s="9">
        <v>5</v>
      </c>
      <c r="H337" s="9">
        <v>2</v>
      </c>
      <c r="I337" s="9">
        <v>84</v>
      </c>
      <c r="J337" s="9">
        <v>92</v>
      </c>
      <c r="K337" s="9">
        <v>92</v>
      </c>
      <c r="L337" s="9">
        <v>81</v>
      </c>
      <c r="M337" s="9">
        <v>68</v>
      </c>
      <c r="N337" s="5">
        <f>punkty_rekrutacyjne[[#This Row],[GHP]]/10+punkty_rekrutacyjne[[#This Row],[GHH]]/10+punkty_rekrutacyjne[[#This Row],[GMM]]/10+punkty_rekrutacyjne[[#This Row],[GMP]]/10+punkty_rekrutacyjne[[#This Row],[GJP]]/10+(E337-1)*2+(F337-1)*2+(G337-1)*2+(H337-1)*2</f>
        <v>57.699999999999996</v>
      </c>
    </row>
    <row r="338" spans="1:14" x14ac:dyDescent="0.25">
      <c r="A338" s="4" t="s">
        <v>471</v>
      </c>
      <c r="B338" s="5" t="s">
        <v>340</v>
      </c>
      <c r="C338" s="6">
        <v>4</v>
      </c>
      <c r="D338" s="6">
        <v>5</v>
      </c>
      <c r="E338" s="6">
        <v>4</v>
      </c>
      <c r="F338" s="6">
        <v>4</v>
      </c>
      <c r="G338" s="6">
        <v>2</v>
      </c>
      <c r="H338" s="6">
        <v>6</v>
      </c>
      <c r="I338" s="6">
        <v>75</v>
      </c>
      <c r="J338" s="6">
        <v>22</v>
      </c>
      <c r="K338" s="6">
        <v>91</v>
      </c>
      <c r="L338" s="6">
        <v>31</v>
      </c>
      <c r="M338" s="6">
        <v>93</v>
      </c>
      <c r="N338" s="5">
        <f>punkty_rekrutacyjne[[#This Row],[GHP]]/10+punkty_rekrutacyjne[[#This Row],[GHH]]/10+punkty_rekrutacyjne[[#This Row],[GMM]]/10+punkty_rekrutacyjne[[#This Row],[GMP]]/10+punkty_rekrutacyjne[[#This Row],[GJP]]/10+(E338-1)*2+(F338-1)*2+(G338-1)*2+(H338-1)*2</f>
        <v>55.2</v>
      </c>
    </row>
    <row r="339" spans="1:14" x14ac:dyDescent="0.25">
      <c r="A339" s="7" t="s">
        <v>472</v>
      </c>
      <c r="B339" s="8" t="s">
        <v>70</v>
      </c>
      <c r="C339" s="9">
        <v>2</v>
      </c>
      <c r="D339" s="9">
        <v>4</v>
      </c>
      <c r="E339" s="9">
        <v>4</v>
      </c>
      <c r="F339" s="9">
        <v>6</v>
      </c>
      <c r="G339" s="9">
        <v>5</v>
      </c>
      <c r="H339" s="9">
        <v>4</v>
      </c>
      <c r="I339" s="9">
        <v>35</v>
      </c>
      <c r="J339" s="9">
        <v>77</v>
      </c>
      <c r="K339" s="9">
        <v>81</v>
      </c>
      <c r="L339" s="9">
        <v>17</v>
      </c>
      <c r="M339" s="9">
        <v>27</v>
      </c>
      <c r="N339" s="5">
        <f>punkty_rekrutacyjne[[#This Row],[GHP]]/10+punkty_rekrutacyjne[[#This Row],[GHH]]/10+punkty_rekrutacyjne[[#This Row],[GMM]]/10+punkty_rekrutacyjne[[#This Row],[GMP]]/10+punkty_rekrutacyjne[[#This Row],[GJP]]/10+(E339-1)*2+(F339-1)*2+(G339-1)*2+(H339-1)*2</f>
        <v>53.699999999999996</v>
      </c>
    </row>
    <row r="340" spans="1:14" x14ac:dyDescent="0.25">
      <c r="A340" s="4" t="s">
        <v>473</v>
      </c>
      <c r="B340" s="5" t="s">
        <v>55</v>
      </c>
      <c r="C340" s="6">
        <v>7</v>
      </c>
      <c r="D340" s="6">
        <v>5</v>
      </c>
      <c r="E340" s="6">
        <v>4</v>
      </c>
      <c r="F340" s="6">
        <v>3</v>
      </c>
      <c r="G340" s="6">
        <v>3</v>
      </c>
      <c r="H340" s="6">
        <v>2</v>
      </c>
      <c r="I340" s="6">
        <v>2</v>
      </c>
      <c r="J340" s="6">
        <v>88</v>
      </c>
      <c r="K340" s="6">
        <v>61</v>
      </c>
      <c r="L340" s="6">
        <v>2</v>
      </c>
      <c r="M340" s="6">
        <v>49</v>
      </c>
      <c r="N340" s="5">
        <f>punkty_rekrutacyjne[[#This Row],[GHP]]/10+punkty_rekrutacyjne[[#This Row],[GHH]]/10+punkty_rekrutacyjne[[#This Row],[GMM]]/10+punkty_rekrutacyjne[[#This Row],[GMP]]/10+punkty_rekrutacyjne[[#This Row],[GJP]]/10+(E340-1)*2+(F340-1)*2+(G340-1)*2+(H340-1)*2</f>
        <v>36.200000000000003</v>
      </c>
    </row>
    <row r="341" spans="1:14" x14ac:dyDescent="0.25">
      <c r="A341" s="7" t="s">
        <v>474</v>
      </c>
      <c r="B341" s="8" t="s">
        <v>197</v>
      </c>
      <c r="C341" s="9">
        <v>7</v>
      </c>
      <c r="D341" s="9">
        <v>6</v>
      </c>
      <c r="E341" s="9">
        <v>5</v>
      </c>
      <c r="F341" s="9">
        <v>3</v>
      </c>
      <c r="G341" s="9">
        <v>3</v>
      </c>
      <c r="H341" s="9">
        <v>3</v>
      </c>
      <c r="I341" s="9">
        <v>71</v>
      </c>
      <c r="J341" s="9">
        <v>55</v>
      </c>
      <c r="K341" s="9">
        <v>33</v>
      </c>
      <c r="L341" s="9">
        <v>97</v>
      </c>
      <c r="M341" s="9">
        <v>73</v>
      </c>
      <c r="N341" s="5">
        <f>punkty_rekrutacyjne[[#This Row],[GHP]]/10+punkty_rekrutacyjne[[#This Row],[GHH]]/10+punkty_rekrutacyjne[[#This Row],[GMM]]/10+punkty_rekrutacyjne[[#This Row],[GMP]]/10+punkty_rekrutacyjne[[#This Row],[GJP]]/10+(E341-1)*2+(F341-1)*2+(G341-1)*2+(H341-1)*2</f>
        <v>52.9</v>
      </c>
    </row>
    <row r="342" spans="1:14" x14ac:dyDescent="0.25">
      <c r="A342" s="4" t="s">
        <v>475</v>
      </c>
      <c r="B342" s="5" t="s">
        <v>232</v>
      </c>
      <c r="C342" s="6">
        <v>5</v>
      </c>
      <c r="D342" s="6">
        <v>5</v>
      </c>
      <c r="E342" s="6">
        <v>6</v>
      </c>
      <c r="F342" s="6">
        <v>4</v>
      </c>
      <c r="G342" s="6">
        <v>5</v>
      </c>
      <c r="H342" s="6">
        <v>5</v>
      </c>
      <c r="I342" s="6">
        <v>53</v>
      </c>
      <c r="J342" s="6">
        <v>97</v>
      </c>
      <c r="K342" s="6">
        <v>28</v>
      </c>
      <c r="L342" s="6">
        <v>88</v>
      </c>
      <c r="M342" s="6">
        <v>87</v>
      </c>
      <c r="N342" s="5">
        <f>punkty_rekrutacyjne[[#This Row],[GHP]]/10+punkty_rekrutacyjne[[#This Row],[GHH]]/10+punkty_rekrutacyjne[[#This Row],[GMM]]/10+punkty_rekrutacyjne[[#This Row],[GMP]]/10+punkty_rekrutacyjne[[#This Row],[GJP]]/10+(E342-1)*2+(F342-1)*2+(G342-1)*2+(H342-1)*2</f>
        <v>67.3</v>
      </c>
    </row>
    <row r="343" spans="1:14" x14ac:dyDescent="0.25">
      <c r="A343" s="7" t="s">
        <v>476</v>
      </c>
      <c r="B343" s="8" t="s">
        <v>477</v>
      </c>
      <c r="C343" s="9">
        <v>0</v>
      </c>
      <c r="D343" s="9">
        <v>5</v>
      </c>
      <c r="E343" s="9">
        <v>5</v>
      </c>
      <c r="F343" s="9">
        <v>3</v>
      </c>
      <c r="G343" s="9">
        <v>4</v>
      </c>
      <c r="H343" s="9">
        <v>4</v>
      </c>
      <c r="I343" s="9">
        <v>73</v>
      </c>
      <c r="J343" s="9">
        <v>67</v>
      </c>
      <c r="K343" s="9">
        <v>18</v>
      </c>
      <c r="L343" s="9">
        <v>84</v>
      </c>
      <c r="M343" s="9">
        <v>75</v>
      </c>
      <c r="N343" s="5">
        <f>punkty_rekrutacyjne[[#This Row],[GHP]]/10+punkty_rekrutacyjne[[#This Row],[GHH]]/10+punkty_rekrutacyjne[[#This Row],[GMM]]/10+punkty_rekrutacyjne[[#This Row],[GMP]]/10+punkty_rekrutacyjne[[#This Row],[GJP]]/10+(E343-1)*2+(F343-1)*2+(G343-1)*2+(H343-1)*2</f>
        <v>55.7</v>
      </c>
    </row>
    <row r="344" spans="1:14" x14ac:dyDescent="0.25">
      <c r="A344" s="4" t="s">
        <v>478</v>
      </c>
      <c r="B344" s="5" t="s">
        <v>101</v>
      </c>
      <c r="C344" s="6">
        <v>3</v>
      </c>
      <c r="D344" s="6">
        <v>6</v>
      </c>
      <c r="E344" s="6">
        <v>2</v>
      </c>
      <c r="F344" s="6">
        <v>2</v>
      </c>
      <c r="G344" s="6">
        <v>5</v>
      </c>
      <c r="H344" s="6">
        <v>2</v>
      </c>
      <c r="I344" s="6">
        <v>97</v>
      </c>
      <c r="J344" s="6">
        <v>40</v>
      </c>
      <c r="K344" s="6">
        <v>41</v>
      </c>
      <c r="L344" s="6">
        <v>46</v>
      </c>
      <c r="M344" s="6">
        <v>59</v>
      </c>
      <c r="N344" s="5">
        <f>punkty_rekrutacyjne[[#This Row],[GHP]]/10+punkty_rekrutacyjne[[#This Row],[GHH]]/10+punkty_rekrutacyjne[[#This Row],[GMM]]/10+punkty_rekrutacyjne[[#This Row],[GMP]]/10+punkty_rekrutacyjne[[#This Row],[GJP]]/10+(E344-1)*2+(F344-1)*2+(G344-1)*2+(H344-1)*2</f>
        <v>42.3</v>
      </c>
    </row>
    <row r="345" spans="1:14" x14ac:dyDescent="0.25">
      <c r="A345" s="7" t="s">
        <v>479</v>
      </c>
      <c r="B345" s="8" t="s">
        <v>30</v>
      </c>
      <c r="C345" s="9">
        <v>7</v>
      </c>
      <c r="D345" s="9">
        <v>4</v>
      </c>
      <c r="E345" s="9">
        <v>4</v>
      </c>
      <c r="F345" s="9">
        <v>6</v>
      </c>
      <c r="G345" s="9">
        <v>5</v>
      </c>
      <c r="H345" s="9">
        <v>5</v>
      </c>
      <c r="I345" s="9">
        <v>10</v>
      </c>
      <c r="J345" s="9">
        <v>32</v>
      </c>
      <c r="K345" s="9">
        <v>73</v>
      </c>
      <c r="L345" s="9">
        <v>96</v>
      </c>
      <c r="M345" s="9">
        <v>29</v>
      </c>
      <c r="N345" s="5">
        <f>punkty_rekrutacyjne[[#This Row],[GHP]]/10+punkty_rekrutacyjne[[#This Row],[GHH]]/10+punkty_rekrutacyjne[[#This Row],[GMM]]/10+punkty_rekrutacyjne[[#This Row],[GMP]]/10+punkty_rekrutacyjne[[#This Row],[GJP]]/10+(E345-1)*2+(F345-1)*2+(G345-1)*2+(H345-1)*2</f>
        <v>56</v>
      </c>
    </row>
    <row r="346" spans="1:14" x14ac:dyDescent="0.25">
      <c r="A346" s="4" t="s">
        <v>480</v>
      </c>
      <c r="B346" s="5" t="s">
        <v>477</v>
      </c>
      <c r="C346" s="6">
        <v>3</v>
      </c>
      <c r="D346" s="6">
        <v>2</v>
      </c>
      <c r="E346" s="6">
        <v>5</v>
      </c>
      <c r="F346" s="6">
        <v>5</v>
      </c>
      <c r="G346" s="6">
        <v>4</v>
      </c>
      <c r="H346" s="6">
        <v>5</v>
      </c>
      <c r="I346" s="6">
        <v>91</v>
      </c>
      <c r="J346" s="6">
        <v>53</v>
      </c>
      <c r="K346" s="6">
        <v>13</v>
      </c>
      <c r="L346" s="6">
        <v>58</v>
      </c>
      <c r="M346" s="6">
        <v>75</v>
      </c>
      <c r="N346" s="5">
        <f>punkty_rekrutacyjne[[#This Row],[GHP]]/10+punkty_rekrutacyjne[[#This Row],[GHH]]/10+punkty_rekrutacyjne[[#This Row],[GMM]]/10+punkty_rekrutacyjne[[#This Row],[GMP]]/10+punkty_rekrutacyjne[[#This Row],[GJP]]/10+(E346-1)*2+(F346-1)*2+(G346-1)*2+(H346-1)*2</f>
        <v>59</v>
      </c>
    </row>
    <row r="347" spans="1:14" x14ac:dyDescent="0.25">
      <c r="A347" s="7" t="s">
        <v>481</v>
      </c>
      <c r="B347" s="8" t="s">
        <v>61</v>
      </c>
      <c r="C347" s="9">
        <v>5</v>
      </c>
      <c r="D347" s="9">
        <v>4</v>
      </c>
      <c r="E347" s="9">
        <v>6</v>
      </c>
      <c r="F347" s="9">
        <v>5</v>
      </c>
      <c r="G347" s="9">
        <v>2</v>
      </c>
      <c r="H347" s="9">
        <v>3</v>
      </c>
      <c r="I347" s="9">
        <v>21</v>
      </c>
      <c r="J347" s="9">
        <v>48</v>
      </c>
      <c r="K347" s="9">
        <v>45</v>
      </c>
      <c r="L347" s="9">
        <v>1</v>
      </c>
      <c r="M347" s="9">
        <v>51</v>
      </c>
      <c r="N347" s="5">
        <f>punkty_rekrutacyjne[[#This Row],[GHP]]/10+punkty_rekrutacyjne[[#This Row],[GHH]]/10+punkty_rekrutacyjne[[#This Row],[GMM]]/10+punkty_rekrutacyjne[[#This Row],[GMP]]/10+punkty_rekrutacyjne[[#This Row],[GJP]]/10+(E347-1)*2+(F347-1)*2+(G347-1)*2+(H347-1)*2</f>
        <v>40.6</v>
      </c>
    </row>
    <row r="348" spans="1:14" x14ac:dyDescent="0.25">
      <c r="A348" s="4" t="s">
        <v>482</v>
      </c>
      <c r="B348" s="5" t="s">
        <v>311</v>
      </c>
      <c r="C348" s="6">
        <v>2</v>
      </c>
      <c r="D348" s="6">
        <v>2</v>
      </c>
      <c r="E348" s="6">
        <v>5</v>
      </c>
      <c r="F348" s="6">
        <v>2</v>
      </c>
      <c r="G348" s="6">
        <v>4</v>
      </c>
      <c r="H348" s="6">
        <v>4</v>
      </c>
      <c r="I348" s="6">
        <v>83</v>
      </c>
      <c r="J348" s="6">
        <v>28</v>
      </c>
      <c r="K348" s="6">
        <v>43</v>
      </c>
      <c r="L348" s="6">
        <v>19</v>
      </c>
      <c r="M348" s="6">
        <v>83</v>
      </c>
      <c r="N348" s="5">
        <f>punkty_rekrutacyjne[[#This Row],[GHP]]/10+punkty_rekrutacyjne[[#This Row],[GHH]]/10+punkty_rekrutacyjne[[#This Row],[GMM]]/10+punkty_rekrutacyjne[[#This Row],[GMP]]/10+punkty_rekrutacyjne[[#This Row],[GJP]]/10+(E348-1)*2+(F348-1)*2+(G348-1)*2+(H348-1)*2</f>
        <v>47.6</v>
      </c>
    </row>
    <row r="349" spans="1:14" x14ac:dyDescent="0.25">
      <c r="A349" s="7" t="s">
        <v>483</v>
      </c>
      <c r="B349" s="8" t="s">
        <v>133</v>
      </c>
      <c r="C349" s="9">
        <v>2</v>
      </c>
      <c r="D349" s="9">
        <v>4</v>
      </c>
      <c r="E349" s="9">
        <v>4</v>
      </c>
      <c r="F349" s="9">
        <v>3</v>
      </c>
      <c r="G349" s="9">
        <v>3</v>
      </c>
      <c r="H349" s="9">
        <v>6</v>
      </c>
      <c r="I349" s="9">
        <v>97</v>
      </c>
      <c r="J349" s="9">
        <v>80</v>
      </c>
      <c r="K349" s="9">
        <v>54</v>
      </c>
      <c r="L349" s="9">
        <v>78</v>
      </c>
      <c r="M349" s="9">
        <v>43</v>
      </c>
      <c r="N349" s="5">
        <f>punkty_rekrutacyjne[[#This Row],[GHP]]/10+punkty_rekrutacyjne[[#This Row],[GHH]]/10+punkty_rekrutacyjne[[#This Row],[GMM]]/10+punkty_rekrutacyjne[[#This Row],[GMP]]/10+punkty_rekrutacyjne[[#This Row],[GJP]]/10+(E349-1)*2+(F349-1)*2+(G349-1)*2+(H349-1)*2</f>
        <v>59.2</v>
      </c>
    </row>
    <row r="350" spans="1:14" x14ac:dyDescent="0.25">
      <c r="A350" s="4" t="s">
        <v>484</v>
      </c>
      <c r="B350" s="5" t="s">
        <v>101</v>
      </c>
      <c r="C350" s="6">
        <v>2</v>
      </c>
      <c r="D350" s="6">
        <v>5</v>
      </c>
      <c r="E350" s="6">
        <v>2</v>
      </c>
      <c r="F350" s="6">
        <v>3</v>
      </c>
      <c r="G350" s="6">
        <v>5</v>
      </c>
      <c r="H350" s="6">
        <v>2</v>
      </c>
      <c r="I350" s="6">
        <v>26</v>
      </c>
      <c r="J350" s="6">
        <v>31</v>
      </c>
      <c r="K350" s="6">
        <v>88</v>
      </c>
      <c r="L350" s="6">
        <v>98</v>
      </c>
      <c r="M350" s="6">
        <v>45</v>
      </c>
      <c r="N350" s="5">
        <f>punkty_rekrutacyjne[[#This Row],[GHP]]/10+punkty_rekrutacyjne[[#This Row],[GHH]]/10+punkty_rekrutacyjne[[#This Row],[GMM]]/10+punkty_rekrutacyjne[[#This Row],[GMP]]/10+punkty_rekrutacyjne[[#This Row],[GJP]]/10+(E350-1)*2+(F350-1)*2+(G350-1)*2+(H350-1)*2</f>
        <v>44.8</v>
      </c>
    </row>
    <row r="351" spans="1:14" x14ac:dyDescent="0.25">
      <c r="A351" s="7" t="s">
        <v>485</v>
      </c>
      <c r="B351" s="8" t="s">
        <v>58</v>
      </c>
      <c r="C351" s="9">
        <v>7</v>
      </c>
      <c r="D351" s="9">
        <v>6</v>
      </c>
      <c r="E351" s="9">
        <v>4</v>
      </c>
      <c r="F351" s="9">
        <v>5</v>
      </c>
      <c r="G351" s="9">
        <v>4</v>
      </c>
      <c r="H351" s="9">
        <v>3</v>
      </c>
      <c r="I351" s="9">
        <v>17</v>
      </c>
      <c r="J351" s="9">
        <v>54</v>
      </c>
      <c r="K351" s="9">
        <v>78</v>
      </c>
      <c r="L351" s="9">
        <v>68</v>
      </c>
      <c r="M351" s="9">
        <v>41</v>
      </c>
      <c r="N351" s="5">
        <f>punkty_rekrutacyjne[[#This Row],[GHP]]/10+punkty_rekrutacyjne[[#This Row],[GHH]]/10+punkty_rekrutacyjne[[#This Row],[GMM]]/10+punkty_rekrutacyjne[[#This Row],[GMP]]/10+punkty_rekrutacyjne[[#This Row],[GJP]]/10+(E351-1)*2+(F351-1)*2+(G351-1)*2+(H351-1)*2</f>
        <v>49.8</v>
      </c>
    </row>
    <row r="352" spans="1:14" x14ac:dyDescent="0.25">
      <c r="A352" s="4" t="s">
        <v>486</v>
      </c>
      <c r="B352" s="5" t="s">
        <v>70</v>
      </c>
      <c r="C352" s="6">
        <v>0</v>
      </c>
      <c r="D352" s="6">
        <v>2</v>
      </c>
      <c r="E352" s="6">
        <v>5</v>
      </c>
      <c r="F352" s="6">
        <v>3</v>
      </c>
      <c r="G352" s="6">
        <v>6</v>
      </c>
      <c r="H352" s="6">
        <v>6</v>
      </c>
      <c r="I352" s="6">
        <v>5</v>
      </c>
      <c r="J352" s="6">
        <v>93</v>
      </c>
      <c r="K352" s="6">
        <v>4</v>
      </c>
      <c r="L352" s="6">
        <v>59</v>
      </c>
      <c r="M352" s="6">
        <v>71</v>
      </c>
      <c r="N352" s="5">
        <f>punkty_rekrutacyjne[[#This Row],[GHP]]/10+punkty_rekrutacyjne[[#This Row],[GHH]]/10+punkty_rekrutacyjne[[#This Row],[GMM]]/10+punkty_rekrutacyjne[[#This Row],[GMP]]/10+punkty_rekrutacyjne[[#This Row],[GJP]]/10+(E352-1)*2+(F352-1)*2+(G352-1)*2+(H352-1)*2</f>
        <v>55.2</v>
      </c>
    </row>
    <row r="353" spans="1:14" x14ac:dyDescent="0.25">
      <c r="A353" s="7" t="s">
        <v>487</v>
      </c>
      <c r="B353" s="8" t="s">
        <v>76</v>
      </c>
      <c r="C353" s="9">
        <v>3</v>
      </c>
      <c r="D353" s="9">
        <v>5</v>
      </c>
      <c r="E353" s="9">
        <v>3</v>
      </c>
      <c r="F353" s="9">
        <v>3</v>
      </c>
      <c r="G353" s="9">
        <v>6</v>
      </c>
      <c r="H353" s="9">
        <v>4</v>
      </c>
      <c r="I353" s="9">
        <v>78</v>
      </c>
      <c r="J353" s="9">
        <v>80</v>
      </c>
      <c r="K353" s="9">
        <v>56</v>
      </c>
      <c r="L353" s="9">
        <v>31</v>
      </c>
      <c r="M353" s="9">
        <v>81</v>
      </c>
      <c r="N353" s="5">
        <f>punkty_rekrutacyjne[[#This Row],[GHP]]/10+punkty_rekrutacyjne[[#This Row],[GHH]]/10+punkty_rekrutacyjne[[#This Row],[GMM]]/10+punkty_rekrutacyjne[[#This Row],[GMP]]/10+punkty_rekrutacyjne[[#This Row],[GJP]]/10+(E353-1)*2+(F353-1)*2+(G353-1)*2+(H353-1)*2</f>
        <v>56.6</v>
      </c>
    </row>
    <row r="354" spans="1:14" x14ac:dyDescent="0.25">
      <c r="A354" s="4" t="s">
        <v>488</v>
      </c>
      <c r="B354" s="5" t="s">
        <v>489</v>
      </c>
      <c r="C354" s="6">
        <v>6</v>
      </c>
      <c r="D354" s="6">
        <v>6</v>
      </c>
      <c r="E354" s="6">
        <v>6</v>
      </c>
      <c r="F354" s="6">
        <v>4</v>
      </c>
      <c r="G354" s="6">
        <v>6</v>
      </c>
      <c r="H354" s="6">
        <v>4</v>
      </c>
      <c r="I354" s="6">
        <v>64</v>
      </c>
      <c r="J354" s="6">
        <v>18</v>
      </c>
      <c r="K354" s="6">
        <v>23</v>
      </c>
      <c r="L354" s="6">
        <v>81</v>
      </c>
      <c r="M354" s="6">
        <v>18</v>
      </c>
      <c r="N354" s="5">
        <f>punkty_rekrutacyjne[[#This Row],[GHP]]/10+punkty_rekrutacyjne[[#This Row],[GHH]]/10+punkty_rekrutacyjne[[#This Row],[GMM]]/10+punkty_rekrutacyjne[[#This Row],[GMP]]/10+punkty_rekrutacyjne[[#This Row],[GJP]]/10+(E354-1)*2+(F354-1)*2+(G354-1)*2+(H354-1)*2</f>
        <v>52.400000000000006</v>
      </c>
    </row>
    <row r="355" spans="1:14" x14ac:dyDescent="0.25">
      <c r="A355" s="7" t="s">
        <v>490</v>
      </c>
      <c r="B355" s="8" t="s">
        <v>38</v>
      </c>
      <c r="C355" s="9">
        <v>2</v>
      </c>
      <c r="D355" s="9">
        <v>4</v>
      </c>
      <c r="E355" s="9">
        <v>3</v>
      </c>
      <c r="F355" s="9">
        <v>5</v>
      </c>
      <c r="G355" s="9">
        <v>2</v>
      </c>
      <c r="H355" s="9">
        <v>3</v>
      </c>
      <c r="I355" s="9">
        <v>96</v>
      </c>
      <c r="J355" s="9">
        <v>32</v>
      </c>
      <c r="K355" s="9">
        <v>73</v>
      </c>
      <c r="L355" s="9">
        <v>7</v>
      </c>
      <c r="M355" s="9">
        <v>74</v>
      </c>
      <c r="N355" s="5">
        <f>punkty_rekrutacyjne[[#This Row],[GHP]]/10+punkty_rekrutacyjne[[#This Row],[GHH]]/10+punkty_rekrutacyjne[[#This Row],[GMM]]/10+punkty_rekrutacyjne[[#This Row],[GMP]]/10+punkty_rekrutacyjne[[#This Row],[GJP]]/10+(E355-1)*2+(F355-1)*2+(G355-1)*2+(H355-1)*2</f>
        <v>46.2</v>
      </c>
    </row>
    <row r="356" spans="1:14" x14ac:dyDescent="0.25">
      <c r="A356" s="4" t="s">
        <v>491</v>
      </c>
      <c r="B356" s="5" t="s">
        <v>340</v>
      </c>
      <c r="C356" s="6">
        <v>6</v>
      </c>
      <c r="D356" s="6">
        <v>6</v>
      </c>
      <c r="E356" s="6">
        <v>5</v>
      </c>
      <c r="F356" s="6">
        <v>5</v>
      </c>
      <c r="G356" s="6">
        <v>3</v>
      </c>
      <c r="H356" s="6">
        <v>6</v>
      </c>
      <c r="I356" s="6">
        <v>85</v>
      </c>
      <c r="J356" s="6">
        <v>35</v>
      </c>
      <c r="K356" s="6">
        <v>70</v>
      </c>
      <c r="L356" s="6">
        <v>99</v>
      </c>
      <c r="M356" s="6">
        <v>85</v>
      </c>
      <c r="N356" s="5">
        <f>punkty_rekrutacyjne[[#This Row],[GHP]]/10+punkty_rekrutacyjne[[#This Row],[GHH]]/10+punkty_rekrutacyjne[[#This Row],[GMM]]/10+punkty_rekrutacyjne[[#This Row],[GMP]]/10+punkty_rekrutacyjne[[#This Row],[GJP]]/10+(E356-1)*2+(F356-1)*2+(G356-1)*2+(H356-1)*2</f>
        <v>67.400000000000006</v>
      </c>
    </row>
    <row r="357" spans="1:14" x14ac:dyDescent="0.25">
      <c r="A357" s="7" t="s">
        <v>492</v>
      </c>
      <c r="B357" s="8" t="s">
        <v>90</v>
      </c>
      <c r="C357" s="9">
        <v>4</v>
      </c>
      <c r="D357" s="9">
        <v>2</v>
      </c>
      <c r="E357" s="9">
        <v>4</v>
      </c>
      <c r="F357" s="9">
        <v>5</v>
      </c>
      <c r="G357" s="9">
        <v>4</v>
      </c>
      <c r="H357" s="9">
        <v>2</v>
      </c>
      <c r="I357" s="9">
        <v>17</v>
      </c>
      <c r="J357" s="9">
        <v>17</v>
      </c>
      <c r="K357" s="9">
        <v>92</v>
      </c>
      <c r="L357" s="9">
        <v>6</v>
      </c>
      <c r="M357" s="9">
        <v>64</v>
      </c>
      <c r="N357" s="5">
        <f>punkty_rekrutacyjne[[#This Row],[GHP]]/10+punkty_rekrutacyjne[[#This Row],[GHH]]/10+punkty_rekrutacyjne[[#This Row],[GMM]]/10+punkty_rekrutacyjne[[#This Row],[GMP]]/10+punkty_rekrutacyjne[[#This Row],[GJP]]/10+(E357-1)*2+(F357-1)*2+(G357-1)*2+(H357-1)*2</f>
        <v>41.6</v>
      </c>
    </row>
    <row r="358" spans="1:14" x14ac:dyDescent="0.25">
      <c r="A358" s="4" t="s">
        <v>493</v>
      </c>
      <c r="B358" s="5" t="s">
        <v>180</v>
      </c>
      <c r="C358" s="6">
        <v>4</v>
      </c>
      <c r="D358" s="6">
        <v>2</v>
      </c>
      <c r="E358" s="6">
        <v>4</v>
      </c>
      <c r="F358" s="6">
        <v>2</v>
      </c>
      <c r="G358" s="6">
        <v>5</v>
      </c>
      <c r="H358" s="6">
        <v>4</v>
      </c>
      <c r="I358" s="6">
        <v>62</v>
      </c>
      <c r="J358" s="6">
        <v>3</v>
      </c>
      <c r="K358" s="6">
        <v>84</v>
      </c>
      <c r="L358" s="6">
        <v>48</v>
      </c>
      <c r="M358" s="6">
        <v>94</v>
      </c>
      <c r="N358" s="5">
        <f>punkty_rekrutacyjne[[#This Row],[GHP]]/10+punkty_rekrutacyjne[[#This Row],[GHH]]/10+punkty_rekrutacyjne[[#This Row],[GMM]]/10+punkty_rekrutacyjne[[#This Row],[GMP]]/10+punkty_rekrutacyjne[[#This Row],[GJP]]/10+(E358-1)*2+(F358-1)*2+(G358-1)*2+(H358-1)*2</f>
        <v>51.1</v>
      </c>
    </row>
    <row r="359" spans="1:14" x14ac:dyDescent="0.25">
      <c r="A359" s="7" t="s">
        <v>494</v>
      </c>
      <c r="B359" s="8" t="s">
        <v>495</v>
      </c>
      <c r="C359" s="9">
        <v>4</v>
      </c>
      <c r="D359" s="9">
        <v>5</v>
      </c>
      <c r="E359" s="9">
        <v>5</v>
      </c>
      <c r="F359" s="9">
        <v>6</v>
      </c>
      <c r="G359" s="9">
        <v>2</v>
      </c>
      <c r="H359" s="9">
        <v>3</v>
      </c>
      <c r="I359" s="9">
        <v>35</v>
      </c>
      <c r="J359" s="9">
        <v>49</v>
      </c>
      <c r="K359" s="9">
        <v>59</v>
      </c>
      <c r="L359" s="9">
        <v>44</v>
      </c>
      <c r="M359" s="9">
        <v>68</v>
      </c>
      <c r="N359" s="5">
        <f>punkty_rekrutacyjne[[#This Row],[GHP]]/10+punkty_rekrutacyjne[[#This Row],[GHH]]/10+punkty_rekrutacyjne[[#This Row],[GMM]]/10+punkty_rekrutacyjne[[#This Row],[GMP]]/10+punkty_rekrutacyjne[[#This Row],[GJP]]/10+(E359-1)*2+(F359-1)*2+(G359-1)*2+(H359-1)*2</f>
        <v>49.5</v>
      </c>
    </row>
    <row r="360" spans="1:14" x14ac:dyDescent="0.25">
      <c r="A360" s="4" t="s">
        <v>496</v>
      </c>
      <c r="B360" s="5" t="s">
        <v>369</v>
      </c>
      <c r="C360" s="6">
        <v>7</v>
      </c>
      <c r="D360" s="6">
        <v>3</v>
      </c>
      <c r="E360" s="6">
        <v>6</v>
      </c>
      <c r="F360" s="6">
        <v>2</v>
      </c>
      <c r="G360" s="6">
        <v>6</v>
      </c>
      <c r="H360" s="6">
        <v>5</v>
      </c>
      <c r="I360" s="6">
        <v>20</v>
      </c>
      <c r="J360" s="6">
        <v>58</v>
      </c>
      <c r="K360" s="6">
        <v>93</v>
      </c>
      <c r="L360" s="6">
        <v>53</v>
      </c>
      <c r="M360" s="6">
        <v>35</v>
      </c>
      <c r="N360" s="5">
        <f>punkty_rekrutacyjne[[#This Row],[GHP]]/10+punkty_rekrutacyjne[[#This Row],[GHH]]/10+punkty_rekrutacyjne[[#This Row],[GMM]]/10+punkty_rekrutacyjne[[#This Row],[GMP]]/10+punkty_rekrutacyjne[[#This Row],[GJP]]/10+(E360-1)*2+(F360-1)*2+(G360-1)*2+(H360-1)*2</f>
        <v>55.900000000000006</v>
      </c>
    </row>
    <row r="361" spans="1:14" x14ac:dyDescent="0.25">
      <c r="A361" s="7" t="s">
        <v>497</v>
      </c>
      <c r="B361" s="8" t="s">
        <v>498</v>
      </c>
      <c r="C361" s="9">
        <v>5</v>
      </c>
      <c r="D361" s="9">
        <v>6</v>
      </c>
      <c r="E361" s="9">
        <v>2</v>
      </c>
      <c r="F361" s="9">
        <v>3</v>
      </c>
      <c r="G361" s="9">
        <v>4</v>
      </c>
      <c r="H361" s="9">
        <v>3</v>
      </c>
      <c r="I361" s="9">
        <v>2</v>
      </c>
      <c r="J361" s="9">
        <v>97</v>
      </c>
      <c r="K361" s="9">
        <v>14</v>
      </c>
      <c r="L361" s="9">
        <v>81</v>
      </c>
      <c r="M361" s="9">
        <v>38</v>
      </c>
      <c r="N361" s="5">
        <f>punkty_rekrutacyjne[[#This Row],[GHP]]/10+punkty_rekrutacyjne[[#This Row],[GHH]]/10+punkty_rekrutacyjne[[#This Row],[GMM]]/10+punkty_rekrutacyjne[[#This Row],[GMP]]/10+punkty_rekrutacyjne[[#This Row],[GJP]]/10+(E361-1)*2+(F361-1)*2+(G361-1)*2+(H361-1)*2</f>
        <v>39.200000000000003</v>
      </c>
    </row>
    <row r="362" spans="1:14" x14ac:dyDescent="0.25">
      <c r="A362" s="4" t="s">
        <v>499</v>
      </c>
      <c r="B362" s="5" t="s">
        <v>498</v>
      </c>
      <c r="C362" s="6">
        <v>4</v>
      </c>
      <c r="D362" s="6">
        <v>6</v>
      </c>
      <c r="E362" s="6">
        <v>2</v>
      </c>
      <c r="F362" s="6">
        <v>6</v>
      </c>
      <c r="G362" s="6">
        <v>4</v>
      </c>
      <c r="H362" s="6">
        <v>5</v>
      </c>
      <c r="I362" s="6">
        <v>98</v>
      </c>
      <c r="J362" s="6">
        <v>42</v>
      </c>
      <c r="K362" s="6">
        <v>49</v>
      </c>
      <c r="L362" s="6">
        <v>83</v>
      </c>
      <c r="M362" s="6">
        <v>32</v>
      </c>
      <c r="N362" s="5">
        <f>punkty_rekrutacyjne[[#This Row],[GHP]]/10+punkty_rekrutacyjne[[#This Row],[GHH]]/10+punkty_rekrutacyjne[[#This Row],[GMM]]/10+punkty_rekrutacyjne[[#This Row],[GMP]]/10+punkty_rekrutacyjne[[#This Row],[GJP]]/10+(E362-1)*2+(F362-1)*2+(G362-1)*2+(H362-1)*2</f>
        <v>56.4</v>
      </c>
    </row>
    <row r="363" spans="1:14" x14ac:dyDescent="0.25">
      <c r="A363" s="7" t="s">
        <v>500</v>
      </c>
      <c r="B363" s="8" t="s">
        <v>121</v>
      </c>
      <c r="C363" s="9">
        <v>7</v>
      </c>
      <c r="D363" s="9">
        <v>5</v>
      </c>
      <c r="E363" s="9">
        <v>5</v>
      </c>
      <c r="F363" s="9">
        <v>4</v>
      </c>
      <c r="G363" s="9">
        <v>5</v>
      </c>
      <c r="H363" s="9">
        <v>6</v>
      </c>
      <c r="I363" s="9">
        <v>97</v>
      </c>
      <c r="J363" s="9">
        <v>45</v>
      </c>
      <c r="K363" s="9">
        <v>42</v>
      </c>
      <c r="L363" s="9">
        <v>25</v>
      </c>
      <c r="M363" s="9">
        <v>51</v>
      </c>
      <c r="N363" s="5">
        <f>punkty_rekrutacyjne[[#This Row],[GHP]]/10+punkty_rekrutacyjne[[#This Row],[GHH]]/10+punkty_rekrutacyjne[[#This Row],[GMM]]/10+punkty_rekrutacyjne[[#This Row],[GMP]]/10+punkty_rekrutacyjne[[#This Row],[GJP]]/10+(E363-1)*2+(F363-1)*2+(G363-1)*2+(H363-1)*2</f>
        <v>58</v>
      </c>
    </row>
    <row r="364" spans="1:14" x14ac:dyDescent="0.25">
      <c r="A364" s="4" t="s">
        <v>501</v>
      </c>
      <c r="B364" s="5" t="s">
        <v>18</v>
      </c>
      <c r="C364" s="6">
        <v>8</v>
      </c>
      <c r="D364" s="6">
        <v>3</v>
      </c>
      <c r="E364" s="6">
        <v>2</v>
      </c>
      <c r="F364" s="6">
        <v>2</v>
      </c>
      <c r="G364" s="6">
        <v>4</v>
      </c>
      <c r="H364" s="6">
        <v>2</v>
      </c>
      <c r="I364" s="6">
        <v>54</v>
      </c>
      <c r="J364" s="6">
        <v>48</v>
      </c>
      <c r="K364" s="6">
        <v>35</v>
      </c>
      <c r="L364" s="6">
        <v>28</v>
      </c>
      <c r="M364" s="6">
        <v>35</v>
      </c>
      <c r="N364" s="5">
        <f>punkty_rekrutacyjne[[#This Row],[GHP]]/10+punkty_rekrutacyjne[[#This Row],[GHH]]/10+punkty_rekrutacyjne[[#This Row],[GMM]]/10+punkty_rekrutacyjne[[#This Row],[GMP]]/10+punkty_rekrutacyjne[[#This Row],[GJP]]/10+(E364-1)*2+(F364-1)*2+(G364-1)*2+(H364-1)*2</f>
        <v>32</v>
      </c>
    </row>
    <row r="365" spans="1:14" x14ac:dyDescent="0.25">
      <c r="A365" s="7" t="s">
        <v>502</v>
      </c>
      <c r="B365" s="8" t="s">
        <v>503</v>
      </c>
      <c r="C365" s="9">
        <v>5</v>
      </c>
      <c r="D365" s="9">
        <v>2</v>
      </c>
      <c r="E365" s="9">
        <v>6</v>
      </c>
      <c r="F365" s="9">
        <v>3</v>
      </c>
      <c r="G365" s="9">
        <v>2</v>
      </c>
      <c r="H365" s="9">
        <v>5</v>
      </c>
      <c r="I365" s="9">
        <v>35</v>
      </c>
      <c r="J365" s="9">
        <v>56</v>
      </c>
      <c r="K365" s="9">
        <v>6</v>
      </c>
      <c r="L365" s="9">
        <v>84</v>
      </c>
      <c r="M365" s="9">
        <v>54</v>
      </c>
      <c r="N365" s="5">
        <f>punkty_rekrutacyjne[[#This Row],[GHP]]/10+punkty_rekrutacyjne[[#This Row],[GHH]]/10+punkty_rekrutacyjne[[#This Row],[GMM]]/10+punkty_rekrutacyjne[[#This Row],[GMP]]/10+punkty_rekrutacyjne[[#This Row],[GJP]]/10+(E365-1)*2+(F365-1)*2+(G365-1)*2+(H365-1)*2</f>
        <v>47.5</v>
      </c>
    </row>
    <row r="366" spans="1:14" x14ac:dyDescent="0.25">
      <c r="A366" s="4" t="s">
        <v>504</v>
      </c>
      <c r="B366" s="5" t="s">
        <v>367</v>
      </c>
      <c r="C366" s="6">
        <v>0</v>
      </c>
      <c r="D366" s="6">
        <v>2</v>
      </c>
      <c r="E366" s="6">
        <v>5</v>
      </c>
      <c r="F366" s="6">
        <v>6</v>
      </c>
      <c r="G366" s="6">
        <v>6</v>
      </c>
      <c r="H366" s="6">
        <v>3</v>
      </c>
      <c r="I366" s="6">
        <v>36</v>
      </c>
      <c r="J366" s="6">
        <v>94</v>
      </c>
      <c r="K366" s="6">
        <v>52</v>
      </c>
      <c r="L366" s="6">
        <v>50</v>
      </c>
      <c r="M366" s="6">
        <v>57</v>
      </c>
      <c r="N366" s="5">
        <f>punkty_rekrutacyjne[[#This Row],[GHP]]/10+punkty_rekrutacyjne[[#This Row],[GHH]]/10+punkty_rekrutacyjne[[#This Row],[GMM]]/10+punkty_rekrutacyjne[[#This Row],[GMP]]/10+punkty_rekrutacyjne[[#This Row],[GJP]]/10+(E366-1)*2+(F366-1)*2+(G366-1)*2+(H366-1)*2</f>
        <v>60.9</v>
      </c>
    </row>
    <row r="367" spans="1:14" x14ac:dyDescent="0.25">
      <c r="A367" s="7" t="s">
        <v>505</v>
      </c>
      <c r="B367" s="8" t="s">
        <v>506</v>
      </c>
      <c r="C367" s="9">
        <v>2</v>
      </c>
      <c r="D367" s="9">
        <v>3</v>
      </c>
      <c r="E367" s="9">
        <v>2</v>
      </c>
      <c r="F367" s="9">
        <v>2</v>
      </c>
      <c r="G367" s="9">
        <v>5</v>
      </c>
      <c r="H367" s="9">
        <v>6</v>
      </c>
      <c r="I367" s="9">
        <v>100</v>
      </c>
      <c r="J367" s="9">
        <v>48</v>
      </c>
      <c r="K367" s="9">
        <v>88</v>
      </c>
      <c r="L367" s="9">
        <v>48</v>
      </c>
      <c r="M367" s="9">
        <v>8</v>
      </c>
      <c r="N367" s="5">
        <f>punkty_rekrutacyjne[[#This Row],[GHP]]/10+punkty_rekrutacyjne[[#This Row],[GHH]]/10+punkty_rekrutacyjne[[#This Row],[GMM]]/10+punkty_rekrutacyjne[[#This Row],[GMP]]/10+punkty_rekrutacyjne[[#This Row],[GJP]]/10+(E367-1)*2+(F367-1)*2+(G367-1)*2+(H367-1)*2</f>
        <v>51.2</v>
      </c>
    </row>
    <row r="368" spans="1:14" x14ac:dyDescent="0.25">
      <c r="A368" s="4" t="s">
        <v>507</v>
      </c>
      <c r="B368" s="5" t="s">
        <v>508</v>
      </c>
      <c r="C368" s="6">
        <v>1</v>
      </c>
      <c r="D368" s="6">
        <v>3</v>
      </c>
      <c r="E368" s="6">
        <v>4</v>
      </c>
      <c r="F368" s="6">
        <v>3</v>
      </c>
      <c r="G368" s="6">
        <v>5</v>
      </c>
      <c r="H368" s="6">
        <v>6</v>
      </c>
      <c r="I368" s="6">
        <v>89</v>
      </c>
      <c r="J368" s="6">
        <v>70</v>
      </c>
      <c r="K368" s="6">
        <v>58</v>
      </c>
      <c r="L368" s="6">
        <v>39</v>
      </c>
      <c r="M368" s="6">
        <v>43</v>
      </c>
      <c r="N368" s="5">
        <f>punkty_rekrutacyjne[[#This Row],[GHP]]/10+punkty_rekrutacyjne[[#This Row],[GHH]]/10+punkty_rekrutacyjne[[#This Row],[GMM]]/10+punkty_rekrutacyjne[[#This Row],[GMP]]/10+punkty_rekrutacyjne[[#This Row],[GJP]]/10+(E368-1)*2+(F368-1)*2+(G368-1)*2+(H368-1)*2</f>
        <v>57.9</v>
      </c>
    </row>
    <row r="369" spans="1:14" x14ac:dyDescent="0.25">
      <c r="A369" s="7" t="s">
        <v>509</v>
      </c>
      <c r="B369" s="8" t="s">
        <v>188</v>
      </c>
      <c r="C369" s="9">
        <v>0</v>
      </c>
      <c r="D369" s="9">
        <v>6</v>
      </c>
      <c r="E369" s="9">
        <v>2</v>
      </c>
      <c r="F369" s="9">
        <v>2</v>
      </c>
      <c r="G369" s="9">
        <v>6</v>
      </c>
      <c r="H369" s="9">
        <v>2</v>
      </c>
      <c r="I369" s="9">
        <v>21</v>
      </c>
      <c r="J369" s="9">
        <v>80</v>
      </c>
      <c r="K369" s="9">
        <v>59</v>
      </c>
      <c r="L369" s="9">
        <v>35</v>
      </c>
      <c r="M369" s="9">
        <v>12</v>
      </c>
      <c r="N369" s="5">
        <f>punkty_rekrutacyjne[[#This Row],[GHP]]/10+punkty_rekrutacyjne[[#This Row],[GHH]]/10+punkty_rekrutacyjne[[#This Row],[GMM]]/10+punkty_rekrutacyjne[[#This Row],[GMP]]/10+punkty_rekrutacyjne[[#This Row],[GJP]]/10+(E369-1)*2+(F369-1)*2+(G369-1)*2+(H369-1)*2</f>
        <v>36.700000000000003</v>
      </c>
    </row>
    <row r="370" spans="1:14" x14ac:dyDescent="0.25">
      <c r="A370" s="4" t="s">
        <v>510</v>
      </c>
      <c r="B370" s="5" t="s">
        <v>188</v>
      </c>
      <c r="C370" s="6">
        <v>1</v>
      </c>
      <c r="D370" s="6">
        <v>3</v>
      </c>
      <c r="E370" s="6">
        <v>2</v>
      </c>
      <c r="F370" s="6">
        <v>5</v>
      </c>
      <c r="G370" s="6">
        <v>4</v>
      </c>
      <c r="H370" s="6">
        <v>4</v>
      </c>
      <c r="I370" s="6">
        <v>38</v>
      </c>
      <c r="J370" s="6">
        <v>5</v>
      </c>
      <c r="K370" s="6">
        <v>69</v>
      </c>
      <c r="L370" s="6">
        <v>94</v>
      </c>
      <c r="M370" s="6">
        <v>25</v>
      </c>
      <c r="N370" s="5">
        <f>punkty_rekrutacyjne[[#This Row],[GHP]]/10+punkty_rekrutacyjne[[#This Row],[GHH]]/10+punkty_rekrutacyjne[[#This Row],[GMM]]/10+punkty_rekrutacyjne[[#This Row],[GMP]]/10+punkty_rekrutacyjne[[#This Row],[GJP]]/10+(E370-1)*2+(F370-1)*2+(G370-1)*2+(H370-1)*2</f>
        <v>45.1</v>
      </c>
    </row>
    <row r="371" spans="1:14" x14ac:dyDescent="0.25">
      <c r="A371" s="7" t="s">
        <v>511</v>
      </c>
      <c r="B371" s="8" t="s">
        <v>311</v>
      </c>
      <c r="C371" s="9">
        <v>8</v>
      </c>
      <c r="D371" s="9">
        <v>4</v>
      </c>
      <c r="E371" s="9">
        <v>5</v>
      </c>
      <c r="F371" s="9">
        <v>4</v>
      </c>
      <c r="G371" s="9">
        <v>5</v>
      </c>
      <c r="H371" s="9">
        <v>3</v>
      </c>
      <c r="I371" s="9">
        <v>24</v>
      </c>
      <c r="J371" s="9">
        <v>47</v>
      </c>
      <c r="K371" s="9">
        <v>99</v>
      </c>
      <c r="L371" s="9">
        <v>64</v>
      </c>
      <c r="M371" s="9">
        <v>11</v>
      </c>
      <c r="N371" s="5">
        <f>punkty_rekrutacyjne[[#This Row],[GHP]]/10+punkty_rekrutacyjne[[#This Row],[GHH]]/10+punkty_rekrutacyjne[[#This Row],[GMM]]/10+punkty_rekrutacyjne[[#This Row],[GMP]]/10+punkty_rekrutacyjne[[#This Row],[GJP]]/10+(E371-1)*2+(F371-1)*2+(G371-1)*2+(H371-1)*2</f>
        <v>50.5</v>
      </c>
    </row>
    <row r="372" spans="1:14" x14ac:dyDescent="0.25">
      <c r="A372" s="4" t="s">
        <v>512</v>
      </c>
      <c r="B372" s="5" t="s">
        <v>311</v>
      </c>
      <c r="C372" s="6">
        <v>3</v>
      </c>
      <c r="D372" s="6">
        <v>5</v>
      </c>
      <c r="E372" s="6">
        <v>2</v>
      </c>
      <c r="F372" s="6">
        <v>4</v>
      </c>
      <c r="G372" s="6">
        <v>5</v>
      </c>
      <c r="H372" s="6">
        <v>4</v>
      </c>
      <c r="I372" s="6">
        <v>48</v>
      </c>
      <c r="J372" s="6">
        <v>100</v>
      </c>
      <c r="K372" s="6">
        <v>7</v>
      </c>
      <c r="L372" s="6">
        <v>64</v>
      </c>
      <c r="M372" s="6">
        <v>74</v>
      </c>
      <c r="N372" s="5">
        <f>punkty_rekrutacyjne[[#This Row],[GHP]]/10+punkty_rekrutacyjne[[#This Row],[GHH]]/10+punkty_rekrutacyjne[[#This Row],[GMM]]/10+punkty_rekrutacyjne[[#This Row],[GMP]]/10+punkty_rekrutacyjne[[#This Row],[GJP]]/10+(E372-1)*2+(F372-1)*2+(G372-1)*2+(H372-1)*2</f>
        <v>51.3</v>
      </c>
    </row>
    <row r="373" spans="1:14" x14ac:dyDescent="0.25">
      <c r="A373" s="7" t="s">
        <v>308</v>
      </c>
      <c r="B373" s="8" t="s">
        <v>30</v>
      </c>
      <c r="C373" s="9">
        <v>8</v>
      </c>
      <c r="D373" s="9">
        <v>3</v>
      </c>
      <c r="E373" s="9">
        <v>5</v>
      </c>
      <c r="F373" s="9">
        <v>2</v>
      </c>
      <c r="G373" s="9">
        <v>4</v>
      </c>
      <c r="H373" s="9">
        <v>6</v>
      </c>
      <c r="I373" s="9">
        <v>46</v>
      </c>
      <c r="J373" s="9">
        <v>88</v>
      </c>
      <c r="K373" s="9">
        <v>1</v>
      </c>
      <c r="L373" s="9">
        <v>49</v>
      </c>
      <c r="M373" s="9">
        <v>84</v>
      </c>
      <c r="N373" s="5">
        <f>punkty_rekrutacyjne[[#This Row],[GHP]]/10+punkty_rekrutacyjne[[#This Row],[GHH]]/10+punkty_rekrutacyjne[[#This Row],[GMM]]/10+punkty_rekrutacyjne[[#This Row],[GMP]]/10+punkty_rekrutacyjne[[#This Row],[GJP]]/10+(E373-1)*2+(F373-1)*2+(G373-1)*2+(H373-1)*2</f>
        <v>52.8</v>
      </c>
    </row>
    <row r="374" spans="1:14" x14ac:dyDescent="0.25">
      <c r="A374" s="4" t="s">
        <v>69</v>
      </c>
      <c r="B374" s="5" t="s">
        <v>70</v>
      </c>
      <c r="C374" s="6">
        <v>3</v>
      </c>
      <c r="D374" s="6">
        <v>5</v>
      </c>
      <c r="E374" s="6">
        <v>4</v>
      </c>
      <c r="F374" s="6">
        <v>4</v>
      </c>
      <c r="G374" s="6">
        <v>6</v>
      </c>
      <c r="H374" s="6">
        <v>4</v>
      </c>
      <c r="I374" s="6">
        <v>77</v>
      </c>
      <c r="J374" s="6">
        <v>80</v>
      </c>
      <c r="K374" s="6">
        <v>44</v>
      </c>
      <c r="L374" s="6">
        <v>96</v>
      </c>
      <c r="M374" s="6">
        <v>10</v>
      </c>
      <c r="N374" s="5">
        <f>punkty_rekrutacyjne[[#This Row],[GHP]]/10+punkty_rekrutacyjne[[#This Row],[GHH]]/10+punkty_rekrutacyjne[[#This Row],[GMM]]/10+punkty_rekrutacyjne[[#This Row],[GMP]]/10+punkty_rekrutacyjne[[#This Row],[GJP]]/10+(E374-1)*2+(F374-1)*2+(G374-1)*2+(H374-1)*2</f>
        <v>58.7</v>
      </c>
    </row>
    <row r="375" spans="1:14" x14ac:dyDescent="0.25">
      <c r="A375" s="7" t="s">
        <v>513</v>
      </c>
      <c r="B375" s="8" t="s">
        <v>48</v>
      </c>
      <c r="C375" s="9">
        <v>8</v>
      </c>
      <c r="D375" s="9">
        <v>3</v>
      </c>
      <c r="E375" s="9">
        <v>5</v>
      </c>
      <c r="F375" s="9">
        <v>3</v>
      </c>
      <c r="G375" s="9">
        <v>5</v>
      </c>
      <c r="H375" s="9">
        <v>3</v>
      </c>
      <c r="I375" s="9">
        <v>28</v>
      </c>
      <c r="J375" s="9">
        <v>5</v>
      </c>
      <c r="K375" s="9">
        <v>29</v>
      </c>
      <c r="L375" s="9">
        <v>7</v>
      </c>
      <c r="M375" s="9">
        <v>19</v>
      </c>
      <c r="N375" s="5">
        <f>punkty_rekrutacyjne[[#This Row],[GHP]]/10+punkty_rekrutacyjne[[#This Row],[GHH]]/10+punkty_rekrutacyjne[[#This Row],[GMM]]/10+punkty_rekrutacyjne[[#This Row],[GMP]]/10+punkty_rekrutacyjne[[#This Row],[GJP]]/10+(E375-1)*2+(F375-1)*2+(G375-1)*2+(H375-1)*2</f>
        <v>32.799999999999997</v>
      </c>
    </row>
    <row r="376" spans="1:14" x14ac:dyDescent="0.25">
      <c r="A376" s="4" t="s">
        <v>514</v>
      </c>
      <c r="B376" s="5" t="s">
        <v>38</v>
      </c>
      <c r="C376" s="6">
        <v>0</v>
      </c>
      <c r="D376" s="6">
        <v>5</v>
      </c>
      <c r="E376" s="6">
        <v>5</v>
      </c>
      <c r="F376" s="6">
        <v>4</v>
      </c>
      <c r="G376" s="6">
        <v>5</v>
      </c>
      <c r="H376" s="6">
        <v>5</v>
      </c>
      <c r="I376" s="6">
        <v>100</v>
      </c>
      <c r="J376" s="6">
        <v>100</v>
      </c>
      <c r="K376" s="6">
        <v>68</v>
      </c>
      <c r="L376" s="6">
        <v>69</v>
      </c>
      <c r="M376" s="6">
        <v>46</v>
      </c>
      <c r="N376" s="5">
        <f>punkty_rekrutacyjne[[#This Row],[GHP]]/10+punkty_rekrutacyjne[[#This Row],[GHH]]/10+punkty_rekrutacyjne[[#This Row],[GMM]]/10+punkty_rekrutacyjne[[#This Row],[GMP]]/10+punkty_rekrutacyjne[[#This Row],[GJP]]/10+(E376-1)*2+(F376-1)*2+(G376-1)*2+(H376-1)*2</f>
        <v>68.300000000000011</v>
      </c>
    </row>
    <row r="377" spans="1:14" x14ac:dyDescent="0.25">
      <c r="A377" s="7" t="s">
        <v>411</v>
      </c>
      <c r="B377" s="8" t="s">
        <v>515</v>
      </c>
      <c r="C377" s="9">
        <v>0</v>
      </c>
      <c r="D377" s="9">
        <v>6</v>
      </c>
      <c r="E377" s="9">
        <v>6</v>
      </c>
      <c r="F377" s="9">
        <v>3</v>
      </c>
      <c r="G377" s="9">
        <v>4</v>
      </c>
      <c r="H377" s="9">
        <v>3</v>
      </c>
      <c r="I377" s="9">
        <v>86</v>
      </c>
      <c r="J377" s="9">
        <v>20</v>
      </c>
      <c r="K377" s="9">
        <v>40</v>
      </c>
      <c r="L377" s="9">
        <v>37</v>
      </c>
      <c r="M377" s="9">
        <v>24</v>
      </c>
      <c r="N377" s="5">
        <f>punkty_rekrutacyjne[[#This Row],[GHP]]/10+punkty_rekrutacyjne[[#This Row],[GHH]]/10+punkty_rekrutacyjne[[#This Row],[GMM]]/10+punkty_rekrutacyjne[[#This Row],[GMP]]/10+punkty_rekrutacyjne[[#This Row],[GJP]]/10+(E377-1)*2+(F377-1)*2+(G377-1)*2+(H377-1)*2</f>
        <v>44.7</v>
      </c>
    </row>
    <row r="378" spans="1:14" x14ac:dyDescent="0.25">
      <c r="A378" s="4" t="s">
        <v>516</v>
      </c>
      <c r="B378" s="5" t="s">
        <v>16</v>
      </c>
      <c r="C378" s="6">
        <v>8</v>
      </c>
      <c r="D378" s="6">
        <v>2</v>
      </c>
      <c r="E378" s="6">
        <v>4</v>
      </c>
      <c r="F378" s="6">
        <v>3</v>
      </c>
      <c r="G378" s="6">
        <v>2</v>
      </c>
      <c r="H378" s="6">
        <v>4</v>
      </c>
      <c r="I378" s="6">
        <v>37</v>
      </c>
      <c r="J378" s="6">
        <v>45</v>
      </c>
      <c r="K378" s="6">
        <v>53</v>
      </c>
      <c r="L378" s="6">
        <v>100</v>
      </c>
      <c r="M378" s="6">
        <v>63</v>
      </c>
      <c r="N378" s="5">
        <f>punkty_rekrutacyjne[[#This Row],[GHP]]/10+punkty_rekrutacyjne[[#This Row],[GHH]]/10+punkty_rekrutacyjne[[#This Row],[GMM]]/10+punkty_rekrutacyjne[[#This Row],[GMP]]/10+punkty_rekrutacyjne[[#This Row],[GJP]]/10+(E378-1)*2+(F378-1)*2+(G378-1)*2+(H378-1)*2</f>
        <v>47.8</v>
      </c>
    </row>
    <row r="379" spans="1:14" x14ac:dyDescent="0.25">
      <c r="A379" s="7" t="s">
        <v>517</v>
      </c>
      <c r="B379" s="8" t="s">
        <v>518</v>
      </c>
      <c r="C379" s="9">
        <v>5</v>
      </c>
      <c r="D379" s="9">
        <v>2</v>
      </c>
      <c r="E379" s="9">
        <v>4</v>
      </c>
      <c r="F379" s="9">
        <v>5</v>
      </c>
      <c r="G379" s="9">
        <v>2</v>
      </c>
      <c r="H379" s="9">
        <v>4</v>
      </c>
      <c r="I379" s="9">
        <v>63</v>
      </c>
      <c r="J379" s="9">
        <v>100</v>
      </c>
      <c r="K379" s="9">
        <v>26</v>
      </c>
      <c r="L379" s="9">
        <v>46</v>
      </c>
      <c r="M379" s="9">
        <v>85</v>
      </c>
      <c r="N379" s="5">
        <f>punkty_rekrutacyjne[[#This Row],[GHP]]/10+punkty_rekrutacyjne[[#This Row],[GHH]]/10+punkty_rekrutacyjne[[#This Row],[GMM]]/10+punkty_rekrutacyjne[[#This Row],[GMP]]/10+punkty_rekrutacyjne[[#This Row],[GJP]]/10+(E379-1)*2+(F379-1)*2+(G379-1)*2+(H379-1)*2</f>
        <v>54</v>
      </c>
    </row>
    <row r="380" spans="1:14" x14ac:dyDescent="0.25">
      <c r="A380" s="4" t="s">
        <v>519</v>
      </c>
      <c r="B380" s="5" t="s">
        <v>520</v>
      </c>
      <c r="C380" s="6">
        <v>3</v>
      </c>
      <c r="D380" s="6">
        <v>3</v>
      </c>
      <c r="E380" s="6">
        <v>3</v>
      </c>
      <c r="F380" s="6">
        <v>6</v>
      </c>
      <c r="G380" s="6">
        <v>3</v>
      </c>
      <c r="H380" s="6">
        <v>2</v>
      </c>
      <c r="I380" s="6">
        <v>62</v>
      </c>
      <c r="J380" s="6">
        <v>92</v>
      </c>
      <c r="K380" s="6">
        <v>75</v>
      </c>
      <c r="L380" s="6">
        <v>30</v>
      </c>
      <c r="M380" s="6">
        <v>86</v>
      </c>
      <c r="N380" s="5">
        <f>punkty_rekrutacyjne[[#This Row],[GHP]]/10+punkty_rekrutacyjne[[#This Row],[GHH]]/10+punkty_rekrutacyjne[[#This Row],[GMM]]/10+punkty_rekrutacyjne[[#This Row],[GMP]]/10+punkty_rekrutacyjne[[#This Row],[GJP]]/10+(E380-1)*2+(F380-1)*2+(G380-1)*2+(H380-1)*2</f>
        <v>54.5</v>
      </c>
    </row>
    <row r="381" spans="1:14" x14ac:dyDescent="0.25">
      <c r="A381" s="7" t="s">
        <v>521</v>
      </c>
      <c r="B381" s="8" t="s">
        <v>43</v>
      </c>
      <c r="C381" s="9">
        <v>6</v>
      </c>
      <c r="D381" s="9">
        <v>4</v>
      </c>
      <c r="E381" s="9">
        <v>2</v>
      </c>
      <c r="F381" s="9">
        <v>4</v>
      </c>
      <c r="G381" s="9">
        <v>4</v>
      </c>
      <c r="H381" s="9">
        <v>6</v>
      </c>
      <c r="I381" s="9">
        <v>16</v>
      </c>
      <c r="J381" s="9">
        <v>19</v>
      </c>
      <c r="K381" s="9">
        <v>66</v>
      </c>
      <c r="L381" s="9">
        <v>96</v>
      </c>
      <c r="M381" s="9">
        <v>61</v>
      </c>
      <c r="N381" s="5">
        <f>punkty_rekrutacyjne[[#This Row],[GHP]]/10+punkty_rekrutacyjne[[#This Row],[GHH]]/10+punkty_rekrutacyjne[[#This Row],[GMM]]/10+punkty_rekrutacyjne[[#This Row],[GMP]]/10+punkty_rekrutacyjne[[#This Row],[GJP]]/10+(E381-1)*2+(F381-1)*2+(G381-1)*2+(H381-1)*2</f>
        <v>49.8</v>
      </c>
    </row>
    <row r="382" spans="1:14" x14ac:dyDescent="0.25">
      <c r="A382" s="4" t="s">
        <v>237</v>
      </c>
      <c r="B382" s="5" t="s">
        <v>166</v>
      </c>
      <c r="C382" s="6">
        <v>4</v>
      </c>
      <c r="D382" s="6">
        <v>5</v>
      </c>
      <c r="E382" s="6">
        <v>4</v>
      </c>
      <c r="F382" s="6">
        <v>4</v>
      </c>
      <c r="G382" s="6">
        <v>2</v>
      </c>
      <c r="H382" s="6">
        <v>2</v>
      </c>
      <c r="I382" s="6">
        <v>71</v>
      </c>
      <c r="J382" s="6">
        <v>99</v>
      </c>
      <c r="K382" s="6">
        <v>56</v>
      </c>
      <c r="L382" s="6">
        <v>2</v>
      </c>
      <c r="M382" s="6">
        <v>43</v>
      </c>
      <c r="N382" s="5">
        <f>punkty_rekrutacyjne[[#This Row],[GHP]]/10+punkty_rekrutacyjne[[#This Row],[GHH]]/10+punkty_rekrutacyjne[[#This Row],[GMM]]/10+punkty_rekrutacyjne[[#This Row],[GMP]]/10+punkty_rekrutacyjne[[#This Row],[GJP]]/10+(E382-1)*2+(F382-1)*2+(G382-1)*2+(H382-1)*2</f>
        <v>43.1</v>
      </c>
    </row>
    <row r="383" spans="1:14" x14ac:dyDescent="0.25">
      <c r="A383" s="7" t="s">
        <v>522</v>
      </c>
      <c r="B383" s="8" t="s">
        <v>288</v>
      </c>
      <c r="C383" s="9">
        <v>8</v>
      </c>
      <c r="D383" s="9">
        <v>2</v>
      </c>
      <c r="E383" s="9">
        <v>6</v>
      </c>
      <c r="F383" s="9">
        <v>2</v>
      </c>
      <c r="G383" s="9">
        <v>6</v>
      </c>
      <c r="H383" s="9">
        <v>5</v>
      </c>
      <c r="I383" s="9">
        <v>62</v>
      </c>
      <c r="J383" s="9">
        <v>49</v>
      </c>
      <c r="K383" s="9">
        <v>45</v>
      </c>
      <c r="L383" s="9">
        <v>42</v>
      </c>
      <c r="M383" s="9">
        <v>53</v>
      </c>
      <c r="N383" s="5">
        <f>punkty_rekrutacyjne[[#This Row],[GHP]]/10+punkty_rekrutacyjne[[#This Row],[GHH]]/10+punkty_rekrutacyjne[[#This Row],[GMM]]/10+punkty_rekrutacyjne[[#This Row],[GMP]]/10+punkty_rekrutacyjne[[#This Row],[GJP]]/10+(E383-1)*2+(F383-1)*2+(G383-1)*2+(H383-1)*2</f>
        <v>55.1</v>
      </c>
    </row>
    <row r="384" spans="1:14" x14ac:dyDescent="0.25">
      <c r="A384" s="4" t="s">
        <v>523</v>
      </c>
      <c r="B384" s="5" t="s">
        <v>279</v>
      </c>
      <c r="C384" s="6">
        <v>2</v>
      </c>
      <c r="D384" s="6">
        <v>3</v>
      </c>
      <c r="E384" s="6">
        <v>2</v>
      </c>
      <c r="F384" s="6">
        <v>5</v>
      </c>
      <c r="G384" s="6">
        <v>5</v>
      </c>
      <c r="H384" s="6">
        <v>2</v>
      </c>
      <c r="I384" s="6">
        <v>44</v>
      </c>
      <c r="J384" s="6">
        <v>30</v>
      </c>
      <c r="K384" s="6">
        <v>61</v>
      </c>
      <c r="L384" s="6">
        <v>13</v>
      </c>
      <c r="M384" s="6">
        <v>30</v>
      </c>
      <c r="N384" s="5">
        <f>punkty_rekrutacyjne[[#This Row],[GHP]]/10+punkty_rekrutacyjne[[#This Row],[GHH]]/10+punkty_rekrutacyjne[[#This Row],[GMM]]/10+punkty_rekrutacyjne[[#This Row],[GMP]]/10+punkty_rekrutacyjne[[#This Row],[GJP]]/10+(E384-1)*2+(F384-1)*2+(G384-1)*2+(H384-1)*2</f>
        <v>37.799999999999997</v>
      </c>
    </row>
    <row r="385" spans="1:14" x14ac:dyDescent="0.25">
      <c r="A385" s="7" t="s">
        <v>524</v>
      </c>
      <c r="B385" s="8" t="s">
        <v>99</v>
      </c>
      <c r="C385" s="9">
        <v>5</v>
      </c>
      <c r="D385" s="9">
        <v>6</v>
      </c>
      <c r="E385" s="9">
        <v>5</v>
      </c>
      <c r="F385" s="9">
        <v>3</v>
      </c>
      <c r="G385" s="9">
        <v>2</v>
      </c>
      <c r="H385" s="9">
        <v>4</v>
      </c>
      <c r="I385" s="9">
        <v>55</v>
      </c>
      <c r="J385" s="9">
        <v>18</v>
      </c>
      <c r="K385" s="9">
        <v>46</v>
      </c>
      <c r="L385" s="9">
        <v>82</v>
      </c>
      <c r="M385" s="9">
        <v>71</v>
      </c>
      <c r="N385" s="5">
        <f>punkty_rekrutacyjne[[#This Row],[GHP]]/10+punkty_rekrutacyjne[[#This Row],[GHH]]/10+punkty_rekrutacyjne[[#This Row],[GMM]]/10+punkty_rekrutacyjne[[#This Row],[GMP]]/10+punkty_rekrutacyjne[[#This Row],[GJP]]/10+(E385-1)*2+(F385-1)*2+(G385-1)*2+(H385-1)*2</f>
        <v>47.199999999999996</v>
      </c>
    </row>
    <row r="386" spans="1:14" x14ac:dyDescent="0.25">
      <c r="A386" s="4" t="s">
        <v>525</v>
      </c>
      <c r="B386" s="5" t="s">
        <v>526</v>
      </c>
      <c r="C386" s="6">
        <v>5</v>
      </c>
      <c r="D386" s="6">
        <v>2</v>
      </c>
      <c r="E386" s="6">
        <v>5</v>
      </c>
      <c r="F386" s="6">
        <v>6</v>
      </c>
      <c r="G386" s="6">
        <v>3</v>
      </c>
      <c r="H386" s="6">
        <v>3</v>
      </c>
      <c r="I386" s="6">
        <v>23</v>
      </c>
      <c r="J386" s="6">
        <v>10</v>
      </c>
      <c r="K386" s="6">
        <v>99</v>
      </c>
      <c r="L386" s="6">
        <v>23</v>
      </c>
      <c r="M386" s="6">
        <v>4</v>
      </c>
      <c r="N386" s="5">
        <f>punkty_rekrutacyjne[[#This Row],[GHP]]/10+punkty_rekrutacyjne[[#This Row],[GHH]]/10+punkty_rekrutacyjne[[#This Row],[GMM]]/10+punkty_rekrutacyjne[[#This Row],[GMP]]/10+punkty_rekrutacyjne[[#This Row],[GJP]]/10+(E386-1)*2+(F386-1)*2+(G386-1)*2+(H386-1)*2</f>
        <v>41.9</v>
      </c>
    </row>
    <row r="387" spans="1:14" x14ac:dyDescent="0.25">
      <c r="A387" s="7" t="s">
        <v>527</v>
      </c>
      <c r="B387" s="8" t="s">
        <v>340</v>
      </c>
      <c r="C387" s="9">
        <v>5</v>
      </c>
      <c r="D387" s="9">
        <v>4</v>
      </c>
      <c r="E387" s="9">
        <v>3</v>
      </c>
      <c r="F387" s="9">
        <v>5</v>
      </c>
      <c r="G387" s="9">
        <v>6</v>
      </c>
      <c r="H387" s="9">
        <v>2</v>
      </c>
      <c r="I387" s="9">
        <v>72</v>
      </c>
      <c r="J387" s="9">
        <v>22</v>
      </c>
      <c r="K387" s="9">
        <v>90</v>
      </c>
      <c r="L387" s="9">
        <v>8</v>
      </c>
      <c r="M387" s="9">
        <v>61</v>
      </c>
      <c r="N387" s="5">
        <f>punkty_rekrutacyjne[[#This Row],[GHP]]/10+punkty_rekrutacyjne[[#This Row],[GHH]]/10+punkty_rekrutacyjne[[#This Row],[GMM]]/10+punkty_rekrutacyjne[[#This Row],[GMP]]/10+punkty_rekrutacyjne[[#This Row],[GJP]]/10+(E387-1)*2+(F387-1)*2+(G387-1)*2+(H387-1)*2</f>
        <v>49.3</v>
      </c>
    </row>
    <row r="388" spans="1:14" x14ac:dyDescent="0.25">
      <c r="A388" s="4" t="s">
        <v>528</v>
      </c>
      <c r="B388" s="5" t="s">
        <v>126</v>
      </c>
      <c r="C388" s="6">
        <v>3</v>
      </c>
      <c r="D388" s="6">
        <v>3</v>
      </c>
      <c r="E388" s="6">
        <v>6</v>
      </c>
      <c r="F388" s="6">
        <v>2</v>
      </c>
      <c r="G388" s="6">
        <v>4</v>
      </c>
      <c r="H388" s="6">
        <v>6</v>
      </c>
      <c r="I388" s="6">
        <v>95</v>
      </c>
      <c r="J388" s="6">
        <v>18</v>
      </c>
      <c r="K388" s="6">
        <v>32</v>
      </c>
      <c r="L388" s="6">
        <v>67</v>
      </c>
      <c r="M388" s="6">
        <v>36</v>
      </c>
      <c r="N388" s="5">
        <f>punkty_rekrutacyjne[[#This Row],[GHP]]/10+punkty_rekrutacyjne[[#This Row],[GHH]]/10+punkty_rekrutacyjne[[#This Row],[GMM]]/10+punkty_rekrutacyjne[[#This Row],[GMP]]/10+punkty_rekrutacyjne[[#This Row],[GJP]]/10+(E388-1)*2+(F388-1)*2+(G388-1)*2+(H388-1)*2</f>
        <v>52.8</v>
      </c>
    </row>
    <row r="389" spans="1:14" x14ac:dyDescent="0.25">
      <c r="A389" s="7" t="s">
        <v>529</v>
      </c>
      <c r="B389" s="8" t="s">
        <v>530</v>
      </c>
      <c r="C389" s="9">
        <v>5</v>
      </c>
      <c r="D389" s="9">
        <v>5</v>
      </c>
      <c r="E389" s="9">
        <v>5</v>
      </c>
      <c r="F389" s="9">
        <v>5</v>
      </c>
      <c r="G389" s="9">
        <v>5</v>
      </c>
      <c r="H389" s="9">
        <v>3</v>
      </c>
      <c r="I389" s="9">
        <v>99</v>
      </c>
      <c r="J389" s="9">
        <v>47</v>
      </c>
      <c r="K389" s="9">
        <v>3</v>
      </c>
      <c r="L389" s="9">
        <v>6</v>
      </c>
      <c r="M389" s="9">
        <v>59</v>
      </c>
      <c r="N389" s="5">
        <f>punkty_rekrutacyjne[[#This Row],[GHP]]/10+punkty_rekrutacyjne[[#This Row],[GHH]]/10+punkty_rekrutacyjne[[#This Row],[GMM]]/10+punkty_rekrutacyjne[[#This Row],[GMP]]/10+punkty_rekrutacyjne[[#This Row],[GJP]]/10+(E389-1)*2+(F389-1)*2+(G389-1)*2+(H389-1)*2</f>
        <v>49.400000000000006</v>
      </c>
    </row>
    <row r="390" spans="1:14" x14ac:dyDescent="0.25">
      <c r="A390" s="4" t="s">
        <v>531</v>
      </c>
      <c r="B390" s="5" t="s">
        <v>532</v>
      </c>
      <c r="C390" s="6">
        <v>5</v>
      </c>
      <c r="D390" s="6">
        <v>5</v>
      </c>
      <c r="E390" s="6">
        <v>3</v>
      </c>
      <c r="F390" s="6">
        <v>4</v>
      </c>
      <c r="G390" s="6">
        <v>5</v>
      </c>
      <c r="H390" s="6">
        <v>2</v>
      </c>
      <c r="I390" s="6">
        <v>97</v>
      </c>
      <c r="J390" s="6">
        <v>87</v>
      </c>
      <c r="K390" s="6">
        <v>7</v>
      </c>
      <c r="L390" s="6">
        <v>93</v>
      </c>
      <c r="M390" s="6">
        <v>19</v>
      </c>
      <c r="N390" s="5">
        <f>punkty_rekrutacyjne[[#This Row],[GHP]]/10+punkty_rekrutacyjne[[#This Row],[GHH]]/10+punkty_rekrutacyjne[[#This Row],[GMM]]/10+punkty_rekrutacyjne[[#This Row],[GMP]]/10+punkty_rekrutacyjne[[#This Row],[GJP]]/10+(E390-1)*2+(F390-1)*2+(G390-1)*2+(H390-1)*2</f>
        <v>50.3</v>
      </c>
    </row>
    <row r="391" spans="1:14" x14ac:dyDescent="0.25">
      <c r="A391" s="7" t="s">
        <v>533</v>
      </c>
      <c r="B391" s="8" t="s">
        <v>45</v>
      </c>
      <c r="C391" s="9">
        <v>3</v>
      </c>
      <c r="D391" s="9">
        <v>6</v>
      </c>
      <c r="E391" s="9">
        <v>6</v>
      </c>
      <c r="F391" s="9">
        <v>6</v>
      </c>
      <c r="G391" s="9">
        <v>2</v>
      </c>
      <c r="H391" s="9">
        <v>5</v>
      </c>
      <c r="I391" s="9">
        <v>57</v>
      </c>
      <c r="J391" s="9">
        <v>44</v>
      </c>
      <c r="K391" s="9">
        <v>90</v>
      </c>
      <c r="L391" s="9">
        <v>33</v>
      </c>
      <c r="M391" s="9">
        <v>78</v>
      </c>
      <c r="N391" s="5">
        <f>punkty_rekrutacyjne[[#This Row],[GHP]]/10+punkty_rekrutacyjne[[#This Row],[GHH]]/10+punkty_rekrutacyjne[[#This Row],[GMM]]/10+punkty_rekrutacyjne[[#This Row],[GMP]]/10+punkty_rekrutacyjne[[#This Row],[GJP]]/10+(E391-1)*2+(F391-1)*2+(G391-1)*2+(H391-1)*2</f>
        <v>60.2</v>
      </c>
    </row>
    <row r="392" spans="1:14" x14ac:dyDescent="0.25">
      <c r="A392" s="4" t="s">
        <v>534</v>
      </c>
      <c r="B392" s="5" t="s">
        <v>90</v>
      </c>
      <c r="C392" s="6">
        <v>2</v>
      </c>
      <c r="D392" s="6">
        <v>4</v>
      </c>
      <c r="E392" s="6">
        <v>5</v>
      </c>
      <c r="F392" s="6">
        <v>3</v>
      </c>
      <c r="G392" s="6">
        <v>2</v>
      </c>
      <c r="H392" s="6">
        <v>2</v>
      </c>
      <c r="I392" s="6">
        <v>35</v>
      </c>
      <c r="J392" s="6">
        <v>82</v>
      </c>
      <c r="K392" s="6">
        <v>52</v>
      </c>
      <c r="L392" s="6">
        <v>15</v>
      </c>
      <c r="M392" s="6">
        <v>51</v>
      </c>
      <c r="N392" s="5">
        <f>punkty_rekrutacyjne[[#This Row],[GHP]]/10+punkty_rekrutacyjne[[#This Row],[GHH]]/10+punkty_rekrutacyjne[[#This Row],[GMM]]/10+punkty_rekrutacyjne[[#This Row],[GMP]]/10+punkty_rekrutacyjne[[#This Row],[GJP]]/10+(E392-1)*2+(F392-1)*2+(G392-1)*2+(H392-1)*2</f>
        <v>39.5</v>
      </c>
    </row>
    <row r="393" spans="1:14" x14ac:dyDescent="0.25">
      <c r="A393" s="7" t="s">
        <v>535</v>
      </c>
      <c r="B393" s="8" t="s">
        <v>536</v>
      </c>
      <c r="C393" s="9">
        <v>1</v>
      </c>
      <c r="D393" s="9">
        <v>5</v>
      </c>
      <c r="E393" s="9">
        <v>5</v>
      </c>
      <c r="F393" s="9">
        <v>6</v>
      </c>
      <c r="G393" s="9">
        <v>4</v>
      </c>
      <c r="H393" s="9">
        <v>6</v>
      </c>
      <c r="I393" s="9">
        <v>19</v>
      </c>
      <c r="J393" s="9">
        <v>32</v>
      </c>
      <c r="K393" s="9">
        <v>74</v>
      </c>
      <c r="L393" s="9">
        <v>31</v>
      </c>
      <c r="M393" s="9">
        <v>58</v>
      </c>
      <c r="N393" s="5">
        <f>punkty_rekrutacyjne[[#This Row],[GHP]]/10+punkty_rekrutacyjne[[#This Row],[GHH]]/10+punkty_rekrutacyjne[[#This Row],[GMM]]/10+punkty_rekrutacyjne[[#This Row],[GMP]]/10+punkty_rekrutacyjne[[#This Row],[GJP]]/10+(E393-1)*2+(F393-1)*2+(G393-1)*2+(H393-1)*2</f>
        <v>55.4</v>
      </c>
    </row>
    <row r="394" spans="1:14" x14ac:dyDescent="0.25">
      <c r="A394" s="4" t="s">
        <v>537</v>
      </c>
      <c r="B394" s="5" t="s">
        <v>538</v>
      </c>
      <c r="C394" s="6">
        <v>0</v>
      </c>
      <c r="D394" s="6">
        <v>5</v>
      </c>
      <c r="E394" s="6">
        <v>2</v>
      </c>
      <c r="F394" s="6">
        <v>2</v>
      </c>
      <c r="G394" s="6">
        <v>5</v>
      </c>
      <c r="H394" s="6">
        <v>3</v>
      </c>
      <c r="I394" s="6">
        <v>45</v>
      </c>
      <c r="J394" s="6">
        <v>52</v>
      </c>
      <c r="K394" s="6">
        <v>32</v>
      </c>
      <c r="L394" s="6">
        <v>42</v>
      </c>
      <c r="M394" s="6">
        <v>33</v>
      </c>
      <c r="N394" s="5">
        <f>punkty_rekrutacyjne[[#This Row],[GHP]]/10+punkty_rekrutacyjne[[#This Row],[GHH]]/10+punkty_rekrutacyjne[[#This Row],[GMM]]/10+punkty_rekrutacyjne[[#This Row],[GMP]]/10+punkty_rekrutacyjne[[#This Row],[GJP]]/10+(E394-1)*2+(F394-1)*2+(G394-1)*2+(H394-1)*2</f>
        <v>36.4</v>
      </c>
    </row>
    <row r="395" spans="1:14" x14ac:dyDescent="0.25">
      <c r="A395" s="7" t="s">
        <v>539</v>
      </c>
      <c r="B395" s="8" t="s">
        <v>540</v>
      </c>
      <c r="C395" s="9">
        <v>8</v>
      </c>
      <c r="D395" s="9">
        <v>5</v>
      </c>
      <c r="E395" s="9">
        <v>6</v>
      </c>
      <c r="F395" s="9">
        <v>2</v>
      </c>
      <c r="G395" s="9">
        <v>4</v>
      </c>
      <c r="H395" s="9">
        <v>3</v>
      </c>
      <c r="I395" s="9">
        <v>78</v>
      </c>
      <c r="J395" s="9">
        <v>38</v>
      </c>
      <c r="K395" s="9">
        <v>62</v>
      </c>
      <c r="L395" s="9">
        <v>45</v>
      </c>
      <c r="M395" s="9">
        <v>55</v>
      </c>
      <c r="N395" s="5">
        <f>punkty_rekrutacyjne[[#This Row],[GHP]]/10+punkty_rekrutacyjne[[#This Row],[GHH]]/10+punkty_rekrutacyjne[[#This Row],[GMM]]/10+punkty_rekrutacyjne[[#This Row],[GMP]]/10+punkty_rekrutacyjne[[#This Row],[GJP]]/10+(E395-1)*2+(F395-1)*2+(G395-1)*2+(H395-1)*2</f>
        <v>49.8</v>
      </c>
    </row>
    <row r="396" spans="1:14" x14ac:dyDescent="0.25">
      <c r="A396" s="4" t="s">
        <v>541</v>
      </c>
      <c r="B396" s="5" t="s">
        <v>503</v>
      </c>
      <c r="C396" s="6">
        <v>6</v>
      </c>
      <c r="D396" s="6">
        <v>4</v>
      </c>
      <c r="E396" s="6">
        <v>2</v>
      </c>
      <c r="F396" s="6">
        <v>6</v>
      </c>
      <c r="G396" s="6">
        <v>2</v>
      </c>
      <c r="H396" s="6">
        <v>6</v>
      </c>
      <c r="I396" s="6">
        <v>20</v>
      </c>
      <c r="J396" s="6">
        <v>92</v>
      </c>
      <c r="K396" s="6">
        <v>44</v>
      </c>
      <c r="L396" s="6">
        <v>89</v>
      </c>
      <c r="M396" s="6">
        <v>79</v>
      </c>
      <c r="N396" s="5">
        <f>punkty_rekrutacyjne[[#This Row],[GHP]]/10+punkty_rekrutacyjne[[#This Row],[GHH]]/10+punkty_rekrutacyjne[[#This Row],[GMM]]/10+punkty_rekrutacyjne[[#This Row],[GMP]]/10+punkty_rekrutacyjne[[#This Row],[GJP]]/10+(E396-1)*2+(F396-1)*2+(G396-1)*2+(H396-1)*2</f>
        <v>56.4</v>
      </c>
    </row>
    <row r="397" spans="1:14" x14ac:dyDescent="0.25">
      <c r="A397" s="7" t="s">
        <v>542</v>
      </c>
      <c r="B397" s="8" t="s">
        <v>117</v>
      </c>
      <c r="C397" s="9">
        <v>4</v>
      </c>
      <c r="D397" s="9">
        <v>2</v>
      </c>
      <c r="E397" s="9">
        <v>2</v>
      </c>
      <c r="F397" s="9">
        <v>4</v>
      </c>
      <c r="G397" s="9">
        <v>3</v>
      </c>
      <c r="H397" s="9">
        <v>3</v>
      </c>
      <c r="I397" s="9">
        <v>36</v>
      </c>
      <c r="J397" s="9">
        <v>79</v>
      </c>
      <c r="K397" s="9">
        <v>62</v>
      </c>
      <c r="L397" s="9">
        <v>8</v>
      </c>
      <c r="M397" s="9">
        <v>47</v>
      </c>
      <c r="N397" s="5">
        <f>punkty_rekrutacyjne[[#This Row],[GHP]]/10+punkty_rekrutacyjne[[#This Row],[GHH]]/10+punkty_rekrutacyjne[[#This Row],[GMM]]/10+punkty_rekrutacyjne[[#This Row],[GMP]]/10+punkty_rekrutacyjne[[#This Row],[GJP]]/10+(E397-1)*2+(F397-1)*2+(G397-1)*2+(H397-1)*2</f>
        <v>39.200000000000003</v>
      </c>
    </row>
    <row r="398" spans="1:14" x14ac:dyDescent="0.25">
      <c r="A398" s="4" t="s">
        <v>543</v>
      </c>
      <c r="B398" s="5" t="s">
        <v>41</v>
      </c>
      <c r="C398" s="6">
        <v>0</v>
      </c>
      <c r="D398" s="6">
        <v>2</v>
      </c>
      <c r="E398" s="6">
        <v>2</v>
      </c>
      <c r="F398" s="6">
        <v>4</v>
      </c>
      <c r="G398" s="6">
        <v>2</v>
      </c>
      <c r="H398" s="6">
        <v>4</v>
      </c>
      <c r="I398" s="6">
        <v>24</v>
      </c>
      <c r="J398" s="6">
        <v>81</v>
      </c>
      <c r="K398" s="6">
        <v>74</v>
      </c>
      <c r="L398" s="6">
        <v>4</v>
      </c>
      <c r="M398" s="6">
        <v>92</v>
      </c>
      <c r="N398" s="5">
        <f>punkty_rekrutacyjne[[#This Row],[GHP]]/10+punkty_rekrutacyjne[[#This Row],[GHH]]/10+punkty_rekrutacyjne[[#This Row],[GMM]]/10+punkty_rekrutacyjne[[#This Row],[GMP]]/10+punkty_rekrutacyjne[[#This Row],[GJP]]/10+(E398-1)*2+(F398-1)*2+(G398-1)*2+(H398-1)*2</f>
        <v>43.5</v>
      </c>
    </row>
    <row r="399" spans="1:14" x14ac:dyDescent="0.25">
      <c r="A399" s="7" t="s">
        <v>544</v>
      </c>
      <c r="B399" s="8" t="s">
        <v>324</v>
      </c>
      <c r="C399" s="9">
        <v>3</v>
      </c>
      <c r="D399" s="9">
        <v>3</v>
      </c>
      <c r="E399" s="9">
        <v>5</v>
      </c>
      <c r="F399" s="9">
        <v>6</v>
      </c>
      <c r="G399" s="9">
        <v>4</v>
      </c>
      <c r="H399" s="9">
        <v>3</v>
      </c>
      <c r="I399" s="9">
        <v>68</v>
      </c>
      <c r="J399" s="9">
        <v>76</v>
      </c>
      <c r="K399" s="9">
        <v>21</v>
      </c>
      <c r="L399" s="9">
        <v>59</v>
      </c>
      <c r="M399" s="9">
        <v>66</v>
      </c>
      <c r="N399" s="5">
        <f>punkty_rekrutacyjne[[#This Row],[GHP]]/10+punkty_rekrutacyjne[[#This Row],[GHH]]/10+punkty_rekrutacyjne[[#This Row],[GMM]]/10+punkty_rekrutacyjne[[#This Row],[GMP]]/10+punkty_rekrutacyjne[[#This Row],[GJP]]/10+(E399-1)*2+(F399-1)*2+(G399-1)*2+(H399-1)*2</f>
        <v>57</v>
      </c>
    </row>
    <row r="400" spans="1:14" x14ac:dyDescent="0.25">
      <c r="A400" s="4" t="s">
        <v>545</v>
      </c>
      <c r="B400" s="5" t="s">
        <v>253</v>
      </c>
      <c r="C400" s="6">
        <v>4</v>
      </c>
      <c r="D400" s="6">
        <v>3</v>
      </c>
      <c r="E400" s="6">
        <v>2</v>
      </c>
      <c r="F400" s="6">
        <v>4</v>
      </c>
      <c r="G400" s="6">
        <v>4</v>
      </c>
      <c r="H400" s="6">
        <v>5</v>
      </c>
      <c r="I400" s="6">
        <v>70</v>
      </c>
      <c r="J400" s="6">
        <v>34</v>
      </c>
      <c r="K400" s="6">
        <v>18</v>
      </c>
      <c r="L400" s="6">
        <v>27</v>
      </c>
      <c r="M400" s="6">
        <v>70</v>
      </c>
      <c r="N400" s="5">
        <f>punkty_rekrutacyjne[[#This Row],[GHP]]/10+punkty_rekrutacyjne[[#This Row],[GHH]]/10+punkty_rekrutacyjne[[#This Row],[GMM]]/10+punkty_rekrutacyjne[[#This Row],[GMP]]/10+punkty_rekrutacyjne[[#This Row],[GJP]]/10+(E400-1)*2+(F400-1)*2+(G400-1)*2+(H400-1)*2</f>
        <v>43.900000000000006</v>
      </c>
    </row>
    <row r="401" spans="1:14" x14ac:dyDescent="0.25">
      <c r="A401" s="7" t="s">
        <v>546</v>
      </c>
      <c r="B401" s="8" t="s">
        <v>249</v>
      </c>
      <c r="C401" s="9">
        <v>2</v>
      </c>
      <c r="D401" s="9">
        <v>4</v>
      </c>
      <c r="E401" s="9">
        <v>2</v>
      </c>
      <c r="F401" s="9">
        <v>4</v>
      </c>
      <c r="G401" s="9">
        <v>5</v>
      </c>
      <c r="H401" s="9">
        <v>2</v>
      </c>
      <c r="I401" s="9">
        <v>9</v>
      </c>
      <c r="J401" s="9">
        <v>76</v>
      </c>
      <c r="K401" s="9">
        <v>35</v>
      </c>
      <c r="L401" s="9">
        <v>83</v>
      </c>
      <c r="M401" s="9">
        <v>13</v>
      </c>
      <c r="N401" s="5">
        <f>punkty_rekrutacyjne[[#This Row],[GHP]]/10+punkty_rekrutacyjne[[#This Row],[GHH]]/10+punkty_rekrutacyjne[[#This Row],[GMM]]/10+punkty_rekrutacyjne[[#This Row],[GMP]]/10+punkty_rekrutacyjne[[#This Row],[GJP]]/10+(E401-1)*2+(F401-1)*2+(G401-1)*2+(H401-1)*2</f>
        <v>39.6</v>
      </c>
    </row>
    <row r="402" spans="1:14" x14ac:dyDescent="0.25">
      <c r="A402" s="4" t="s">
        <v>547</v>
      </c>
      <c r="B402" s="5" t="s">
        <v>526</v>
      </c>
      <c r="C402" s="6">
        <v>6</v>
      </c>
      <c r="D402" s="6">
        <v>2</v>
      </c>
      <c r="E402" s="6">
        <v>4</v>
      </c>
      <c r="F402" s="6">
        <v>2</v>
      </c>
      <c r="G402" s="6">
        <v>3</v>
      </c>
      <c r="H402" s="6">
        <v>2</v>
      </c>
      <c r="I402" s="6">
        <v>63</v>
      </c>
      <c r="J402" s="6">
        <v>31</v>
      </c>
      <c r="K402" s="6">
        <v>2</v>
      </c>
      <c r="L402" s="6">
        <v>74</v>
      </c>
      <c r="M402" s="6">
        <v>15</v>
      </c>
      <c r="N402" s="5">
        <f>punkty_rekrutacyjne[[#This Row],[GHP]]/10+punkty_rekrutacyjne[[#This Row],[GHH]]/10+punkty_rekrutacyjne[[#This Row],[GMM]]/10+punkty_rekrutacyjne[[#This Row],[GMP]]/10+punkty_rekrutacyjne[[#This Row],[GJP]]/10+(E402-1)*2+(F402-1)*2+(G402-1)*2+(H402-1)*2</f>
        <v>32.5</v>
      </c>
    </row>
    <row r="403" spans="1:14" x14ac:dyDescent="0.25">
      <c r="A403" s="7" t="s">
        <v>548</v>
      </c>
      <c r="B403" s="8" t="s">
        <v>126</v>
      </c>
      <c r="C403" s="9">
        <v>4</v>
      </c>
      <c r="D403" s="9">
        <v>6</v>
      </c>
      <c r="E403" s="9">
        <v>3</v>
      </c>
      <c r="F403" s="9">
        <v>5</v>
      </c>
      <c r="G403" s="9">
        <v>4</v>
      </c>
      <c r="H403" s="9">
        <v>4</v>
      </c>
      <c r="I403" s="9">
        <v>15</v>
      </c>
      <c r="J403" s="9">
        <v>57</v>
      </c>
      <c r="K403" s="9">
        <v>64</v>
      </c>
      <c r="L403" s="9">
        <v>60</v>
      </c>
      <c r="M403" s="9">
        <v>60</v>
      </c>
      <c r="N403" s="5">
        <f>punkty_rekrutacyjne[[#This Row],[GHP]]/10+punkty_rekrutacyjne[[#This Row],[GHH]]/10+punkty_rekrutacyjne[[#This Row],[GMM]]/10+punkty_rekrutacyjne[[#This Row],[GMP]]/10+punkty_rekrutacyjne[[#This Row],[GJP]]/10+(E403-1)*2+(F403-1)*2+(G403-1)*2+(H403-1)*2</f>
        <v>49.6</v>
      </c>
    </row>
    <row r="404" spans="1:14" x14ac:dyDescent="0.25">
      <c r="A404" s="4" t="s">
        <v>549</v>
      </c>
      <c r="B404" s="5" t="s">
        <v>355</v>
      </c>
      <c r="C404" s="6">
        <v>6</v>
      </c>
      <c r="D404" s="6">
        <v>4</v>
      </c>
      <c r="E404" s="6">
        <v>4</v>
      </c>
      <c r="F404" s="6">
        <v>2</v>
      </c>
      <c r="G404" s="6">
        <v>2</v>
      </c>
      <c r="H404" s="6">
        <v>2</v>
      </c>
      <c r="I404" s="6">
        <v>26</v>
      </c>
      <c r="J404" s="6">
        <v>6</v>
      </c>
      <c r="K404" s="6">
        <v>12</v>
      </c>
      <c r="L404" s="6">
        <v>71</v>
      </c>
      <c r="M404" s="6">
        <v>85</v>
      </c>
      <c r="N404" s="5">
        <f>punkty_rekrutacyjne[[#This Row],[GHP]]/10+punkty_rekrutacyjne[[#This Row],[GHH]]/10+punkty_rekrutacyjne[[#This Row],[GMM]]/10+punkty_rekrutacyjne[[#This Row],[GMP]]/10+punkty_rekrutacyjne[[#This Row],[GJP]]/10+(E404-1)*2+(F404-1)*2+(G404-1)*2+(H404-1)*2</f>
        <v>32</v>
      </c>
    </row>
    <row r="405" spans="1:14" x14ac:dyDescent="0.25">
      <c r="A405" s="7" t="s">
        <v>550</v>
      </c>
      <c r="B405" s="8" t="s">
        <v>551</v>
      </c>
      <c r="C405" s="9">
        <v>5</v>
      </c>
      <c r="D405" s="9">
        <v>6</v>
      </c>
      <c r="E405" s="9">
        <v>2</v>
      </c>
      <c r="F405" s="9">
        <v>4</v>
      </c>
      <c r="G405" s="9">
        <v>4</v>
      </c>
      <c r="H405" s="9">
        <v>3</v>
      </c>
      <c r="I405" s="9">
        <v>3</v>
      </c>
      <c r="J405" s="9">
        <v>8</v>
      </c>
      <c r="K405" s="9">
        <v>22</v>
      </c>
      <c r="L405" s="9">
        <v>75</v>
      </c>
      <c r="M405" s="9">
        <v>52</v>
      </c>
      <c r="N405" s="5">
        <f>punkty_rekrutacyjne[[#This Row],[GHP]]/10+punkty_rekrutacyjne[[#This Row],[GHH]]/10+punkty_rekrutacyjne[[#This Row],[GMM]]/10+punkty_rekrutacyjne[[#This Row],[GMP]]/10+punkty_rekrutacyjne[[#This Row],[GJP]]/10+(E405-1)*2+(F405-1)*2+(G405-1)*2+(H405-1)*2</f>
        <v>34</v>
      </c>
    </row>
    <row r="406" spans="1:14" x14ac:dyDescent="0.25">
      <c r="A406" s="4" t="s">
        <v>552</v>
      </c>
      <c r="B406" s="5" t="s">
        <v>553</v>
      </c>
      <c r="C406" s="6">
        <v>0</v>
      </c>
      <c r="D406" s="6">
        <v>5</v>
      </c>
      <c r="E406" s="6">
        <v>2</v>
      </c>
      <c r="F406" s="6">
        <v>4</v>
      </c>
      <c r="G406" s="6">
        <v>4</v>
      </c>
      <c r="H406" s="6">
        <v>4</v>
      </c>
      <c r="I406" s="6">
        <v>68</v>
      </c>
      <c r="J406" s="6">
        <v>77</v>
      </c>
      <c r="K406" s="6">
        <v>39</v>
      </c>
      <c r="L406" s="6">
        <v>95</v>
      </c>
      <c r="M406" s="6">
        <v>42</v>
      </c>
      <c r="N406" s="5">
        <f>punkty_rekrutacyjne[[#This Row],[GHP]]/10+punkty_rekrutacyjne[[#This Row],[GHH]]/10+punkty_rekrutacyjne[[#This Row],[GMM]]/10+punkty_rekrutacyjne[[#This Row],[GMP]]/10+punkty_rekrutacyjne[[#This Row],[GJP]]/10+(E406-1)*2+(F406-1)*2+(G406-1)*2+(H406-1)*2</f>
        <v>52.1</v>
      </c>
    </row>
    <row r="407" spans="1:14" x14ac:dyDescent="0.25">
      <c r="A407" s="7" t="s">
        <v>554</v>
      </c>
      <c r="B407" s="8" t="s">
        <v>16</v>
      </c>
      <c r="C407" s="9">
        <v>4</v>
      </c>
      <c r="D407" s="9">
        <v>4</v>
      </c>
      <c r="E407" s="9">
        <v>3</v>
      </c>
      <c r="F407" s="9">
        <v>2</v>
      </c>
      <c r="G407" s="9">
        <v>5</v>
      </c>
      <c r="H407" s="9">
        <v>4</v>
      </c>
      <c r="I407" s="9">
        <v>65</v>
      </c>
      <c r="J407" s="9">
        <v>42</v>
      </c>
      <c r="K407" s="9">
        <v>95</v>
      </c>
      <c r="L407" s="9">
        <v>95</v>
      </c>
      <c r="M407" s="9">
        <v>95</v>
      </c>
      <c r="N407" s="5">
        <f>punkty_rekrutacyjne[[#This Row],[GHP]]/10+punkty_rekrutacyjne[[#This Row],[GHH]]/10+punkty_rekrutacyjne[[#This Row],[GMM]]/10+punkty_rekrutacyjne[[#This Row],[GMP]]/10+punkty_rekrutacyjne[[#This Row],[GJP]]/10+(E407-1)*2+(F407-1)*2+(G407-1)*2+(H407-1)*2</f>
        <v>59.2</v>
      </c>
    </row>
    <row r="408" spans="1:14" x14ac:dyDescent="0.25">
      <c r="A408" s="4" t="s">
        <v>555</v>
      </c>
      <c r="B408" s="5" t="s">
        <v>64</v>
      </c>
      <c r="C408" s="6">
        <v>6</v>
      </c>
      <c r="D408" s="6">
        <v>2</v>
      </c>
      <c r="E408" s="6">
        <v>2</v>
      </c>
      <c r="F408" s="6">
        <v>2</v>
      </c>
      <c r="G408" s="6">
        <v>2</v>
      </c>
      <c r="H408" s="6">
        <v>4</v>
      </c>
      <c r="I408" s="6">
        <v>32</v>
      </c>
      <c r="J408" s="6">
        <v>39</v>
      </c>
      <c r="K408" s="6">
        <v>61</v>
      </c>
      <c r="L408" s="6">
        <v>67</v>
      </c>
      <c r="M408" s="6">
        <v>14</v>
      </c>
      <c r="N408" s="5">
        <f>punkty_rekrutacyjne[[#This Row],[GHP]]/10+punkty_rekrutacyjne[[#This Row],[GHH]]/10+punkty_rekrutacyjne[[#This Row],[GMM]]/10+punkty_rekrutacyjne[[#This Row],[GMP]]/10+punkty_rekrutacyjne[[#This Row],[GJP]]/10+(E408-1)*2+(F408-1)*2+(G408-1)*2+(H408-1)*2</f>
        <v>33.299999999999997</v>
      </c>
    </row>
    <row r="409" spans="1:14" x14ac:dyDescent="0.25">
      <c r="A409" s="7" t="s">
        <v>466</v>
      </c>
      <c r="B409" s="8" t="s">
        <v>16</v>
      </c>
      <c r="C409" s="9">
        <v>8</v>
      </c>
      <c r="D409" s="9">
        <v>3</v>
      </c>
      <c r="E409" s="9">
        <v>5</v>
      </c>
      <c r="F409" s="9">
        <v>6</v>
      </c>
      <c r="G409" s="9">
        <v>3</v>
      </c>
      <c r="H409" s="9">
        <v>5</v>
      </c>
      <c r="I409" s="9">
        <v>7</v>
      </c>
      <c r="J409" s="9">
        <v>96</v>
      </c>
      <c r="K409" s="9">
        <v>85</v>
      </c>
      <c r="L409" s="9">
        <v>8</v>
      </c>
      <c r="M409" s="9">
        <v>46</v>
      </c>
      <c r="N409" s="5">
        <f>punkty_rekrutacyjne[[#This Row],[GHP]]/10+punkty_rekrutacyjne[[#This Row],[GHH]]/10+punkty_rekrutacyjne[[#This Row],[GMM]]/10+punkty_rekrutacyjne[[#This Row],[GMP]]/10+punkty_rekrutacyjne[[#This Row],[GJP]]/10+(E409-1)*2+(F409-1)*2+(G409-1)*2+(H409-1)*2</f>
        <v>54.199999999999996</v>
      </c>
    </row>
    <row r="410" spans="1:14" x14ac:dyDescent="0.25">
      <c r="A410" s="4" t="s">
        <v>556</v>
      </c>
      <c r="B410" s="5" t="s">
        <v>367</v>
      </c>
      <c r="C410" s="6">
        <v>7</v>
      </c>
      <c r="D410" s="6">
        <v>5</v>
      </c>
      <c r="E410" s="6">
        <v>5</v>
      </c>
      <c r="F410" s="6">
        <v>5</v>
      </c>
      <c r="G410" s="6">
        <v>2</v>
      </c>
      <c r="H410" s="6">
        <v>2</v>
      </c>
      <c r="I410" s="6">
        <v>35</v>
      </c>
      <c r="J410" s="6">
        <v>95</v>
      </c>
      <c r="K410" s="6">
        <v>11</v>
      </c>
      <c r="L410" s="6">
        <v>36</v>
      </c>
      <c r="M410" s="6">
        <v>19</v>
      </c>
      <c r="N410" s="5">
        <f>punkty_rekrutacyjne[[#This Row],[GHP]]/10+punkty_rekrutacyjne[[#This Row],[GHH]]/10+punkty_rekrutacyjne[[#This Row],[GMM]]/10+punkty_rekrutacyjne[[#This Row],[GMP]]/10+punkty_rekrutacyjne[[#This Row],[GJP]]/10+(E410-1)*2+(F410-1)*2+(G410-1)*2+(H410-1)*2</f>
        <v>39.599999999999994</v>
      </c>
    </row>
    <row r="411" spans="1:14" x14ac:dyDescent="0.25">
      <c r="A411" s="7" t="s">
        <v>557</v>
      </c>
      <c r="B411" s="8" t="s">
        <v>558</v>
      </c>
      <c r="C411" s="9">
        <v>1</v>
      </c>
      <c r="D411" s="9">
        <v>4</v>
      </c>
      <c r="E411" s="9">
        <v>4</v>
      </c>
      <c r="F411" s="9">
        <v>6</v>
      </c>
      <c r="G411" s="9">
        <v>3</v>
      </c>
      <c r="H411" s="9">
        <v>4</v>
      </c>
      <c r="I411" s="9">
        <v>73</v>
      </c>
      <c r="J411" s="9">
        <v>61</v>
      </c>
      <c r="K411" s="9">
        <v>49</v>
      </c>
      <c r="L411" s="9">
        <v>70</v>
      </c>
      <c r="M411" s="9">
        <v>52</v>
      </c>
      <c r="N411" s="5">
        <f>punkty_rekrutacyjne[[#This Row],[GHP]]/10+punkty_rekrutacyjne[[#This Row],[GHH]]/10+punkty_rekrutacyjne[[#This Row],[GMM]]/10+punkty_rekrutacyjne[[#This Row],[GMP]]/10+punkty_rekrutacyjne[[#This Row],[GJP]]/10+(E411-1)*2+(F411-1)*2+(G411-1)*2+(H411-1)*2</f>
        <v>56.5</v>
      </c>
    </row>
    <row r="412" spans="1:14" x14ac:dyDescent="0.25">
      <c r="A412" s="4" t="s">
        <v>559</v>
      </c>
      <c r="B412" s="5" t="s">
        <v>145</v>
      </c>
      <c r="C412" s="6">
        <v>8</v>
      </c>
      <c r="D412" s="6">
        <v>2</v>
      </c>
      <c r="E412" s="6">
        <v>5</v>
      </c>
      <c r="F412" s="6">
        <v>2</v>
      </c>
      <c r="G412" s="6">
        <v>2</v>
      </c>
      <c r="H412" s="6">
        <v>6</v>
      </c>
      <c r="I412" s="6">
        <v>52</v>
      </c>
      <c r="J412" s="6">
        <v>90</v>
      </c>
      <c r="K412" s="6">
        <v>95</v>
      </c>
      <c r="L412" s="6">
        <v>83</v>
      </c>
      <c r="M412" s="6">
        <v>23</v>
      </c>
      <c r="N412" s="5">
        <f>punkty_rekrutacyjne[[#This Row],[GHP]]/10+punkty_rekrutacyjne[[#This Row],[GHH]]/10+punkty_rekrutacyjne[[#This Row],[GMM]]/10+punkty_rekrutacyjne[[#This Row],[GMP]]/10+punkty_rekrutacyjne[[#This Row],[GJP]]/10+(E412-1)*2+(F412-1)*2+(G412-1)*2+(H412-1)*2</f>
        <v>56.3</v>
      </c>
    </row>
    <row r="413" spans="1:14" x14ac:dyDescent="0.25">
      <c r="A413" s="7" t="s">
        <v>418</v>
      </c>
      <c r="B413" s="8" t="s">
        <v>32</v>
      </c>
      <c r="C413" s="9">
        <v>8</v>
      </c>
      <c r="D413" s="9">
        <v>5</v>
      </c>
      <c r="E413" s="9">
        <v>6</v>
      </c>
      <c r="F413" s="9">
        <v>5</v>
      </c>
      <c r="G413" s="9">
        <v>6</v>
      </c>
      <c r="H413" s="9">
        <v>5</v>
      </c>
      <c r="I413" s="9">
        <v>5</v>
      </c>
      <c r="J413" s="9">
        <v>84</v>
      </c>
      <c r="K413" s="9">
        <v>88</v>
      </c>
      <c r="L413" s="9">
        <v>35</v>
      </c>
      <c r="M413" s="9">
        <v>40</v>
      </c>
      <c r="N413" s="5">
        <f>punkty_rekrutacyjne[[#This Row],[GHP]]/10+punkty_rekrutacyjne[[#This Row],[GHH]]/10+punkty_rekrutacyjne[[#This Row],[GMM]]/10+punkty_rekrutacyjne[[#This Row],[GMP]]/10+punkty_rekrutacyjne[[#This Row],[GJP]]/10+(E413-1)*2+(F413-1)*2+(G413-1)*2+(H413-1)*2</f>
        <v>61.2</v>
      </c>
    </row>
    <row r="414" spans="1:14" x14ac:dyDescent="0.25">
      <c r="A414" s="4" t="s">
        <v>123</v>
      </c>
      <c r="B414" s="5" t="s">
        <v>273</v>
      </c>
      <c r="C414" s="6">
        <v>5</v>
      </c>
      <c r="D414" s="6">
        <v>4</v>
      </c>
      <c r="E414" s="6">
        <v>6</v>
      </c>
      <c r="F414" s="6">
        <v>2</v>
      </c>
      <c r="G414" s="6">
        <v>3</v>
      </c>
      <c r="H414" s="6">
        <v>4</v>
      </c>
      <c r="I414" s="6">
        <v>53</v>
      </c>
      <c r="J414" s="6">
        <v>57</v>
      </c>
      <c r="K414" s="6">
        <v>30</v>
      </c>
      <c r="L414" s="6">
        <v>7</v>
      </c>
      <c r="M414" s="6">
        <v>52</v>
      </c>
      <c r="N414" s="5">
        <f>punkty_rekrutacyjne[[#This Row],[GHP]]/10+punkty_rekrutacyjne[[#This Row],[GHH]]/10+punkty_rekrutacyjne[[#This Row],[GMM]]/10+punkty_rekrutacyjne[[#This Row],[GMP]]/10+punkty_rekrutacyjne[[#This Row],[GJP]]/10+(E414-1)*2+(F414-1)*2+(G414-1)*2+(H414-1)*2</f>
        <v>41.9</v>
      </c>
    </row>
    <row r="415" spans="1:14" x14ac:dyDescent="0.25">
      <c r="A415" s="7" t="s">
        <v>560</v>
      </c>
      <c r="B415" s="8" t="s">
        <v>145</v>
      </c>
      <c r="C415" s="9">
        <v>4</v>
      </c>
      <c r="D415" s="9">
        <v>2</v>
      </c>
      <c r="E415" s="9">
        <v>4</v>
      </c>
      <c r="F415" s="9">
        <v>5</v>
      </c>
      <c r="G415" s="9">
        <v>5</v>
      </c>
      <c r="H415" s="9">
        <v>4</v>
      </c>
      <c r="I415" s="9">
        <v>52</v>
      </c>
      <c r="J415" s="9">
        <v>73</v>
      </c>
      <c r="K415" s="9">
        <v>12</v>
      </c>
      <c r="L415" s="9">
        <v>3</v>
      </c>
      <c r="M415" s="9">
        <v>7</v>
      </c>
      <c r="N415" s="5">
        <f>punkty_rekrutacyjne[[#This Row],[GHP]]/10+punkty_rekrutacyjne[[#This Row],[GHH]]/10+punkty_rekrutacyjne[[#This Row],[GMM]]/10+punkty_rekrutacyjne[[#This Row],[GMP]]/10+punkty_rekrutacyjne[[#This Row],[GJP]]/10+(E415-1)*2+(F415-1)*2+(G415-1)*2+(H415-1)*2</f>
        <v>42.7</v>
      </c>
    </row>
    <row r="416" spans="1:14" x14ac:dyDescent="0.25">
      <c r="A416" s="4" t="s">
        <v>561</v>
      </c>
      <c r="B416" s="5" t="s">
        <v>133</v>
      </c>
      <c r="C416" s="6">
        <v>7</v>
      </c>
      <c r="D416" s="6">
        <v>4</v>
      </c>
      <c r="E416" s="6">
        <v>3</v>
      </c>
      <c r="F416" s="6">
        <v>2</v>
      </c>
      <c r="G416" s="6">
        <v>5</v>
      </c>
      <c r="H416" s="6">
        <v>5</v>
      </c>
      <c r="I416" s="6">
        <v>41</v>
      </c>
      <c r="J416" s="6">
        <v>23</v>
      </c>
      <c r="K416" s="6">
        <v>84</v>
      </c>
      <c r="L416" s="6">
        <v>93</v>
      </c>
      <c r="M416" s="6">
        <v>6</v>
      </c>
      <c r="N416" s="5">
        <f>punkty_rekrutacyjne[[#This Row],[GHP]]/10+punkty_rekrutacyjne[[#This Row],[GHH]]/10+punkty_rekrutacyjne[[#This Row],[GMM]]/10+punkty_rekrutacyjne[[#This Row],[GMP]]/10+punkty_rekrutacyjne[[#This Row],[GJP]]/10+(E416-1)*2+(F416-1)*2+(G416-1)*2+(H416-1)*2</f>
        <v>46.7</v>
      </c>
    </row>
    <row r="417" spans="1:14" x14ac:dyDescent="0.25">
      <c r="A417" s="7" t="s">
        <v>562</v>
      </c>
      <c r="B417" s="8" t="s">
        <v>369</v>
      </c>
      <c r="C417" s="9">
        <v>3</v>
      </c>
      <c r="D417" s="9">
        <v>3</v>
      </c>
      <c r="E417" s="9">
        <v>4</v>
      </c>
      <c r="F417" s="9">
        <v>4</v>
      </c>
      <c r="G417" s="9">
        <v>5</v>
      </c>
      <c r="H417" s="9">
        <v>5</v>
      </c>
      <c r="I417" s="9">
        <v>44</v>
      </c>
      <c r="J417" s="9">
        <v>90</v>
      </c>
      <c r="K417" s="9">
        <v>71</v>
      </c>
      <c r="L417" s="9">
        <v>41</v>
      </c>
      <c r="M417" s="9">
        <v>60</v>
      </c>
      <c r="N417" s="5">
        <f>punkty_rekrutacyjne[[#This Row],[GHP]]/10+punkty_rekrutacyjne[[#This Row],[GHH]]/10+punkty_rekrutacyjne[[#This Row],[GMM]]/10+punkty_rekrutacyjne[[#This Row],[GMP]]/10+punkty_rekrutacyjne[[#This Row],[GJP]]/10+(E417-1)*2+(F417-1)*2+(G417-1)*2+(H417-1)*2</f>
        <v>58.6</v>
      </c>
    </row>
    <row r="418" spans="1:14" x14ac:dyDescent="0.25">
      <c r="A418" s="4" t="s">
        <v>563</v>
      </c>
      <c r="B418" s="5" t="s">
        <v>101</v>
      </c>
      <c r="C418" s="6">
        <v>0</v>
      </c>
      <c r="D418" s="6">
        <v>5</v>
      </c>
      <c r="E418" s="6">
        <v>2</v>
      </c>
      <c r="F418" s="6">
        <v>4</v>
      </c>
      <c r="G418" s="6">
        <v>2</v>
      </c>
      <c r="H418" s="6">
        <v>6</v>
      </c>
      <c r="I418" s="6">
        <v>27</v>
      </c>
      <c r="J418" s="6">
        <v>56</v>
      </c>
      <c r="K418" s="6">
        <v>54</v>
      </c>
      <c r="L418" s="6">
        <v>99</v>
      </c>
      <c r="M418" s="6">
        <v>27</v>
      </c>
      <c r="N418" s="5">
        <f>punkty_rekrutacyjne[[#This Row],[GHP]]/10+punkty_rekrutacyjne[[#This Row],[GHH]]/10+punkty_rekrutacyjne[[#This Row],[GMM]]/10+punkty_rekrutacyjne[[#This Row],[GMP]]/10+punkty_rekrutacyjne[[#This Row],[GJP]]/10+(E418-1)*2+(F418-1)*2+(G418-1)*2+(H418-1)*2</f>
        <v>46.3</v>
      </c>
    </row>
    <row r="419" spans="1:14" x14ac:dyDescent="0.25">
      <c r="A419" s="7" t="s">
        <v>564</v>
      </c>
      <c r="B419" s="8" t="s">
        <v>145</v>
      </c>
      <c r="C419" s="9">
        <v>6</v>
      </c>
      <c r="D419" s="9">
        <v>4</v>
      </c>
      <c r="E419" s="9">
        <v>5</v>
      </c>
      <c r="F419" s="9">
        <v>6</v>
      </c>
      <c r="G419" s="9">
        <v>2</v>
      </c>
      <c r="H419" s="9">
        <v>5</v>
      </c>
      <c r="I419" s="9">
        <v>56</v>
      </c>
      <c r="J419" s="9">
        <v>47</v>
      </c>
      <c r="K419" s="9">
        <v>34</v>
      </c>
      <c r="L419" s="9">
        <v>65</v>
      </c>
      <c r="M419" s="9">
        <v>87</v>
      </c>
      <c r="N419" s="5">
        <f>punkty_rekrutacyjne[[#This Row],[GHP]]/10+punkty_rekrutacyjne[[#This Row],[GHH]]/10+punkty_rekrutacyjne[[#This Row],[GMM]]/10+punkty_rekrutacyjne[[#This Row],[GMP]]/10+punkty_rekrutacyjne[[#This Row],[GJP]]/10+(E419-1)*2+(F419-1)*2+(G419-1)*2+(H419-1)*2</f>
        <v>56.900000000000006</v>
      </c>
    </row>
    <row r="420" spans="1:14" x14ac:dyDescent="0.25">
      <c r="A420" s="4" t="s">
        <v>565</v>
      </c>
      <c r="B420" s="5" t="s">
        <v>302</v>
      </c>
      <c r="C420" s="6">
        <v>3</v>
      </c>
      <c r="D420" s="6">
        <v>5</v>
      </c>
      <c r="E420" s="6">
        <v>6</v>
      </c>
      <c r="F420" s="6">
        <v>4</v>
      </c>
      <c r="G420" s="6">
        <v>6</v>
      </c>
      <c r="H420" s="6">
        <v>6</v>
      </c>
      <c r="I420" s="6">
        <v>79</v>
      </c>
      <c r="J420" s="6">
        <v>52</v>
      </c>
      <c r="K420" s="6">
        <v>11</v>
      </c>
      <c r="L420" s="6">
        <v>9</v>
      </c>
      <c r="M420" s="6">
        <v>83</v>
      </c>
      <c r="N420" s="5">
        <f>punkty_rekrutacyjne[[#This Row],[GHP]]/10+punkty_rekrutacyjne[[#This Row],[GHH]]/10+punkty_rekrutacyjne[[#This Row],[GMM]]/10+punkty_rekrutacyjne[[#This Row],[GMP]]/10+punkty_rekrutacyjne[[#This Row],[GJP]]/10+(E420-1)*2+(F420-1)*2+(G420-1)*2+(H420-1)*2</f>
        <v>59.400000000000006</v>
      </c>
    </row>
    <row r="421" spans="1:14" x14ac:dyDescent="0.25">
      <c r="A421" s="7" t="s">
        <v>566</v>
      </c>
      <c r="B421" s="8" t="s">
        <v>174</v>
      </c>
      <c r="C421" s="9">
        <v>6</v>
      </c>
      <c r="D421" s="9">
        <v>5</v>
      </c>
      <c r="E421" s="9">
        <v>5</v>
      </c>
      <c r="F421" s="9">
        <v>5</v>
      </c>
      <c r="G421" s="9">
        <v>4</v>
      </c>
      <c r="H421" s="9">
        <v>4</v>
      </c>
      <c r="I421" s="9">
        <v>34</v>
      </c>
      <c r="J421" s="9">
        <v>15</v>
      </c>
      <c r="K421" s="9">
        <v>40</v>
      </c>
      <c r="L421" s="9">
        <v>85</v>
      </c>
      <c r="M421" s="9">
        <v>52</v>
      </c>
      <c r="N421" s="5">
        <f>punkty_rekrutacyjne[[#This Row],[GHP]]/10+punkty_rekrutacyjne[[#This Row],[GHH]]/10+punkty_rekrutacyjne[[#This Row],[GMM]]/10+punkty_rekrutacyjne[[#This Row],[GMP]]/10+punkty_rekrutacyjne[[#This Row],[GJP]]/10+(E421-1)*2+(F421-1)*2+(G421-1)*2+(H421-1)*2</f>
        <v>50.599999999999994</v>
      </c>
    </row>
    <row r="422" spans="1:14" x14ac:dyDescent="0.25">
      <c r="A422" s="4" t="s">
        <v>567</v>
      </c>
      <c r="B422" s="5" t="s">
        <v>568</v>
      </c>
      <c r="C422" s="6">
        <v>1</v>
      </c>
      <c r="D422" s="6">
        <v>3</v>
      </c>
      <c r="E422" s="6">
        <v>4</v>
      </c>
      <c r="F422" s="6">
        <v>6</v>
      </c>
      <c r="G422" s="6">
        <v>6</v>
      </c>
      <c r="H422" s="6">
        <v>3</v>
      </c>
      <c r="I422" s="6">
        <v>52</v>
      </c>
      <c r="J422" s="6">
        <v>36</v>
      </c>
      <c r="K422" s="6">
        <v>41</v>
      </c>
      <c r="L422" s="6">
        <v>96</v>
      </c>
      <c r="M422" s="6">
        <v>66</v>
      </c>
      <c r="N422" s="5">
        <f>punkty_rekrutacyjne[[#This Row],[GHP]]/10+punkty_rekrutacyjne[[#This Row],[GHH]]/10+punkty_rekrutacyjne[[#This Row],[GMM]]/10+punkty_rekrutacyjne[[#This Row],[GMP]]/10+punkty_rekrutacyjne[[#This Row],[GJP]]/10+(E422-1)*2+(F422-1)*2+(G422-1)*2+(H422-1)*2</f>
        <v>59.1</v>
      </c>
    </row>
    <row r="423" spans="1:14" x14ac:dyDescent="0.25">
      <c r="A423" s="7" t="s">
        <v>569</v>
      </c>
      <c r="B423" s="8" t="s">
        <v>222</v>
      </c>
      <c r="C423" s="9">
        <v>5</v>
      </c>
      <c r="D423" s="9">
        <v>4</v>
      </c>
      <c r="E423" s="9">
        <v>6</v>
      </c>
      <c r="F423" s="9">
        <v>5</v>
      </c>
      <c r="G423" s="9">
        <v>5</v>
      </c>
      <c r="H423" s="9">
        <v>3</v>
      </c>
      <c r="I423" s="9">
        <v>41</v>
      </c>
      <c r="J423" s="9">
        <v>35</v>
      </c>
      <c r="K423" s="9">
        <v>54</v>
      </c>
      <c r="L423" s="9">
        <v>14</v>
      </c>
      <c r="M423" s="9">
        <v>29</v>
      </c>
      <c r="N423" s="5">
        <f>punkty_rekrutacyjne[[#This Row],[GHP]]/10+punkty_rekrutacyjne[[#This Row],[GHH]]/10+punkty_rekrutacyjne[[#This Row],[GMM]]/10+punkty_rekrutacyjne[[#This Row],[GMP]]/10+punkty_rekrutacyjne[[#This Row],[GJP]]/10+(E423-1)*2+(F423-1)*2+(G423-1)*2+(H423-1)*2</f>
        <v>47.3</v>
      </c>
    </row>
    <row r="424" spans="1:14" x14ac:dyDescent="0.25">
      <c r="A424" s="4" t="s">
        <v>570</v>
      </c>
      <c r="B424" s="5" t="s">
        <v>571</v>
      </c>
      <c r="C424" s="6">
        <v>5</v>
      </c>
      <c r="D424" s="6">
        <v>3</v>
      </c>
      <c r="E424" s="6">
        <v>5</v>
      </c>
      <c r="F424" s="6">
        <v>5</v>
      </c>
      <c r="G424" s="6">
        <v>3</v>
      </c>
      <c r="H424" s="6">
        <v>2</v>
      </c>
      <c r="I424" s="6">
        <v>25</v>
      </c>
      <c r="J424" s="6">
        <v>24</v>
      </c>
      <c r="K424" s="6">
        <v>28</v>
      </c>
      <c r="L424" s="6">
        <v>21</v>
      </c>
      <c r="M424" s="6">
        <v>24</v>
      </c>
      <c r="N424" s="5">
        <f>punkty_rekrutacyjne[[#This Row],[GHP]]/10+punkty_rekrutacyjne[[#This Row],[GHH]]/10+punkty_rekrutacyjne[[#This Row],[GMM]]/10+punkty_rekrutacyjne[[#This Row],[GMP]]/10+punkty_rekrutacyjne[[#This Row],[GJP]]/10+(E424-1)*2+(F424-1)*2+(G424-1)*2+(H424-1)*2</f>
        <v>34.200000000000003</v>
      </c>
    </row>
    <row r="425" spans="1:14" x14ac:dyDescent="0.25">
      <c r="A425" s="7" t="s">
        <v>572</v>
      </c>
      <c r="B425" s="8" t="s">
        <v>177</v>
      </c>
      <c r="C425" s="9">
        <v>3</v>
      </c>
      <c r="D425" s="9">
        <v>4</v>
      </c>
      <c r="E425" s="9">
        <v>2</v>
      </c>
      <c r="F425" s="9">
        <v>5</v>
      </c>
      <c r="G425" s="9">
        <v>2</v>
      </c>
      <c r="H425" s="9">
        <v>6</v>
      </c>
      <c r="I425" s="9">
        <v>80</v>
      </c>
      <c r="J425" s="9">
        <v>86</v>
      </c>
      <c r="K425" s="9">
        <v>29</v>
      </c>
      <c r="L425" s="9">
        <v>32</v>
      </c>
      <c r="M425" s="9">
        <v>85</v>
      </c>
      <c r="N425" s="5">
        <f>punkty_rekrutacyjne[[#This Row],[GHP]]/10+punkty_rekrutacyjne[[#This Row],[GHH]]/10+punkty_rekrutacyjne[[#This Row],[GMM]]/10+punkty_rekrutacyjne[[#This Row],[GMP]]/10+punkty_rekrutacyjne[[#This Row],[GJP]]/10+(E425-1)*2+(F425-1)*2+(G425-1)*2+(H425-1)*2</f>
        <v>53.2</v>
      </c>
    </row>
    <row r="426" spans="1:14" x14ac:dyDescent="0.25">
      <c r="A426" s="4" t="s">
        <v>573</v>
      </c>
      <c r="B426" s="5" t="s">
        <v>526</v>
      </c>
      <c r="C426" s="6">
        <v>4</v>
      </c>
      <c r="D426" s="6">
        <v>3</v>
      </c>
      <c r="E426" s="6">
        <v>5</v>
      </c>
      <c r="F426" s="6">
        <v>6</v>
      </c>
      <c r="G426" s="6">
        <v>3</v>
      </c>
      <c r="H426" s="6">
        <v>4</v>
      </c>
      <c r="I426" s="6">
        <v>68</v>
      </c>
      <c r="J426" s="6">
        <v>19</v>
      </c>
      <c r="K426" s="6">
        <v>94</v>
      </c>
      <c r="L426" s="6">
        <v>92</v>
      </c>
      <c r="M426" s="6">
        <v>62</v>
      </c>
      <c r="N426" s="5">
        <f>punkty_rekrutacyjne[[#This Row],[GHP]]/10+punkty_rekrutacyjne[[#This Row],[GHH]]/10+punkty_rekrutacyjne[[#This Row],[GMM]]/10+punkty_rekrutacyjne[[#This Row],[GMP]]/10+punkty_rekrutacyjne[[#This Row],[GJP]]/10+(E426-1)*2+(F426-1)*2+(G426-1)*2+(H426-1)*2</f>
        <v>61.5</v>
      </c>
    </row>
    <row r="427" spans="1:14" x14ac:dyDescent="0.25">
      <c r="A427" s="7" t="s">
        <v>574</v>
      </c>
      <c r="B427" s="8" t="s">
        <v>575</v>
      </c>
      <c r="C427" s="9">
        <v>4</v>
      </c>
      <c r="D427" s="9">
        <v>2</v>
      </c>
      <c r="E427" s="9">
        <v>5</v>
      </c>
      <c r="F427" s="9">
        <v>2</v>
      </c>
      <c r="G427" s="9">
        <v>5</v>
      </c>
      <c r="H427" s="9">
        <v>4</v>
      </c>
      <c r="I427" s="9">
        <v>74</v>
      </c>
      <c r="J427" s="9">
        <v>85</v>
      </c>
      <c r="K427" s="9">
        <v>21</v>
      </c>
      <c r="L427" s="9">
        <v>33</v>
      </c>
      <c r="M427" s="9">
        <v>9</v>
      </c>
      <c r="N427" s="5">
        <f>punkty_rekrutacyjne[[#This Row],[GHP]]/10+punkty_rekrutacyjne[[#This Row],[GHH]]/10+punkty_rekrutacyjne[[#This Row],[GMM]]/10+punkty_rekrutacyjne[[#This Row],[GMP]]/10+punkty_rekrutacyjne[[#This Row],[GJP]]/10+(E427-1)*2+(F427-1)*2+(G427-1)*2+(H427-1)*2</f>
        <v>46.2</v>
      </c>
    </row>
    <row r="428" spans="1:14" x14ac:dyDescent="0.25">
      <c r="A428" s="4" t="s">
        <v>403</v>
      </c>
      <c r="B428" s="5" t="s">
        <v>64</v>
      </c>
      <c r="C428" s="6">
        <v>0</v>
      </c>
      <c r="D428" s="6">
        <v>2</v>
      </c>
      <c r="E428" s="6">
        <v>3</v>
      </c>
      <c r="F428" s="6">
        <v>5</v>
      </c>
      <c r="G428" s="6">
        <v>4</v>
      </c>
      <c r="H428" s="6">
        <v>6</v>
      </c>
      <c r="I428" s="6">
        <v>40</v>
      </c>
      <c r="J428" s="6">
        <v>46</v>
      </c>
      <c r="K428" s="6">
        <v>1</v>
      </c>
      <c r="L428" s="6">
        <v>98</v>
      </c>
      <c r="M428" s="6">
        <v>39</v>
      </c>
      <c r="N428" s="5">
        <f>punkty_rekrutacyjne[[#This Row],[GHP]]/10+punkty_rekrutacyjne[[#This Row],[GHH]]/10+punkty_rekrutacyjne[[#This Row],[GMM]]/10+punkty_rekrutacyjne[[#This Row],[GMP]]/10+punkty_rekrutacyjne[[#This Row],[GJP]]/10+(E428-1)*2+(F428-1)*2+(G428-1)*2+(H428-1)*2</f>
        <v>50.4</v>
      </c>
    </row>
    <row r="429" spans="1:14" x14ac:dyDescent="0.25">
      <c r="A429" s="7" t="s">
        <v>576</v>
      </c>
      <c r="B429" s="8" t="s">
        <v>430</v>
      </c>
      <c r="C429" s="9">
        <v>7</v>
      </c>
      <c r="D429" s="9">
        <v>2</v>
      </c>
      <c r="E429" s="9">
        <v>2</v>
      </c>
      <c r="F429" s="9">
        <v>2</v>
      </c>
      <c r="G429" s="9">
        <v>2</v>
      </c>
      <c r="H429" s="9">
        <v>2</v>
      </c>
      <c r="I429" s="9">
        <v>1</v>
      </c>
      <c r="J429" s="9">
        <v>25</v>
      </c>
      <c r="K429" s="9">
        <v>33</v>
      </c>
      <c r="L429" s="9">
        <v>91</v>
      </c>
      <c r="M429" s="9">
        <v>60</v>
      </c>
      <c r="N429" s="5">
        <f>punkty_rekrutacyjne[[#This Row],[GHP]]/10+punkty_rekrutacyjne[[#This Row],[GHH]]/10+punkty_rekrutacyjne[[#This Row],[GMM]]/10+punkty_rekrutacyjne[[#This Row],[GMP]]/10+punkty_rekrutacyjne[[#This Row],[GJP]]/10+(E429-1)*2+(F429-1)*2+(G429-1)*2+(H429-1)*2</f>
        <v>29</v>
      </c>
    </row>
    <row r="430" spans="1:14" x14ac:dyDescent="0.25">
      <c r="A430" s="4" t="s">
        <v>577</v>
      </c>
      <c r="B430" s="5" t="s">
        <v>360</v>
      </c>
      <c r="C430" s="6">
        <v>3</v>
      </c>
      <c r="D430" s="6">
        <v>3</v>
      </c>
      <c r="E430" s="6">
        <v>6</v>
      </c>
      <c r="F430" s="6">
        <v>4</v>
      </c>
      <c r="G430" s="6">
        <v>4</v>
      </c>
      <c r="H430" s="6">
        <v>3</v>
      </c>
      <c r="I430" s="6">
        <v>87</v>
      </c>
      <c r="J430" s="6">
        <v>50</v>
      </c>
      <c r="K430" s="6">
        <v>61</v>
      </c>
      <c r="L430" s="6">
        <v>48</v>
      </c>
      <c r="M430" s="6">
        <v>86</v>
      </c>
      <c r="N430" s="5">
        <f>punkty_rekrutacyjne[[#This Row],[GHP]]/10+punkty_rekrutacyjne[[#This Row],[GHH]]/10+punkty_rekrutacyjne[[#This Row],[GMM]]/10+punkty_rekrutacyjne[[#This Row],[GMP]]/10+punkty_rekrutacyjne[[#This Row],[GJP]]/10+(E430-1)*2+(F430-1)*2+(G430-1)*2+(H430-1)*2</f>
        <v>59.199999999999996</v>
      </c>
    </row>
    <row r="431" spans="1:14" x14ac:dyDescent="0.25">
      <c r="A431" s="7" t="s">
        <v>578</v>
      </c>
      <c r="B431" s="8" t="s">
        <v>579</v>
      </c>
      <c r="C431" s="9">
        <v>5</v>
      </c>
      <c r="D431" s="9">
        <v>6</v>
      </c>
      <c r="E431" s="9">
        <v>4</v>
      </c>
      <c r="F431" s="9">
        <v>2</v>
      </c>
      <c r="G431" s="9">
        <v>4</v>
      </c>
      <c r="H431" s="9">
        <v>3</v>
      </c>
      <c r="I431" s="9">
        <v>100</v>
      </c>
      <c r="J431" s="9">
        <v>74</v>
      </c>
      <c r="K431" s="9">
        <v>76</v>
      </c>
      <c r="L431" s="9">
        <v>47</v>
      </c>
      <c r="M431" s="9">
        <v>29</v>
      </c>
      <c r="N431" s="5">
        <f>punkty_rekrutacyjne[[#This Row],[GHP]]/10+punkty_rekrutacyjne[[#This Row],[GHH]]/10+punkty_rekrutacyjne[[#This Row],[GMM]]/10+punkty_rekrutacyjne[[#This Row],[GMP]]/10+punkty_rekrutacyjne[[#This Row],[GJP]]/10+(E431-1)*2+(F431-1)*2+(G431-1)*2+(H431-1)*2</f>
        <v>50.6</v>
      </c>
    </row>
    <row r="432" spans="1:14" x14ac:dyDescent="0.25">
      <c r="A432" s="4" t="s">
        <v>580</v>
      </c>
      <c r="B432" s="5" t="s">
        <v>14</v>
      </c>
      <c r="C432" s="6">
        <v>1</v>
      </c>
      <c r="D432" s="6">
        <v>6</v>
      </c>
      <c r="E432" s="6">
        <v>5</v>
      </c>
      <c r="F432" s="6">
        <v>2</v>
      </c>
      <c r="G432" s="6">
        <v>5</v>
      </c>
      <c r="H432" s="6">
        <v>5</v>
      </c>
      <c r="I432" s="6">
        <v>59</v>
      </c>
      <c r="J432" s="6">
        <v>30</v>
      </c>
      <c r="K432" s="6">
        <v>96</v>
      </c>
      <c r="L432" s="6">
        <v>53</v>
      </c>
      <c r="M432" s="6">
        <v>87</v>
      </c>
      <c r="N432" s="5">
        <f>punkty_rekrutacyjne[[#This Row],[GHP]]/10+punkty_rekrutacyjne[[#This Row],[GHH]]/10+punkty_rekrutacyjne[[#This Row],[GMM]]/10+punkty_rekrutacyjne[[#This Row],[GMP]]/10+punkty_rekrutacyjne[[#This Row],[GJP]]/10+(E432-1)*2+(F432-1)*2+(G432-1)*2+(H432-1)*2</f>
        <v>58.5</v>
      </c>
    </row>
    <row r="433" spans="1:14" x14ac:dyDescent="0.25">
      <c r="A433" s="7" t="s">
        <v>581</v>
      </c>
      <c r="B433" s="8" t="s">
        <v>70</v>
      </c>
      <c r="C433" s="9">
        <v>6</v>
      </c>
      <c r="D433" s="9">
        <v>2</v>
      </c>
      <c r="E433" s="9">
        <v>6</v>
      </c>
      <c r="F433" s="9">
        <v>4</v>
      </c>
      <c r="G433" s="9">
        <v>4</v>
      </c>
      <c r="H433" s="9">
        <v>6</v>
      </c>
      <c r="I433" s="9">
        <v>51</v>
      </c>
      <c r="J433" s="9">
        <v>98</v>
      </c>
      <c r="K433" s="9">
        <v>20</v>
      </c>
      <c r="L433" s="9">
        <v>37</v>
      </c>
      <c r="M433" s="9">
        <v>54</v>
      </c>
      <c r="N433" s="5">
        <f>punkty_rekrutacyjne[[#This Row],[GHP]]/10+punkty_rekrutacyjne[[#This Row],[GHH]]/10+punkty_rekrutacyjne[[#This Row],[GMM]]/10+punkty_rekrutacyjne[[#This Row],[GMP]]/10+punkty_rekrutacyjne[[#This Row],[GJP]]/10+(E433-1)*2+(F433-1)*2+(G433-1)*2+(H433-1)*2</f>
        <v>58</v>
      </c>
    </row>
    <row r="434" spans="1:14" x14ac:dyDescent="0.25">
      <c r="A434" s="4" t="s">
        <v>380</v>
      </c>
      <c r="B434" s="5" t="s">
        <v>126</v>
      </c>
      <c r="C434" s="6">
        <v>7</v>
      </c>
      <c r="D434" s="6">
        <v>6</v>
      </c>
      <c r="E434" s="6">
        <v>2</v>
      </c>
      <c r="F434" s="6">
        <v>6</v>
      </c>
      <c r="G434" s="6">
        <v>2</v>
      </c>
      <c r="H434" s="6">
        <v>6</v>
      </c>
      <c r="I434" s="6">
        <v>75</v>
      </c>
      <c r="J434" s="6">
        <v>60</v>
      </c>
      <c r="K434" s="6">
        <v>80</v>
      </c>
      <c r="L434" s="6">
        <v>86</v>
      </c>
      <c r="M434" s="6">
        <v>91</v>
      </c>
      <c r="N434" s="5">
        <f>punkty_rekrutacyjne[[#This Row],[GHP]]/10+punkty_rekrutacyjne[[#This Row],[GHH]]/10+punkty_rekrutacyjne[[#This Row],[GMM]]/10+punkty_rekrutacyjne[[#This Row],[GMP]]/10+punkty_rekrutacyjne[[#This Row],[GJP]]/10+(E434-1)*2+(F434-1)*2+(G434-1)*2+(H434-1)*2</f>
        <v>63.2</v>
      </c>
    </row>
    <row r="435" spans="1:14" x14ac:dyDescent="0.25">
      <c r="A435" s="7" t="s">
        <v>582</v>
      </c>
      <c r="B435" s="8" t="s">
        <v>367</v>
      </c>
      <c r="C435" s="9">
        <v>5</v>
      </c>
      <c r="D435" s="9">
        <v>3</v>
      </c>
      <c r="E435" s="9">
        <v>2</v>
      </c>
      <c r="F435" s="9">
        <v>6</v>
      </c>
      <c r="G435" s="9">
        <v>2</v>
      </c>
      <c r="H435" s="9">
        <v>2</v>
      </c>
      <c r="I435" s="9">
        <v>28</v>
      </c>
      <c r="J435" s="9">
        <v>28</v>
      </c>
      <c r="K435" s="9">
        <v>14</v>
      </c>
      <c r="L435" s="9">
        <v>52</v>
      </c>
      <c r="M435" s="9">
        <v>35</v>
      </c>
      <c r="N435" s="5">
        <f>punkty_rekrutacyjne[[#This Row],[GHP]]/10+punkty_rekrutacyjne[[#This Row],[GHH]]/10+punkty_rekrutacyjne[[#This Row],[GMM]]/10+punkty_rekrutacyjne[[#This Row],[GMP]]/10+punkty_rekrutacyjne[[#This Row],[GJP]]/10+(E435-1)*2+(F435-1)*2+(G435-1)*2+(H435-1)*2</f>
        <v>31.7</v>
      </c>
    </row>
    <row r="436" spans="1:14" x14ac:dyDescent="0.25">
      <c r="A436" s="4" t="s">
        <v>583</v>
      </c>
      <c r="B436" s="5" t="s">
        <v>133</v>
      </c>
      <c r="C436" s="6">
        <v>8</v>
      </c>
      <c r="D436" s="6">
        <v>3</v>
      </c>
      <c r="E436" s="6">
        <v>5</v>
      </c>
      <c r="F436" s="6">
        <v>5</v>
      </c>
      <c r="G436" s="6">
        <v>5</v>
      </c>
      <c r="H436" s="6">
        <v>6</v>
      </c>
      <c r="I436" s="6">
        <v>63</v>
      </c>
      <c r="J436" s="6">
        <v>66</v>
      </c>
      <c r="K436" s="6">
        <v>71</v>
      </c>
      <c r="L436" s="6">
        <v>11</v>
      </c>
      <c r="M436" s="6">
        <v>57</v>
      </c>
      <c r="N436" s="5">
        <f>punkty_rekrutacyjne[[#This Row],[GHP]]/10+punkty_rekrutacyjne[[#This Row],[GHH]]/10+punkty_rekrutacyjne[[#This Row],[GMM]]/10+punkty_rekrutacyjne[[#This Row],[GMP]]/10+punkty_rekrutacyjne[[#This Row],[GJP]]/10+(E436-1)*2+(F436-1)*2+(G436-1)*2+(H436-1)*2</f>
        <v>60.8</v>
      </c>
    </row>
    <row r="437" spans="1:14" x14ac:dyDescent="0.25">
      <c r="A437" s="7" t="s">
        <v>584</v>
      </c>
      <c r="B437" s="8" t="s">
        <v>171</v>
      </c>
      <c r="C437" s="9">
        <v>5</v>
      </c>
      <c r="D437" s="9">
        <v>5</v>
      </c>
      <c r="E437" s="9">
        <v>5</v>
      </c>
      <c r="F437" s="9">
        <v>5</v>
      </c>
      <c r="G437" s="9">
        <v>2</v>
      </c>
      <c r="H437" s="9">
        <v>6</v>
      </c>
      <c r="I437" s="9">
        <v>45</v>
      </c>
      <c r="J437" s="9">
        <v>94</v>
      </c>
      <c r="K437" s="9">
        <v>45</v>
      </c>
      <c r="L437" s="9">
        <v>100</v>
      </c>
      <c r="M437" s="9">
        <v>98</v>
      </c>
      <c r="N437" s="5">
        <f>punkty_rekrutacyjne[[#This Row],[GHP]]/10+punkty_rekrutacyjne[[#This Row],[GHH]]/10+punkty_rekrutacyjne[[#This Row],[GMM]]/10+punkty_rekrutacyjne[[#This Row],[GMP]]/10+punkty_rekrutacyjne[[#This Row],[GJP]]/10+(E437-1)*2+(F437-1)*2+(G437-1)*2+(H437-1)*2</f>
        <v>66.2</v>
      </c>
    </row>
    <row r="438" spans="1:14" x14ac:dyDescent="0.25">
      <c r="A438" s="4" t="s">
        <v>585</v>
      </c>
      <c r="B438" s="5" t="s">
        <v>586</v>
      </c>
      <c r="C438" s="6">
        <v>6</v>
      </c>
      <c r="D438" s="6">
        <v>5</v>
      </c>
      <c r="E438" s="6">
        <v>4</v>
      </c>
      <c r="F438" s="6">
        <v>5</v>
      </c>
      <c r="G438" s="6">
        <v>6</v>
      </c>
      <c r="H438" s="6">
        <v>3</v>
      </c>
      <c r="I438" s="6">
        <v>90</v>
      </c>
      <c r="J438" s="6">
        <v>98</v>
      </c>
      <c r="K438" s="6">
        <v>10</v>
      </c>
      <c r="L438" s="6">
        <v>95</v>
      </c>
      <c r="M438" s="6">
        <v>63</v>
      </c>
      <c r="N438" s="5">
        <f>punkty_rekrutacyjne[[#This Row],[GHP]]/10+punkty_rekrutacyjne[[#This Row],[GHH]]/10+punkty_rekrutacyjne[[#This Row],[GMM]]/10+punkty_rekrutacyjne[[#This Row],[GMP]]/10+punkty_rekrutacyjne[[#This Row],[GJP]]/10+(E438-1)*2+(F438-1)*2+(G438-1)*2+(H438-1)*2</f>
        <v>63.6</v>
      </c>
    </row>
    <row r="439" spans="1:14" x14ac:dyDescent="0.25">
      <c r="A439" s="7" t="s">
        <v>587</v>
      </c>
      <c r="B439" s="8" t="s">
        <v>495</v>
      </c>
      <c r="C439" s="9">
        <v>7</v>
      </c>
      <c r="D439" s="9">
        <v>4</v>
      </c>
      <c r="E439" s="9">
        <v>6</v>
      </c>
      <c r="F439" s="9">
        <v>5</v>
      </c>
      <c r="G439" s="9">
        <v>4</v>
      </c>
      <c r="H439" s="9">
        <v>6</v>
      </c>
      <c r="I439" s="9">
        <v>3</v>
      </c>
      <c r="J439" s="9">
        <v>73</v>
      </c>
      <c r="K439" s="9">
        <v>19</v>
      </c>
      <c r="L439" s="9">
        <v>42</v>
      </c>
      <c r="M439" s="9">
        <v>88</v>
      </c>
      <c r="N439" s="5">
        <f>punkty_rekrutacyjne[[#This Row],[GHP]]/10+punkty_rekrutacyjne[[#This Row],[GHH]]/10+punkty_rekrutacyjne[[#This Row],[GMM]]/10+punkty_rekrutacyjne[[#This Row],[GMP]]/10+punkty_rekrutacyjne[[#This Row],[GJP]]/10+(E439-1)*2+(F439-1)*2+(G439-1)*2+(H439-1)*2</f>
        <v>56.5</v>
      </c>
    </row>
    <row r="440" spans="1:14" x14ac:dyDescent="0.25">
      <c r="A440" s="4" t="s">
        <v>588</v>
      </c>
      <c r="B440" s="5" t="s">
        <v>586</v>
      </c>
      <c r="C440" s="6">
        <v>0</v>
      </c>
      <c r="D440" s="6">
        <v>2</v>
      </c>
      <c r="E440" s="6">
        <v>3</v>
      </c>
      <c r="F440" s="6">
        <v>3</v>
      </c>
      <c r="G440" s="6">
        <v>5</v>
      </c>
      <c r="H440" s="6">
        <v>2</v>
      </c>
      <c r="I440" s="6">
        <v>82</v>
      </c>
      <c r="J440" s="6">
        <v>61</v>
      </c>
      <c r="K440" s="6">
        <v>59</v>
      </c>
      <c r="L440" s="6">
        <v>51</v>
      </c>
      <c r="M440" s="6">
        <v>71</v>
      </c>
      <c r="N440" s="5">
        <f>punkty_rekrutacyjne[[#This Row],[GHP]]/10+punkty_rekrutacyjne[[#This Row],[GHH]]/10+punkty_rekrutacyjne[[#This Row],[GMM]]/10+punkty_rekrutacyjne[[#This Row],[GMP]]/10+punkty_rekrutacyjne[[#This Row],[GJP]]/10+(E440-1)*2+(F440-1)*2+(G440-1)*2+(H440-1)*2</f>
        <v>50.4</v>
      </c>
    </row>
    <row r="441" spans="1:14" x14ac:dyDescent="0.25">
      <c r="A441" s="7" t="s">
        <v>235</v>
      </c>
      <c r="B441" s="8" t="s">
        <v>110</v>
      </c>
      <c r="C441" s="9">
        <v>0</v>
      </c>
      <c r="D441" s="9">
        <v>5</v>
      </c>
      <c r="E441" s="9">
        <v>6</v>
      </c>
      <c r="F441" s="9">
        <v>4</v>
      </c>
      <c r="G441" s="9">
        <v>2</v>
      </c>
      <c r="H441" s="9">
        <v>6</v>
      </c>
      <c r="I441" s="9">
        <v>8</v>
      </c>
      <c r="J441" s="9">
        <v>13</v>
      </c>
      <c r="K441" s="9">
        <v>38</v>
      </c>
      <c r="L441" s="9">
        <v>1</v>
      </c>
      <c r="M441" s="9">
        <v>39</v>
      </c>
      <c r="N441" s="5">
        <f>punkty_rekrutacyjne[[#This Row],[GHP]]/10+punkty_rekrutacyjne[[#This Row],[GHH]]/10+punkty_rekrutacyjne[[#This Row],[GMM]]/10+punkty_rekrutacyjne[[#This Row],[GMP]]/10+punkty_rekrutacyjne[[#This Row],[GJP]]/10+(E441-1)*2+(F441-1)*2+(G441-1)*2+(H441-1)*2</f>
        <v>37.9</v>
      </c>
    </row>
    <row r="442" spans="1:14" x14ac:dyDescent="0.25">
      <c r="A442" s="4" t="s">
        <v>589</v>
      </c>
      <c r="B442" s="5" t="s">
        <v>590</v>
      </c>
      <c r="C442" s="6">
        <v>4</v>
      </c>
      <c r="D442" s="6">
        <v>2</v>
      </c>
      <c r="E442" s="6">
        <v>4</v>
      </c>
      <c r="F442" s="6">
        <v>4</v>
      </c>
      <c r="G442" s="6">
        <v>4</v>
      </c>
      <c r="H442" s="6">
        <v>3</v>
      </c>
      <c r="I442" s="6">
        <v>25</v>
      </c>
      <c r="J442" s="6">
        <v>86</v>
      </c>
      <c r="K442" s="6">
        <v>7</v>
      </c>
      <c r="L442" s="6">
        <v>3</v>
      </c>
      <c r="M442" s="6">
        <v>94</v>
      </c>
      <c r="N442" s="5">
        <f>punkty_rekrutacyjne[[#This Row],[GHP]]/10+punkty_rekrutacyjne[[#This Row],[GHH]]/10+punkty_rekrutacyjne[[#This Row],[GMM]]/10+punkty_rekrutacyjne[[#This Row],[GMP]]/10+punkty_rekrutacyjne[[#This Row],[GJP]]/10+(E442-1)*2+(F442-1)*2+(G442-1)*2+(H442-1)*2</f>
        <v>43.5</v>
      </c>
    </row>
    <row r="443" spans="1:14" x14ac:dyDescent="0.25">
      <c r="A443" s="7" t="s">
        <v>591</v>
      </c>
      <c r="B443" s="8" t="s">
        <v>197</v>
      </c>
      <c r="C443" s="9">
        <v>6</v>
      </c>
      <c r="D443" s="9">
        <v>3</v>
      </c>
      <c r="E443" s="9">
        <v>3</v>
      </c>
      <c r="F443" s="9">
        <v>3</v>
      </c>
      <c r="G443" s="9">
        <v>2</v>
      </c>
      <c r="H443" s="9">
        <v>3</v>
      </c>
      <c r="I443" s="9">
        <v>53</v>
      </c>
      <c r="J443" s="9">
        <v>53</v>
      </c>
      <c r="K443" s="9">
        <v>15</v>
      </c>
      <c r="L443" s="9">
        <v>53</v>
      </c>
      <c r="M443" s="9">
        <v>80</v>
      </c>
      <c r="N443" s="5">
        <f>punkty_rekrutacyjne[[#This Row],[GHP]]/10+punkty_rekrutacyjne[[#This Row],[GHH]]/10+punkty_rekrutacyjne[[#This Row],[GMM]]/10+punkty_rekrutacyjne[[#This Row],[GMP]]/10+punkty_rekrutacyjne[[#This Row],[GJP]]/10+(E443-1)*2+(F443-1)*2+(G443-1)*2+(H443-1)*2</f>
        <v>39.4</v>
      </c>
    </row>
    <row r="444" spans="1:14" x14ac:dyDescent="0.25">
      <c r="A444" s="4" t="s">
        <v>592</v>
      </c>
      <c r="B444" s="5" t="s">
        <v>593</v>
      </c>
      <c r="C444" s="6">
        <v>3</v>
      </c>
      <c r="D444" s="6">
        <v>3</v>
      </c>
      <c r="E444" s="6">
        <v>4</v>
      </c>
      <c r="F444" s="6">
        <v>2</v>
      </c>
      <c r="G444" s="6">
        <v>6</v>
      </c>
      <c r="H444" s="6">
        <v>4</v>
      </c>
      <c r="I444" s="6">
        <v>22</v>
      </c>
      <c r="J444" s="6">
        <v>48</v>
      </c>
      <c r="K444" s="6">
        <v>26</v>
      </c>
      <c r="L444" s="6">
        <v>43</v>
      </c>
      <c r="M444" s="6">
        <v>10</v>
      </c>
      <c r="N444" s="5">
        <f>punkty_rekrutacyjne[[#This Row],[GHP]]/10+punkty_rekrutacyjne[[#This Row],[GHH]]/10+punkty_rekrutacyjne[[#This Row],[GMM]]/10+punkty_rekrutacyjne[[#This Row],[GMP]]/10+punkty_rekrutacyjne[[#This Row],[GJP]]/10+(E444-1)*2+(F444-1)*2+(G444-1)*2+(H444-1)*2</f>
        <v>38.9</v>
      </c>
    </row>
    <row r="445" spans="1:14" x14ac:dyDescent="0.25">
      <c r="A445" s="7" t="s">
        <v>594</v>
      </c>
      <c r="B445" s="8" t="s">
        <v>32</v>
      </c>
      <c r="C445" s="9">
        <v>3</v>
      </c>
      <c r="D445" s="9">
        <v>2</v>
      </c>
      <c r="E445" s="9">
        <v>4</v>
      </c>
      <c r="F445" s="9">
        <v>3</v>
      </c>
      <c r="G445" s="9">
        <v>2</v>
      </c>
      <c r="H445" s="9">
        <v>5</v>
      </c>
      <c r="I445" s="9">
        <v>90</v>
      </c>
      <c r="J445" s="9">
        <v>97</v>
      </c>
      <c r="K445" s="9">
        <v>7</v>
      </c>
      <c r="L445" s="9">
        <v>59</v>
      </c>
      <c r="M445" s="9">
        <v>100</v>
      </c>
      <c r="N445" s="5">
        <f>punkty_rekrutacyjne[[#This Row],[GHP]]/10+punkty_rekrutacyjne[[#This Row],[GHH]]/10+punkty_rekrutacyjne[[#This Row],[GMM]]/10+punkty_rekrutacyjne[[#This Row],[GMP]]/10+punkty_rekrutacyjne[[#This Row],[GJP]]/10+(E445-1)*2+(F445-1)*2+(G445-1)*2+(H445-1)*2</f>
        <v>55.3</v>
      </c>
    </row>
    <row r="446" spans="1:14" x14ac:dyDescent="0.25">
      <c r="A446" s="4" t="s">
        <v>595</v>
      </c>
      <c r="B446" s="5" t="s">
        <v>177</v>
      </c>
      <c r="C446" s="6">
        <v>4</v>
      </c>
      <c r="D446" s="6">
        <v>2</v>
      </c>
      <c r="E446" s="6">
        <v>4</v>
      </c>
      <c r="F446" s="6">
        <v>5</v>
      </c>
      <c r="G446" s="6">
        <v>4</v>
      </c>
      <c r="H446" s="6">
        <v>2</v>
      </c>
      <c r="I446" s="6">
        <v>9</v>
      </c>
      <c r="J446" s="6">
        <v>47</v>
      </c>
      <c r="K446" s="6">
        <v>56</v>
      </c>
      <c r="L446" s="6">
        <v>89</v>
      </c>
      <c r="M446" s="6">
        <v>55</v>
      </c>
      <c r="N446" s="5">
        <f>punkty_rekrutacyjne[[#This Row],[GHP]]/10+punkty_rekrutacyjne[[#This Row],[GHH]]/10+punkty_rekrutacyjne[[#This Row],[GMM]]/10+punkty_rekrutacyjne[[#This Row],[GMP]]/10+punkty_rekrutacyjne[[#This Row],[GJP]]/10+(E446-1)*2+(F446-1)*2+(G446-1)*2+(H446-1)*2</f>
        <v>47.6</v>
      </c>
    </row>
    <row r="447" spans="1:14" x14ac:dyDescent="0.25">
      <c r="A447" s="7" t="s">
        <v>596</v>
      </c>
      <c r="B447" s="8" t="s">
        <v>180</v>
      </c>
      <c r="C447" s="9">
        <v>4</v>
      </c>
      <c r="D447" s="9">
        <v>2</v>
      </c>
      <c r="E447" s="9">
        <v>2</v>
      </c>
      <c r="F447" s="9">
        <v>6</v>
      </c>
      <c r="G447" s="9">
        <v>4</v>
      </c>
      <c r="H447" s="9">
        <v>3</v>
      </c>
      <c r="I447" s="9">
        <v>47</v>
      </c>
      <c r="J447" s="9">
        <v>8</v>
      </c>
      <c r="K447" s="9">
        <v>77</v>
      </c>
      <c r="L447" s="9">
        <v>85</v>
      </c>
      <c r="M447" s="9">
        <v>10</v>
      </c>
      <c r="N447" s="5">
        <f>punkty_rekrutacyjne[[#This Row],[GHP]]/10+punkty_rekrutacyjne[[#This Row],[GHH]]/10+punkty_rekrutacyjne[[#This Row],[GMM]]/10+punkty_rekrutacyjne[[#This Row],[GMP]]/10+punkty_rekrutacyjne[[#This Row],[GJP]]/10+(E447-1)*2+(F447-1)*2+(G447-1)*2+(H447-1)*2</f>
        <v>44.7</v>
      </c>
    </row>
    <row r="448" spans="1:14" x14ac:dyDescent="0.25">
      <c r="A448" s="4" t="s">
        <v>597</v>
      </c>
      <c r="B448" s="5" t="s">
        <v>218</v>
      </c>
      <c r="C448" s="6">
        <v>4</v>
      </c>
      <c r="D448" s="6">
        <v>5</v>
      </c>
      <c r="E448" s="6">
        <v>4</v>
      </c>
      <c r="F448" s="6">
        <v>4</v>
      </c>
      <c r="G448" s="6">
        <v>5</v>
      </c>
      <c r="H448" s="6">
        <v>3</v>
      </c>
      <c r="I448" s="6">
        <v>59</v>
      </c>
      <c r="J448" s="6">
        <v>89</v>
      </c>
      <c r="K448" s="6">
        <v>32</v>
      </c>
      <c r="L448" s="6">
        <v>80</v>
      </c>
      <c r="M448" s="6">
        <v>38</v>
      </c>
      <c r="N448" s="5">
        <f>punkty_rekrutacyjne[[#This Row],[GHP]]/10+punkty_rekrutacyjne[[#This Row],[GHH]]/10+punkty_rekrutacyjne[[#This Row],[GMM]]/10+punkty_rekrutacyjne[[#This Row],[GMP]]/10+punkty_rekrutacyjne[[#This Row],[GJP]]/10+(E448-1)*2+(F448-1)*2+(G448-1)*2+(H448-1)*2</f>
        <v>53.8</v>
      </c>
    </row>
    <row r="449" spans="1:14" x14ac:dyDescent="0.25">
      <c r="A449" s="7" t="s">
        <v>598</v>
      </c>
      <c r="B449" s="8" t="s">
        <v>166</v>
      </c>
      <c r="C449" s="9">
        <v>8</v>
      </c>
      <c r="D449" s="9">
        <v>5</v>
      </c>
      <c r="E449" s="9">
        <v>5</v>
      </c>
      <c r="F449" s="9">
        <v>4</v>
      </c>
      <c r="G449" s="9">
        <v>6</v>
      </c>
      <c r="H449" s="9">
        <v>2</v>
      </c>
      <c r="I449" s="9">
        <v>60</v>
      </c>
      <c r="J449" s="9">
        <v>31</v>
      </c>
      <c r="K449" s="9">
        <v>86</v>
      </c>
      <c r="L449" s="9">
        <v>76</v>
      </c>
      <c r="M449" s="9">
        <v>64</v>
      </c>
      <c r="N449" s="5">
        <f>punkty_rekrutacyjne[[#This Row],[GHP]]/10+punkty_rekrutacyjne[[#This Row],[GHH]]/10+punkty_rekrutacyjne[[#This Row],[GMM]]/10+punkty_rekrutacyjne[[#This Row],[GMP]]/10+punkty_rekrutacyjne[[#This Row],[GJP]]/10+(E449-1)*2+(F449-1)*2+(G449-1)*2+(H449-1)*2</f>
        <v>57.699999999999996</v>
      </c>
    </row>
    <row r="450" spans="1:14" x14ac:dyDescent="0.25">
      <c r="A450" s="4" t="s">
        <v>599</v>
      </c>
      <c r="B450" s="5" t="s">
        <v>600</v>
      </c>
      <c r="C450" s="6">
        <v>3</v>
      </c>
      <c r="D450" s="6">
        <v>4</v>
      </c>
      <c r="E450" s="6">
        <v>3</v>
      </c>
      <c r="F450" s="6">
        <v>5</v>
      </c>
      <c r="G450" s="6">
        <v>5</v>
      </c>
      <c r="H450" s="6">
        <v>5</v>
      </c>
      <c r="I450" s="6">
        <v>53</v>
      </c>
      <c r="J450" s="6">
        <v>78</v>
      </c>
      <c r="K450" s="6">
        <v>73</v>
      </c>
      <c r="L450" s="6">
        <v>89</v>
      </c>
      <c r="M450" s="6">
        <v>32</v>
      </c>
      <c r="N450" s="5">
        <f>punkty_rekrutacyjne[[#This Row],[GHP]]/10+punkty_rekrutacyjne[[#This Row],[GHH]]/10+punkty_rekrutacyjne[[#This Row],[GMM]]/10+punkty_rekrutacyjne[[#This Row],[GMP]]/10+punkty_rekrutacyjne[[#This Row],[GJP]]/10+(E450-1)*2+(F450-1)*2+(G450-1)*2+(H450-1)*2</f>
        <v>60.5</v>
      </c>
    </row>
    <row r="451" spans="1:14" x14ac:dyDescent="0.25">
      <c r="A451" s="7" t="s">
        <v>601</v>
      </c>
      <c r="B451" s="8" t="s">
        <v>121</v>
      </c>
      <c r="C451" s="9">
        <v>0</v>
      </c>
      <c r="D451" s="9">
        <v>4</v>
      </c>
      <c r="E451" s="9">
        <v>2</v>
      </c>
      <c r="F451" s="9">
        <v>2</v>
      </c>
      <c r="G451" s="9">
        <v>2</v>
      </c>
      <c r="H451" s="9">
        <v>6</v>
      </c>
      <c r="I451" s="9">
        <v>88</v>
      </c>
      <c r="J451" s="9">
        <v>43</v>
      </c>
      <c r="K451" s="9">
        <v>91</v>
      </c>
      <c r="L451" s="9">
        <v>4</v>
      </c>
      <c r="M451" s="9">
        <v>78</v>
      </c>
      <c r="N451" s="5">
        <f>punkty_rekrutacyjne[[#This Row],[GHP]]/10+punkty_rekrutacyjne[[#This Row],[GHH]]/10+punkty_rekrutacyjne[[#This Row],[GMM]]/10+punkty_rekrutacyjne[[#This Row],[GMP]]/10+punkty_rekrutacyjne[[#This Row],[GJP]]/10+(E451-1)*2+(F451-1)*2+(G451-1)*2+(H451-1)*2</f>
        <v>46.400000000000006</v>
      </c>
    </row>
    <row r="452" spans="1:14" x14ac:dyDescent="0.25">
      <c r="A452" s="4" t="s">
        <v>602</v>
      </c>
      <c r="B452" s="5" t="s">
        <v>58</v>
      </c>
      <c r="C452" s="6">
        <v>1</v>
      </c>
      <c r="D452" s="6">
        <v>5</v>
      </c>
      <c r="E452" s="6">
        <v>4</v>
      </c>
      <c r="F452" s="6">
        <v>6</v>
      </c>
      <c r="G452" s="6">
        <v>4</v>
      </c>
      <c r="H452" s="6">
        <v>2</v>
      </c>
      <c r="I452" s="6">
        <v>4</v>
      </c>
      <c r="J452" s="6">
        <v>97</v>
      </c>
      <c r="K452" s="6">
        <v>75</v>
      </c>
      <c r="L452" s="6">
        <v>86</v>
      </c>
      <c r="M452" s="6">
        <v>10</v>
      </c>
      <c r="N452" s="5">
        <f>punkty_rekrutacyjne[[#This Row],[GHP]]/10+punkty_rekrutacyjne[[#This Row],[GHH]]/10+punkty_rekrutacyjne[[#This Row],[GMM]]/10+punkty_rekrutacyjne[[#This Row],[GMP]]/10+punkty_rekrutacyjne[[#This Row],[GJP]]/10+(E452-1)*2+(F452-1)*2+(G452-1)*2+(H452-1)*2</f>
        <v>51.2</v>
      </c>
    </row>
    <row r="453" spans="1:14" x14ac:dyDescent="0.25">
      <c r="A453" s="7" t="s">
        <v>603</v>
      </c>
      <c r="B453" s="8" t="s">
        <v>604</v>
      </c>
      <c r="C453" s="9">
        <v>7</v>
      </c>
      <c r="D453" s="9">
        <v>4</v>
      </c>
      <c r="E453" s="9">
        <v>3</v>
      </c>
      <c r="F453" s="9">
        <v>6</v>
      </c>
      <c r="G453" s="9">
        <v>3</v>
      </c>
      <c r="H453" s="9">
        <v>2</v>
      </c>
      <c r="I453" s="9">
        <v>28</v>
      </c>
      <c r="J453" s="9">
        <v>75</v>
      </c>
      <c r="K453" s="9">
        <v>15</v>
      </c>
      <c r="L453" s="9">
        <v>6</v>
      </c>
      <c r="M453" s="9">
        <v>33</v>
      </c>
      <c r="N453" s="5">
        <f>punkty_rekrutacyjne[[#This Row],[GHP]]/10+punkty_rekrutacyjne[[#This Row],[GHH]]/10+punkty_rekrutacyjne[[#This Row],[GMM]]/10+punkty_rekrutacyjne[[#This Row],[GMP]]/10+punkty_rekrutacyjne[[#This Row],[GJP]]/10+(E453-1)*2+(F453-1)*2+(G453-1)*2+(H453-1)*2</f>
        <v>35.700000000000003</v>
      </c>
    </row>
    <row r="454" spans="1:14" x14ac:dyDescent="0.25">
      <c r="A454" s="4" t="s">
        <v>605</v>
      </c>
      <c r="B454" s="5" t="s">
        <v>110</v>
      </c>
      <c r="C454" s="6">
        <v>4</v>
      </c>
      <c r="D454" s="6">
        <v>2</v>
      </c>
      <c r="E454" s="6">
        <v>4</v>
      </c>
      <c r="F454" s="6">
        <v>6</v>
      </c>
      <c r="G454" s="6">
        <v>5</v>
      </c>
      <c r="H454" s="6">
        <v>5</v>
      </c>
      <c r="I454" s="6">
        <v>29</v>
      </c>
      <c r="J454" s="6">
        <v>92</v>
      </c>
      <c r="K454" s="6">
        <v>99</v>
      </c>
      <c r="L454" s="6">
        <v>79</v>
      </c>
      <c r="M454" s="6">
        <v>8</v>
      </c>
      <c r="N454" s="5">
        <f>punkty_rekrutacyjne[[#This Row],[GHP]]/10+punkty_rekrutacyjne[[#This Row],[GHH]]/10+punkty_rekrutacyjne[[#This Row],[GMM]]/10+punkty_rekrutacyjne[[#This Row],[GMP]]/10+punkty_rekrutacyjne[[#This Row],[GJP]]/10+(E454-1)*2+(F454-1)*2+(G454-1)*2+(H454-1)*2</f>
        <v>62.7</v>
      </c>
    </row>
    <row r="455" spans="1:14" x14ac:dyDescent="0.25">
      <c r="A455" s="7" t="s">
        <v>606</v>
      </c>
      <c r="B455" s="8" t="s">
        <v>242</v>
      </c>
      <c r="C455" s="9">
        <v>2</v>
      </c>
      <c r="D455" s="9">
        <v>5</v>
      </c>
      <c r="E455" s="9">
        <v>3</v>
      </c>
      <c r="F455" s="9">
        <v>2</v>
      </c>
      <c r="G455" s="9">
        <v>3</v>
      </c>
      <c r="H455" s="9">
        <v>6</v>
      </c>
      <c r="I455" s="9">
        <v>59</v>
      </c>
      <c r="J455" s="9">
        <v>29</v>
      </c>
      <c r="K455" s="9">
        <v>92</v>
      </c>
      <c r="L455" s="9">
        <v>96</v>
      </c>
      <c r="M455" s="9">
        <v>77</v>
      </c>
      <c r="N455" s="5">
        <f>punkty_rekrutacyjne[[#This Row],[GHP]]/10+punkty_rekrutacyjne[[#This Row],[GHH]]/10+punkty_rekrutacyjne[[#This Row],[GMM]]/10+punkty_rekrutacyjne[[#This Row],[GMP]]/10+punkty_rekrutacyjne[[#This Row],[GJP]]/10+(E455-1)*2+(F455-1)*2+(G455-1)*2+(H455-1)*2</f>
        <v>55.300000000000004</v>
      </c>
    </row>
    <row r="456" spans="1:14" x14ac:dyDescent="0.25">
      <c r="A456" s="4" t="s">
        <v>423</v>
      </c>
      <c r="B456" s="5" t="s">
        <v>76</v>
      </c>
      <c r="C456" s="6">
        <v>0</v>
      </c>
      <c r="D456" s="6">
        <v>6</v>
      </c>
      <c r="E456" s="6">
        <v>6</v>
      </c>
      <c r="F456" s="6">
        <v>5</v>
      </c>
      <c r="G456" s="6">
        <v>4</v>
      </c>
      <c r="H456" s="6">
        <v>3</v>
      </c>
      <c r="I456" s="6">
        <v>98</v>
      </c>
      <c r="J456" s="6">
        <v>79</v>
      </c>
      <c r="K456" s="6">
        <v>65</v>
      </c>
      <c r="L456" s="6">
        <v>41</v>
      </c>
      <c r="M456" s="6">
        <v>48</v>
      </c>
      <c r="N456" s="5">
        <f>punkty_rekrutacyjne[[#This Row],[GHP]]/10+punkty_rekrutacyjne[[#This Row],[GHH]]/10+punkty_rekrutacyjne[[#This Row],[GMM]]/10+punkty_rekrutacyjne[[#This Row],[GMP]]/10+punkty_rekrutacyjne[[#This Row],[GJP]]/10+(E456-1)*2+(F456-1)*2+(G456-1)*2+(H456-1)*2</f>
        <v>61.1</v>
      </c>
    </row>
    <row r="457" spans="1:14" x14ac:dyDescent="0.25">
      <c r="A457" s="7" t="s">
        <v>607</v>
      </c>
      <c r="B457" s="8" t="s">
        <v>608</v>
      </c>
      <c r="C457" s="9">
        <v>2</v>
      </c>
      <c r="D457" s="9">
        <v>2</v>
      </c>
      <c r="E457" s="9">
        <v>6</v>
      </c>
      <c r="F457" s="9">
        <v>5</v>
      </c>
      <c r="G457" s="9">
        <v>6</v>
      </c>
      <c r="H457" s="9">
        <v>3</v>
      </c>
      <c r="I457" s="9">
        <v>74</v>
      </c>
      <c r="J457" s="9">
        <v>25</v>
      </c>
      <c r="K457" s="9">
        <v>78</v>
      </c>
      <c r="L457" s="9">
        <v>6</v>
      </c>
      <c r="M457" s="9">
        <v>69</v>
      </c>
      <c r="N457" s="5">
        <f>punkty_rekrutacyjne[[#This Row],[GHP]]/10+punkty_rekrutacyjne[[#This Row],[GHH]]/10+punkty_rekrutacyjne[[#This Row],[GMM]]/10+punkty_rekrutacyjne[[#This Row],[GMP]]/10+punkty_rekrutacyjne[[#This Row],[GJP]]/10+(E457-1)*2+(F457-1)*2+(G457-1)*2+(H457-1)*2</f>
        <v>57.2</v>
      </c>
    </row>
    <row r="458" spans="1:14" x14ac:dyDescent="0.25">
      <c r="A458" s="4" t="s">
        <v>609</v>
      </c>
      <c r="B458" s="5" t="s">
        <v>242</v>
      </c>
      <c r="C458" s="6">
        <v>3</v>
      </c>
      <c r="D458" s="6">
        <v>2</v>
      </c>
      <c r="E458" s="6">
        <v>4</v>
      </c>
      <c r="F458" s="6">
        <v>5</v>
      </c>
      <c r="G458" s="6">
        <v>2</v>
      </c>
      <c r="H458" s="6">
        <v>5</v>
      </c>
      <c r="I458" s="6">
        <v>12</v>
      </c>
      <c r="J458" s="6">
        <v>96</v>
      </c>
      <c r="K458" s="6">
        <v>66</v>
      </c>
      <c r="L458" s="6">
        <v>17</v>
      </c>
      <c r="M458" s="6">
        <v>86</v>
      </c>
      <c r="N458" s="5">
        <f>punkty_rekrutacyjne[[#This Row],[GHP]]/10+punkty_rekrutacyjne[[#This Row],[GHH]]/10+punkty_rekrutacyjne[[#This Row],[GMM]]/10+punkty_rekrutacyjne[[#This Row],[GMP]]/10+punkty_rekrutacyjne[[#This Row],[GJP]]/10+(E458-1)*2+(F458-1)*2+(G458-1)*2+(H458-1)*2</f>
        <v>51.699999999999996</v>
      </c>
    </row>
    <row r="459" spans="1:14" x14ac:dyDescent="0.25">
      <c r="A459" s="7" t="s">
        <v>514</v>
      </c>
      <c r="B459" s="8" t="s">
        <v>316</v>
      </c>
      <c r="C459" s="9">
        <v>3</v>
      </c>
      <c r="D459" s="9">
        <v>5</v>
      </c>
      <c r="E459" s="9">
        <v>5</v>
      </c>
      <c r="F459" s="9">
        <v>3</v>
      </c>
      <c r="G459" s="9">
        <v>2</v>
      </c>
      <c r="H459" s="9">
        <v>2</v>
      </c>
      <c r="I459" s="9">
        <v>53</v>
      </c>
      <c r="J459" s="9">
        <v>89</v>
      </c>
      <c r="K459" s="9">
        <v>16</v>
      </c>
      <c r="L459" s="9">
        <v>27</v>
      </c>
      <c r="M459" s="9">
        <v>62</v>
      </c>
      <c r="N459" s="5">
        <f>punkty_rekrutacyjne[[#This Row],[GHP]]/10+punkty_rekrutacyjne[[#This Row],[GHH]]/10+punkty_rekrutacyjne[[#This Row],[GMM]]/10+punkty_rekrutacyjne[[#This Row],[GMP]]/10+punkty_rekrutacyjne[[#This Row],[GJP]]/10+(E459-1)*2+(F459-1)*2+(G459-1)*2+(H459-1)*2</f>
        <v>40.700000000000003</v>
      </c>
    </row>
    <row r="460" spans="1:14" x14ac:dyDescent="0.25">
      <c r="A460" s="4" t="s">
        <v>610</v>
      </c>
      <c r="B460" s="5" t="s">
        <v>395</v>
      </c>
      <c r="C460" s="6">
        <v>4</v>
      </c>
      <c r="D460" s="6">
        <v>3</v>
      </c>
      <c r="E460" s="6">
        <v>6</v>
      </c>
      <c r="F460" s="6">
        <v>4</v>
      </c>
      <c r="G460" s="6">
        <v>6</v>
      </c>
      <c r="H460" s="6">
        <v>6</v>
      </c>
      <c r="I460" s="6">
        <v>90</v>
      </c>
      <c r="J460" s="6">
        <v>31</v>
      </c>
      <c r="K460" s="6">
        <v>75</v>
      </c>
      <c r="L460" s="6">
        <v>1</v>
      </c>
      <c r="M460" s="6">
        <v>58</v>
      </c>
      <c r="N460" s="5">
        <f>punkty_rekrutacyjne[[#This Row],[GHP]]/10+punkty_rekrutacyjne[[#This Row],[GHH]]/10+punkty_rekrutacyjne[[#This Row],[GMM]]/10+punkty_rekrutacyjne[[#This Row],[GMP]]/10+punkty_rekrutacyjne[[#This Row],[GJP]]/10+(E460-1)*2+(F460-1)*2+(G460-1)*2+(H460-1)*2</f>
        <v>61.5</v>
      </c>
    </row>
    <row r="461" spans="1:14" x14ac:dyDescent="0.25">
      <c r="A461" s="7" t="s">
        <v>611</v>
      </c>
      <c r="B461" s="8" t="s">
        <v>395</v>
      </c>
      <c r="C461" s="9">
        <v>0</v>
      </c>
      <c r="D461" s="9">
        <v>3</v>
      </c>
      <c r="E461" s="9">
        <v>3</v>
      </c>
      <c r="F461" s="9">
        <v>4</v>
      </c>
      <c r="G461" s="9">
        <v>2</v>
      </c>
      <c r="H461" s="9">
        <v>4</v>
      </c>
      <c r="I461" s="9">
        <v>92</v>
      </c>
      <c r="J461" s="9">
        <v>47</v>
      </c>
      <c r="K461" s="9">
        <v>27</v>
      </c>
      <c r="L461" s="9">
        <v>40</v>
      </c>
      <c r="M461" s="9">
        <v>35</v>
      </c>
      <c r="N461" s="5">
        <f>punkty_rekrutacyjne[[#This Row],[GHP]]/10+punkty_rekrutacyjne[[#This Row],[GHH]]/10+punkty_rekrutacyjne[[#This Row],[GMM]]/10+punkty_rekrutacyjne[[#This Row],[GMP]]/10+punkty_rekrutacyjne[[#This Row],[GJP]]/10+(E461-1)*2+(F461-1)*2+(G461-1)*2+(H461-1)*2</f>
        <v>42.099999999999994</v>
      </c>
    </row>
    <row r="462" spans="1:14" x14ac:dyDescent="0.25">
      <c r="A462" s="4" t="s">
        <v>612</v>
      </c>
      <c r="B462" s="5" t="s">
        <v>164</v>
      </c>
      <c r="C462" s="6">
        <v>6</v>
      </c>
      <c r="D462" s="6">
        <v>4</v>
      </c>
      <c r="E462" s="6">
        <v>3</v>
      </c>
      <c r="F462" s="6">
        <v>2</v>
      </c>
      <c r="G462" s="6">
        <v>3</v>
      </c>
      <c r="H462" s="6">
        <v>5</v>
      </c>
      <c r="I462" s="6">
        <v>57</v>
      </c>
      <c r="J462" s="6">
        <v>67</v>
      </c>
      <c r="K462" s="6">
        <v>51</v>
      </c>
      <c r="L462" s="6">
        <v>92</v>
      </c>
      <c r="M462" s="6">
        <v>72</v>
      </c>
      <c r="N462" s="5">
        <f>punkty_rekrutacyjne[[#This Row],[GHP]]/10+punkty_rekrutacyjne[[#This Row],[GHH]]/10+punkty_rekrutacyjne[[#This Row],[GMM]]/10+punkty_rekrutacyjne[[#This Row],[GMP]]/10+punkty_rekrutacyjne[[#This Row],[GJP]]/10+(E462-1)*2+(F462-1)*2+(G462-1)*2+(H462-1)*2</f>
        <v>51.9</v>
      </c>
    </row>
    <row r="463" spans="1:14" x14ac:dyDescent="0.25">
      <c r="A463" s="7" t="s">
        <v>613</v>
      </c>
      <c r="B463" s="8" t="s">
        <v>412</v>
      </c>
      <c r="C463" s="9">
        <v>0</v>
      </c>
      <c r="D463" s="9">
        <v>6</v>
      </c>
      <c r="E463" s="9">
        <v>3</v>
      </c>
      <c r="F463" s="9">
        <v>6</v>
      </c>
      <c r="G463" s="9">
        <v>6</v>
      </c>
      <c r="H463" s="9">
        <v>4</v>
      </c>
      <c r="I463" s="9">
        <v>74</v>
      </c>
      <c r="J463" s="9">
        <v>60</v>
      </c>
      <c r="K463" s="9">
        <v>83</v>
      </c>
      <c r="L463" s="9">
        <v>39</v>
      </c>
      <c r="M463" s="9">
        <v>97</v>
      </c>
      <c r="N463" s="5">
        <f>punkty_rekrutacyjne[[#This Row],[GHP]]/10+punkty_rekrutacyjne[[#This Row],[GHH]]/10+punkty_rekrutacyjne[[#This Row],[GMM]]/10+punkty_rekrutacyjne[[#This Row],[GMP]]/10+punkty_rekrutacyjne[[#This Row],[GJP]]/10+(E463-1)*2+(F463-1)*2+(G463-1)*2+(H463-1)*2</f>
        <v>65.3</v>
      </c>
    </row>
    <row r="464" spans="1:14" x14ac:dyDescent="0.25">
      <c r="A464" s="4" t="s">
        <v>614</v>
      </c>
      <c r="B464" s="5" t="s">
        <v>615</v>
      </c>
      <c r="C464" s="6">
        <v>7</v>
      </c>
      <c r="D464" s="6">
        <v>6</v>
      </c>
      <c r="E464" s="6">
        <v>2</v>
      </c>
      <c r="F464" s="6">
        <v>3</v>
      </c>
      <c r="G464" s="6">
        <v>2</v>
      </c>
      <c r="H464" s="6">
        <v>3</v>
      </c>
      <c r="I464" s="6">
        <v>21</v>
      </c>
      <c r="J464" s="6">
        <v>16</v>
      </c>
      <c r="K464" s="6">
        <v>9</v>
      </c>
      <c r="L464" s="6">
        <v>49</v>
      </c>
      <c r="M464" s="6">
        <v>47</v>
      </c>
      <c r="N464" s="5">
        <f>punkty_rekrutacyjne[[#This Row],[GHP]]/10+punkty_rekrutacyjne[[#This Row],[GHH]]/10+punkty_rekrutacyjne[[#This Row],[GMM]]/10+punkty_rekrutacyjne[[#This Row],[GMP]]/10+punkty_rekrutacyjne[[#This Row],[GJP]]/10+(E464-1)*2+(F464-1)*2+(G464-1)*2+(H464-1)*2</f>
        <v>26.2</v>
      </c>
    </row>
    <row r="465" spans="1:14" x14ac:dyDescent="0.25">
      <c r="A465" s="7" t="s">
        <v>616</v>
      </c>
      <c r="B465" s="8" t="s">
        <v>249</v>
      </c>
      <c r="C465" s="9">
        <v>8</v>
      </c>
      <c r="D465" s="9">
        <v>3</v>
      </c>
      <c r="E465" s="9">
        <v>5</v>
      </c>
      <c r="F465" s="9">
        <v>6</v>
      </c>
      <c r="G465" s="9">
        <v>2</v>
      </c>
      <c r="H465" s="9">
        <v>4</v>
      </c>
      <c r="I465" s="9">
        <v>73</v>
      </c>
      <c r="J465" s="9">
        <v>70</v>
      </c>
      <c r="K465" s="9">
        <v>71</v>
      </c>
      <c r="L465" s="9">
        <v>84</v>
      </c>
      <c r="M465" s="9">
        <v>81</v>
      </c>
      <c r="N465" s="5">
        <f>punkty_rekrutacyjne[[#This Row],[GHP]]/10+punkty_rekrutacyjne[[#This Row],[GHH]]/10+punkty_rekrutacyjne[[#This Row],[GMM]]/10+punkty_rekrutacyjne[[#This Row],[GMP]]/10+punkty_rekrutacyjne[[#This Row],[GJP]]/10+(E465-1)*2+(F465-1)*2+(G465-1)*2+(H465-1)*2</f>
        <v>63.9</v>
      </c>
    </row>
    <row r="466" spans="1:14" x14ac:dyDescent="0.25">
      <c r="A466" s="4" t="s">
        <v>617</v>
      </c>
      <c r="B466" s="5" t="s">
        <v>397</v>
      </c>
      <c r="C466" s="6">
        <v>2</v>
      </c>
      <c r="D466" s="6">
        <v>4</v>
      </c>
      <c r="E466" s="6">
        <v>6</v>
      </c>
      <c r="F466" s="6">
        <v>4</v>
      </c>
      <c r="G466" s="6">
        <v>5</v>
      </c>
      <c r="H466" s="6">
        <v>2</v>
      </c>
      <c r="I466" s="6">
        <v>44</v>
      </c>
      <c r="J466" s="6">
        <v>8</v>
      </c>
      <c r="K466" s="6">
        <v>100</v>
      </c>
      <c r="L466" s="6">
        <v>54</v>
      </c>
      <c r="M466" s="6">
        <v>77</v>
      </c>
      <c r="N466" s="5">
        <f>punkty_rekrutacyjne[[#This Row],[GHP]]/10+punkty_rekrutacyjne[[#This Row],[GHH]]/10+punkty_rekrutacyjne[[#This Row],[GMM]]/10+punkty_rekrutacyjne[[#This Row],[GMP]]/10+punkty_rekrutacyjne[[#This Row],[GJP]]/10+(E466-1)*2+(F466-1)*2+(G466-1)*2+(H466-1)*2</f>
        <v>54.3</v>
      </c>
    </row>
    <row r="467" spans="1:14" x14ac:dyDescent="0.25">
      <c r="A467" s="7" t="s">
        <v>618</v>
      </c>
      <c r="B467" s="8" t="s">
        <v>180</v>
      </c>
      <c r="C467" s="9">
        <v>6</v>
      </c>
      <c r="D467" s="9">
        <v>3</v>
      </c>
      <c r="E467" s="9">
        <v>5</v>
      </c>
      <c r="F467" s="9">
        <v>4</v>
      </c>
      <c r="G467" s="9">
        <v>3</v>
      </c>
      <c r="H467" s="9">
        <v>2</v>
      </c>
      <c r="I467" s="9">
        <v>78</v>
      </c>
      <c r="J467" s="9">
        <v>17</v>
      </c>
      <c r="K467" s="9">
        <v>48</v>
      </c>
      <c r="L467" s="9">
        <v>42</v>
      </c>
      <c r="M467" s="9">
        <v>85</v>
      </c>
      <c r="N467" s="5">
        <f>punkty_rekrutacyjne[[#This Row],[GHP]]/10+punkty_rekrutacyjne[[#This Row],[GHH]]/10+punkty_rekrutacyjne[[#This Row],[GMM]]/10+punkty_rekrutacyjne[[#This Row],[GMP]]/10+punkty_rekrutacyjne[[#This Row],[GJP]]/10+(E467-1)*2+(F467-1)*2+(G467-1)*2+(H467-1)*2</f>
        <v>47</v>
      </c>
    </row>
    <row r="468" spans="1:14" x14ac:dyDescent="0.25">
      <c r="A468" s="4" t="s">
        <v>619</v>
      </c>
      <c r="B468" s="5" t="s">
        <v>620</v>
      </c>
      <c r="C468" s="6">
        <v>0</v>
      </c>
      <c r="D468" s="6">
        <v>3</v>
      </c>
      <c r="E468" s="6">
        <v>6</v>
      </c>
      <c r="F468" s="6">
        <v>2</v>
      </c>
      <c r="G468" s="6">
        <v>5</v>
      </c>
      <c r="H468" s="6">
        <v>2</v>
      </c>
      <c r="I468" s="6">
        <v>72</v>
      </c>
      <c r="J468" s="6">
        <v>53</v>
      </c>
      <c r="K468" s="6">
        <v>43</v>
      </c>
      <c r="L468" s="6">
        <v>72</v>
      </c>
      <c r="M468" s="6">
        <v>52</v>
      </c>
      <c r="N468" s="5">
        <f>punkty_rekrutacyjne[[#This Row],[GHP]]/10+punkty_rekrutacyjne[[#This Row],[GHH]]/10+punkty_rekrutacyjne[[#This Row],[GMM]]/10+punkty_rekrutacyjne[[#This Row],[GMP]]/10+punkty_rekrutacyjne[[#This Row],[GJP]]/10+(E468-1)*2+(F468-1)*2+(G468-1)*2+(H468-1)*2</f>
        <v>51.2</v>
      </c>
    </row>
    <row r="469" spans="1:14" x14ac:dyDescent="0.25">
      <c r="A469" s="7" t="s">
        <v>621</v>
      </c>
      <c r="B469" s="8" t="s">
        <v>210</v>
      </c>
      <c r="C469" s="9">
        <v>7</v>
      </c>
      <c r="D469" s="9">
        <v>5</v>
      </c>
      <c r="E469" s="9">
        <v>6</v>
      </c>
      <c r="F469" s="9">
        <v>2</v>
      </c>
      <c r="G469" s="9">
        <v>5</v>
      </c>
      <c r="H469" s="9">
        <v>4</v>
      </c>
      <c r="I469" s="9">
        <v>15</v>
      </c>
      <c r="J469" s="9">
        <v>64</v>
      </c>
      <c r="K469" s="9">
        <v>20</v>
      </c>
      <c r="L469" s="9">
        <v>59</v>
      </c>
      <c r="M469" s="9">
        <v>52</v>
      </c>
      <c r="N469" s="5">
        <f>punkty_rekrutacyjne[[#This Row],[GHP]]/10+punkty_rekrutacyjne[[#This Row],[GHH]]/10+punkty_rekrutacyjne[[#This Row],[GMM]]/10+punkty_rekrutacyjne[[#This Row],[GMP]]/10+punkty_rekrutacyjne[[#This Row],[GJP]]/10+(E469-1)*2+(F469-1)*2+(G469-1)*2+(H469-1)*2</f>
        <v>47</v>
      </c>
    </row>
    <row r="470" spans="1:14" x14ac:dyDescent="0.25">
      <c r="A470" s="4" t="s">
        <v>622</v>
      </c>
      <c r="B470" s="5" t="s">
        <v>448</v>
      </c>
      <c r="C470" s="6">
        <v>1</v>
      </c>
      <c r="D470" s="6">
        <v>2</v>
      </c>
      <c r="E470" s="6">
        <v>3</v>
      </c>
      <c r="F470" s="6">
        <v>3</v>
      </c>
      <c r="G470" s="6">
        <v>2</v>
      </c>
      <c r="H470" s="6">
        <v>6</v>
      </c>
      <c r="I470" s="6">
        <v>35</v>
      </c>
      <c r="J470" s="6">
        <v>20</v>
      </c>
      <c r="K470" s="6">
        <v>46</v>
      </c>
      <c r="L470" s="6">
        <v>84</v>
      </c>
      <c r="M470" s="6">
        <v>11</v>
      </c>
      <c r="N470" s="5">
        <f>punkty_rekrutacyjne[[#This Row],[GHP]]/10+punkty_rekrutacyjne[[#This Row],[GHH]]/10+punkty_rekrutacyjne[[#This Row],[GMM]]/10+punkty_rekrutacyjne[[#This Row],[GMP]]/10+punkty_rekrutacyjne[[#This Row],[GJP]]/10+(E470-1)*2+(F470-1)*2+(G470-1)*2+(H470-1)*2</f>
        <v>39.6</v>
      </c>
    </row>
    <row r="471" spans="1:14" x14ac:dyDescent="0.25">
      <c r="A471" s="7" t="s">
        <v>623</v>
      </c>
      <c r="B471" s="8" t="s">
        <v>239</v>
      </c>
      <c r="C471" s="9">
        <v>0</v>
      </c>
      <c r="D471" s="9">
        <v>2</v>
      </c>
      <c r="E471" s="9">
        <v>2</v>
      </c>
      <c r="F471" s="9">
        <v>5</v>
      </c>
      <c r="G471" s="9">
        <v>6</v>
      </c>
      <c r="H471" s="9">
        <v>2</v>
      </c>
      <c r="I471" s="9">
        <v>87</v>
      </c>
      <c r="J471" s="9">
        <v>18</v>
      </c>
      <c r="K471" s="9">
        <v>93</v>
      </c>
      <c r="L471" s="9">
        <v>62</v>
      </c>
      <c r="M471" s="9">
        <v>95</v>
      </c>
      <c r="N471" s="5">
        <f>punkty_rekrutacyjne[[#This Row],[GHP]]/10+punkty_rekrutacyjne[[#This Row],[GHH]]/10+punkty_rekrutacyjne[[#This Row],[GMM]]/10+punkty_rekrutacyjne[[#This Row],[GMP]]/10+punkty_rekrutacyjne[[#This Row],[GJP]]/10+(E471-1)*2+(F471-1)*2+(G471-1)*2+(H471-1)*2</f>
        <v>57.5</v>
      </c>
    </row>
    <row r="472" spans="1:14" x14ac:dyDescent="0.25">
      <c r="A472" s="4" t="s">
        <v>624</v>
      </c>
      <c r="B472" s="5" t="s">
        <v>414</v>
      </c>
      <c r="C472" s="6">
        <v>6</v>
      </c>
      <c r="D472" s="6">
        <v>2</v>
      </c>
      <c r="E472" s="6">
        <v>4</v>
      </c>
      <c r="F472" s="6">
        <v>3</v>
      </c>
      <c r="G472" s="6">
        <v>3</v>
      </c>
      <c r="H472" s="6">
        <v>2</v>
      </c>
      <c r="I472" s="6">
        <v>72</v>
      </c>
      <c r="J472" s="6">
        <v>79</v>
      </c>
      <c r="K472" s="6">
        <v>98</v>
      </c>
      <c r="L472" s="6">
        <v>86</v>
      </c>
      <c r="M472" s="6">
        <v>31</v>
      </c>
      <c r="N472" s="5">
        <f>punkty_rekrutacyjne[[#This Row],[GHP]]/10+punkty_rekrutacyjne[[#This Row],[GHH]]/10+punkty_rekrutacyjne[[#This Row],[GMM]]/10+punkty_rekrutacyjne[[#This Row],[GMP]]/10+punkty_rekrutacyjne[[#This Row],[GJP]]/10+(E472-1)*2+(F472-1)*2+(G472-1)*2+(H472-1)*2</f>
        <v>52.6</v>
      </c>
    </row>
    <row r="473" spans="1:14" x14ac:dyDescent="0.25">
      <c r="A473" s="7" t="s">
        <v>625</v>
      </c>
      <c r="B473" s="8" t="s">
        <v>161</v>
      </c>
      <c r="C473" s="9">
        <v>3</v>
      </c>
      <c r="D473" s="9">
        <v>3</v>
      </c>
      <c r="E473" s="9">
        <v>3</v>
      </c>
      <c r="F473" s="9">
        <v>3</v>
      </c>
      <c r="G473" s="9">
        <v>5</v>
      </c>
      <c r="H473" s="9">
        <v>4</v>
      </c>
      <c r="I473" s="9">
        <v>71</v>
      </c>
      <c r="J473" s="9">
        <v>68</v>
      </c>
      <c r="K473" s="9">
        <v>38</v>
      </c>
      <c r="L473" s="9">
        <v>8</v>
      </c>
      <c r="M473" s="9">
        <v>98</v>
      </c>
      <c r="N473" s="5">
        <f>punkty_rekrutacyjne[[#This Row],[GHP]]/10+punkty_rekrutacyjne[[#This Row],[GHH]]/10+punkty_rekrutacyjne[[#This Row],[GMM]]/10+punkty_rekrutacyjne[[#This Row],[GMP]]/10+punkty_rekrutacyjne[[#This Row],[GJP]]/10+(E473-1)*2+(F473-1)*2+(G473-1)*2+(H473-1)*2</f>
        <v>50.3</v>
      </c>
    </row>
    <row r="474" spans="1:14" x14ac:dyDescent="0.25">
      <c r="A474" s="4" t="s">
        <v>626</v>
      </c>
      <c r="B474" s="5" t="s">
        <v>38</v>
      </c>
      <c r="C474" s="6">
        <v>8</v>
      </c>
      <c r="D474" s="6">
        <v>2</v>
      </c>
      <c r="E474" s="6">
        <v>2</v>
      </c>
      <c r="F474" s="6">
        <v>3</v>
      </c>
      <c r="G474" s="6">
        <v>4</v>
      </c>
      <c r="H474" s="6">
        <v>4</v>
      </c>
      <c r="I474" s="6">
        <v>96</v>
      </c>
      <c r="J474" s="6">
        <v>47</v>
      </c>
      <c r="K474" s="6">
        <v>90</v>
      </c>
      <c r="L474" s="6">
        <v>24</v>
      </c>
      <c r="M474" s="6">
        <v>96</v>
      </c>
      <c r="N474" s="5">
        <f>punkty_rekrutacyjne[[#This Row],[GHP]]/10+punkty_rekrutacyjne[[#This Row],[GHH]]/10+punkty_rekrutacyjne[[#This Row],[GMM]]/10+punkty_rekrutacyjne[[#This Row],[GMP]]/10+punkty_rekrutacyjne[[#This Row],[GJP]]/10+(E474-1)*2+(F474-1)*2+(G474-1)*2+(H474-1)*2</f>
        <v>53.3</v>
      </c>
    </row>
    <row r="475" spans="1:14" x14ac:dyDescent="0.25">
      <c r="A475" s="7" t="s">
        <v>627</v>
      </c>
      <c r="B475" s="8" t="s">
        <v>133</v>
      </c>
      <c r="C475" s="9">
        <v>3</v>
      </c>
      <c r="D475" s="9">
        <v>3</v>
      </c>
      <c r="E475" s="9">
        <v>3</v>
      </c>
      <c r="F475" s="9">
        <v>3</v>
      </c>
      <c r="G475" s="9">
        <v>4</v>
      </c>
      <c r="H475" s="9">
        <v>5</v>
      </c>
      <c r="I475" s="9">
        <v>18</v>
      </c>
      <c r="J475" s="9">
        <v>94</v>
      </c>
      <c r="K475" s="9">
        <v>29</v>
      </c>
      <c r="L475" s="9">
        <v>50</v>
      </c>
      <c r="M475" s="9">
        <v>54</v>
      </c>
      <c r="N475" s="5">
        <f>punkty_rekrutacyjne[[#This Row],[GHP]]/10+punkty_rekrutacyjne[[#This Row],[GHH]]/10+punkty_rekrutacyjne[[#This Row],[GMM]]/10+punkty_rekrutacyjne[[#This Row],[GMP]]/10+punkty_rekrutacyjne[[#This Row],[GJP]]/10+(E475-1)*2+(F475-1)*2+(G475-1)*2+(H475-1)*2</f>
        <v>46.5</v>
      </c>
    </row>
    <row r="476" spans="1:14" x14ac:dyDescent="0.25">
      <c r="A476" s="4" t="s">
        <v>628</v>
      </c>
      <c r="B476" s="5" t="s">
        <v>251</v>
      </c>
      <c r="C476" s="6">
        <v>0</v>
      </c>
      <c r="D476" s="6">
        <v>5</v>
      </c>
      <c r="E476" s="6">
        <v>5</v>
      </c>
      <c r="F476" s="6">
        <v>6</v>
      </c>
      <c r="G476" s="6">
        <v>2</v>
      </c>
      <c r="H476" s="6">
        <v>5</v>
      </c>
      <c r="I476" s="6">
        <v>47</v>
      </c>
      <c r="J476" s="6">
        <v>34</v>
      </c>
      <c r="K476" s="6">
        <v>86</v>
      </c>
      <c r="L476" s="6">
        <v>56</v>
      </c>
      <c r="M476" s="6">
        <v>39</v>
      </c>
      <c r="N476" s="5">
        <f>punkty_rekrutacyjne[[#This Row],[GHP]]/10+punkty_rekrutacyjne[[#This Row],[GHH]]/10+punkty_rekrutacyjne[[#This Row],[GMM]]/10+punkty_rekrutacyjne[[#This Row],[GMP]]/10+punkty_rekrutacyjne[[#This Row],[GJP]]/10+(E476-1)*2+(F476-1)*2+(G476-1)*2+(H476-1)*2</f>
        <v>54.199999999999996</v>
      </c>
    </row>
    <row r="477" spans="1:14" x14ac:dyDescent="0.25">
      <c r="A477" s="7" t="s">
        <v>629</v>
      </c>
      <c r="B477" s="8" t="s">
        <v>430</v>
      </c>
      <c r="C477" s="9">
        <v>7</v>
      </c>
      <c r="D477" s="9">
        <v>5</v>
      </c>
      <c r="E477" s="9">
        <v>5</v>
      </c>
      <c r="F477" s="9">
        <v>2</v>
      </c>
      <c r="G477" s="9">
        <v>6</v>
      </c>
      <c r="H477" s="9">
        <v>6</v>
      </c>
      <c r="I477" s="9">
        <v>6</v>
      </c>
      <c r="J477" s="9">
        <v>88</v>
      </c>
      <c r="K477" s="9">
        <v>24</v>
      </c>
      <c r="L477" s="9">
        <v>3</v>
      </c>
      <c r="M477" s="9">
        <v>43</v>
      </c>
      <c r="N477" s="5">
        <f>punkty_rekrutacyjne[[#This Row],[GHP]]/10+punkty_rekrutacyjne[[#This Row],[GHH]]/10+punkty_rekrutacyjne[[#This Row],[GMM]]/10+punkty_rekrutacyjne[[#This Row],[GMP]]/10+punkty_rekrutacyjne[[#This Row],[GJP]]/10+(E477-1)*2+(F477-1)*2+(G477-1)*2+(H477-1)*2</f>
        <v>46.400000000000006</v>
      </c>
    </row>
    <row r="478" spans="1:14" x14ac:dyDescent="0.25">
      <c r="A478" s="4" t="s">
        <v>630</v>
      </c>
      <c r="B478" s="5" t="s">
        <v>273</v>
      </c>
      <c r="C478" s="6">
        <v>8</v>
      </c>
      <c r="D478" s="6">
        <v>4</v>
      </c>
      <c r="E478" s="6">
        <v>3</v>
      </c>
      <c r="F478" s="6">
        <v>6</v>
      </c>
      <c r="G478" s="6">
        <v>2</v>
      </c>
      <c r="H478" s="6">
        <v>6</v>
      </c>
      <c r="I478" s="6">
        <v>87</v>
      </c>
      <c r="J478" s="6">
        <v>54</v>
      </c>
      <c r="K478" s="6">
        <v>69</v>
      </c>
      <c r="L478" s="6">
        <v>96</v>
      </c>
      <c r="M478" s="6">
        <v>7</v>
      </c>
      <c r="N478" s="5">
        <f>punkty_rekrutacyjne[[#This Row],[GHP]]/10+punkty_rekrutacyjne[[#This Row],[GHH]]/10+punkty_rekrutacyjne[[#This Row],[GMM]]/10+punkty_rekrutacyjne[[#This Row],[GMP]]/10+punkty_rekrutacyjne[[#This Row],[GJP]]/10+(E478-1)*2+(F478-1)*2+(G478-1)*2+(H478-1)*2</f>
        <v>57.3</v>
      </c>
    </row>
    <row r="479" spans="1:14" x14ac:dyDescent="0.25">
      <c r="A479" s="7" t="s">
        <v>631</v>
      </c>
      <c r="B479" s="8" t="s">
        <v>288</v>
      </c>
      <c r="C479" s="9">
        <v>8</v>
      </c>
      <c r="D479" s="9">
        <v>3</v>
      </c>
      <c r="E479" s="9">
        <v>2</v>
      </c>
      <c r="F479" s="9">
        <v>4</v>
      </c>
      <c r="G479" s="9">
        <v>6</v>
      </c>
      <c r="H479" s="9">
        <v>6</v>
      </c>
      <c r="I479" s="9">
        <v>99</v>
      </c>
      <c r="J479" s="9">
        <v>51</v>
      </c>
      <c r="K479" s="9">
        <v>25</v>
      </c>
      <c r="L479" s="9">
        <v>89</v>
      </c>
      <c r="M479" s="9">
        <v>73</v>
      </c>
      <c r="N479" s="5">
        <f>punkty_rekrutacyjne[[#This Row],[GHP]]/10+punkty_rekrutacyjne[[#This Row],[GHH]]/10+punkty_rekrutacyjne[[#This Row],[GMM]]/10+punkty_rekrutacyjne[[#This Row],[GMP]]/10+punkty_rekrutacyjne[[#This Row],[GJP]]/10+(E479-1)*2+(F479-1)*2+(G479-1)*2+(H479-1)*2</f>
        <v>61.699999999999996</v>
      </c>
    </row>
    <row r="480" spans="1:14" x14ac:dyDescent="0.25">
      <c r="A480" s="4" t="s">
        <v>632</v>
      </c>
      <c r="B480" s="5" t="s">
        <v>633</v>
      </c>
      <c r="C480" s="6">
        <v>0</v>
      </c>
      <c r="D480" s="6">
        <v>4</v>
      </c>
      <c r="E480" s="6">
        <v>6</v>
      </c>
      <c r="F480" s="6">
        <v>5</v>
      </c>
      <c r="G480" s="6">
        <v>2</v>
      </c>
      <c r="H480" s="6">
        <v>4</v>
      </c>
      <c r="I480" s="6">
        <v>72</v>
      </c>
      <c r="J480" s="6">
        <v>33</v>
      </c>
      <c r="K480" s="6">
        <v>40</v>
      </c>
      <c r="L480" s="6">
        <v>62</v>
      </c>
      <c r="M480" s="6">
        <v>19</v>
      </c>
      <c r="N480" s="5">
        <f>punkty_rekrutacyjne[[#This Row],[GHP]]/10+punkty_rekrutacyjne[[#This Row],[GHH]]/10+punkty_rekrutacyjne[[#This Row],[GMM]]/10+punkty_rekrutacyjne[[#This Row],[GMP]]/10+punkty_rekrutacyjne[[#This Row],[GJP]]/10+(E480-1)*2+(F480-1)*2+(G480-1)*2+(H480-1)*2</f>
        <v>48.599999999999994</v>
      </c>
    </row>
    <row r="481" spans="1:14" x14ac:dyDescent="0.25">
      <c r="A481" s="7" t="s">
        <v>634</v>
      </c>
      <c r="B481" s="8" t="s">
        <v>635</v>
      </c>
      <c r="C481" s="9">
        <v>0</v>
      </c>
      <c r="D481" s="9">
        <v>4</v>
      </c>
      <c r="E481" s="9">
        <v>2</v>
      </c>
      <c r="F481" s="9">
        <v>6</v>
      </c>
      <c r="G481" s="9">
        <v>2</v>
      </c>
      <c r="H481" s="9">
        <v>5</v>
      </c>
      <c r="I481" s="9">
        <v>57</v>
      </c>
      <c r="J481" s="9">
        <v>88</v>
      </c>
      <c r="K481" s="9">
        <v>53</v>
      </c>
      <c r="L481" s="9">
        <v>42</v>
      </c>
      <c r="M481" s="9">
        <v>49</v>
      </c>
      <c r="N481" s="5">
        <f>punkty_rekrutacyjne[[#This Row],[GHP]]/10+punkty_rekrutacyjne[[#This Row],[GHH]]/10+punkty_rekrutacyjne[[#This Row],[GMM]]/10+punkty_rekrutacyjne[[#This Row],[GMP]]/10+punkty_rekrutacyjne[[#This Row],[GJP]]/10+(E481-1)*2+(F481-1)*2+(G481-1)*2+(H481-1)*2</f>
        <v>50.9</v>
      </c>
    </row>
    <row r="482" spans="1:14" x14ac:dyDescent="0.25">
      <c r="A482" s="4" t="s">
        <v>636</v>
      </c>
      <c r="B482" s="5" t="s">
        <v>340</v>
      </c>
      <c r="C482" s="6">
        <v>1</v>
      </c>
      <c r="D482" s="6">
        <v>4</v>
      </c>
      <c r="E482" s="6">
        <v>2</v>
      </c>
      <c r="F482" s="6">
        <v>2</v>
      </c>
      <c r="G482" s="6">
        <v>4</v>
      </c>
      <c r="H482" s="6">
        <v>2</v>
      </c>
      <c r="I482" s="6">
        <v>68</v>
      </c>
      <c r="J482" s="6">
        <v>81</v>
      </c>
      <c r="K482" s="6">
        <v>24</v>
      </c>
      <c r="L482" s="6">
        <v>15</v>
      </c>
      <c r="M482" s="6">
        <v>48</v>
      </c>
      <c r="N482" s="5">
        <f>punkty_rekrutacyjne[[#This Row],[GHP]]/10+punkty_rekrutacyjne[[#This Row],[GHH]]/10+punkty_rekrutacyjne[[#This Row],[GMM]]/10+punkty_rekrutacyjne[[#This Row],[GMP]]/10+punkty_rekrutacyjne[[#This Row],[GJP]]/10+(E482-1)*2+(F482-1)*2+(G482-1)*2+(H482-1)*2</f>
        <v>35.599999999999994</v>
      </c>
    </row>
    <row r="483" spans="1:14" x14ac:dyDescent="0.25">
      <c r="A483" s="7" t="s">
        <v>637</v>
      </c>
      <c r="B483" s="8" t="s">
        <v>86</v>
      </c>
      <c r="C483" s="9">
        <v>6</v>
      </c>
      <c r="D483" s="9">
        <v>4</v>
      </c>
      <c r="E483" s="9">
        <v>3</v>
      </c>
      <c r="F483" s="9">
        <v>2</v>
      </c>
      <c r="G483" s="9">
        <v>3</v>
      </c>
      <c r="H483" s="9">
        <v>3</v>
      </c>
      <c r="I483" s="9">
        <v>43</v>
      </c>
      <c r="J483" s="9">
        <v>36</v>
      </c>
      <c r="K483" s="9">
        <v>9</v>
      </c>
      <c r="L483" s="9">
        <v>88</v>
      </c>
      <c r="M483" s="9">
        <v>44</v>
      </c>
      <c r="N483" s="5">
        <f>punkty_rekrutacyjne[[#This Row],[GHP]]/10+punkty_rekrutacyjne[[#This Row],[GHH]]/10+punkty_rekrutacyjne[[#This Row],[GMM]]/10+punkty_rekrutacyjne[[#This Row],[GMP]]/10+punkty_rekrutacyjne[[#This Row],[GJP]]/10+(E483-1)*2+(F483-1)*2+(G483-1)*2+(H483-1)*2</f>
        <v>36</v>
      </c>
    </row>
    <row r="484" spans="1:14" x14ac:dyDescent="0.25">
      <c r="A484" s="4" t="s">
        <v>638</v>
      </c>
      <c r="B484" s="5" t="s">
        <v>395</v>
      </c>
      <c r="C484" s="6">
        <v>2</v>
      </c>
      <c r="D484" s="6">
        <v>6</v>
      </c>
      <c r="E484" s="6">
        <v>2</v>
      </c>
      <c r="F484" s="6">
        <v>2</v>
      </c>
      <c r="G484" s="6">
        <v>3</v>
      </c>
      <c r="H484" s="6">
        <v>3</v>
      </c>
      <c r="I484" s="6">
        <v>69</v>
      </c>
      <c r="J484" s="6">
        <v>17</v>
      </c>
      <c r="K484" s="6">
        <v>84</v>
      </c>
      <c r="L484" s="6">
        <v>87</v>
      </c>
      <c r="M484" s="6">
        <v>56</v>
      </c>
      <c r="N484" s="5">
        <f>punkty_rekrutacyjne[[#This Row],[GHP]]/10+punkty_rekrutacyjne[[#This Row],[GHH]]/10+punkty_rekrutacyjne[[#This Row],[GMM]]/10+punkty_rekrutacyjne[[#This Row],[GMP]]/10+punkty_rekrutacyjne[[#This Row],[GJP]]/10+(E484-1)*2+(F484-1)*2+(G484-1)*2+(H484-1)*2</f>
        <v>43.3</v>
      </c>
    </row>
    <row r="485" spans="1:14" x14ac:dyDescent="0.25">
      <c r="A485" s="7" t="s">
        <v>639</v>
      </c>
      <c r="B485" s="8" t="s">
        <v>34</v>
      </c>
      <c r="C485" s="9">
        <v>0</v>
      </c>
      <c r="D485" s="9">
        <v>6</v>
      </c>
      <c r="E485" s="9">
        <v>6</v>
      </c>
      <c r="F485" s="9">
        <v>3</v>
      </c>
      <c r="G485" s="9">
        <v>2</v>
      </c>
      <c r="H485" s="9">
        <v>5</v>
      </c>
      <c r="I485" s="9">
        <v>25</v>
      </c>
      <c r="J485" s="9">
        <v>23</v>
      </c>
      <c r="K485" s="9">
        <v>92</v>
      </c>
      <c r="L485" s="9">
        <v>37</v>
      </c>
      <c r="M485" s="9">
        <v>40</v>
      </c>
      <c r="N485" s="5">
        <f>punkty_rekrutacyjne[[#This Row],[GHP]]/10+punkty_rekrutacyjne[[#This Row],[GHH]]/10+punkty_rekrutacyjne[[#This Row],[GMM]]/10+punkty_rekrutacyjne[[#This Row],[GMP]]/10+punkty_rekrutacyjne[[#This Row],[GJP]]/10+(E485-1)*2+(F485-1)*2+(G485-1)*2+(H485-1)*2</f>
        <v>45.7</v>
      </c>
    </row>
    <row r="486" spans="1:14" x14ac:dyDescent="0.25">
      <c r="A486" s="4" t="s">
        <v>640</v>
      </c>
      <c r="B486" s="5" t="s">
        <v>249</v>
      </c>
      <c r="C486" s="6">
        <v>8</v>
      </c>
      <c r="D486" s="6">
        <v>4</v>
      </c>
      <c r="E486" s="6">
        <v>6</v>
      </c>
      <c r="F486" s="6">
        <v>4</v>
      </c>
      <c r="G486" s="6">
        <v>3</v>
      </c>
      <c r="H486" s="6">
        <v>2</v>
      </c>
      <c r="I486" s="6">
        <v>12</v>
      </c>
      <c r="J486" s="6">
        <v>56</v>
      </c>
      <c r="K486" s="6">
        <v>75</v>
      </c>
      <c r="L486" s="6">
        <v>76</v>
      </c>
      <c r="M486" s="6">
        <v>41</v>
      </c>
      <c r="N486" s="5">
        <f>punkty_rekrutacyjne[[#This Row],[GHP]]/10+punkty_rekrutacyjne[[#This Row],[GHH]]/10+punkty_rekrutacyjne[[#This Row],[GMM]]/10+punkty_rekrutacyjne[[#This Row],[GMP]]/10+punkty_rekrutacyjne[[#This Row],[GJP]]/10+(E486-1)*2+(F486-1)*2+(G486-1)*2+(H486-1)*2</f>
        <v>48</v>
      </c>
    </row>
    <row r="487" spans="1:14" x14ac:dyDescent="0.25">
      <c r="A487" s="7" t="s">
        <v>641</v>
      </c>
      <c r="B487" s="8" t="s">
        <v>222</v>
      </c>
      <c r="C487" s="9">
        <v>5</v>
      </c>
      <c r="D487" s="9">
        <v>2</v>
      </c>
      <c r="E487" s="9">
        <v>5</v>
      </c>
      <c r="F487" s="9">
        <v>6</v>
      </c>
      <c r="G487" s="9">
        <v>2</v>
      </c>
      <c r="H487" s="9">
        <v>5</v>
      </c>
      <c r="I487" s="9">
        <v>39</v>
      </c>
      <c r="J487" s="9">
        <v>77</v>
      </c>
      <c r="K487" s="9">
        <v>37</v>
      </c>
      <c r="L487" s="9">
        <v>72</v>
      </c>
      <c r="M487" s="9">
        <v>32</v>
      </c>
      <c r="N487" s="5">
        <f>punkty_rekrutacyjne[[#This Row],[GHP]]/10+punkty_rekrutacyjne[[#This Row],[GHH]]/10+punkty_rekrutacyjne[[#This Row],[GMM]]/10+punkty_rekrutacyjne[[#This Row],[GMP]]/10+punkty_rekrutacyjne[[#This Row],[GJP]]/10+(E487-1)*2+(F487-1)*2+(G487-1)*2+(H487-1)*2</f>
        <v>53.7</v>
      </c>
    </row>
    <row r="488" spans="1:14" x14ac:dyDescent="0.25">
      <c r="A488" s="4" t="s">
        <v>642</v>
      </c>
      <c r="B488" s="5" t="s">
        <v>43</v>
      </c>
      <c r="C488" s="6">
        <v>1</v>
      </c>
      <c r="D488" s="6">
        <v>3</v>
      </c>
      <c r="E488" s="6">
        <v>5</v>
      </c>
      <c r="F488" s="6">
        <v>6</v>
      </c>
      <c r="G488" s="6">
        <v>2</v>
      </c>
      <c r="H488" s="6">
        <v>5</v>
      </c>
      <c r="I488" s="6">
        <v>53</v>
      </c>
      <c r="J488" s="6">
        <v>25</v>
      </c>
      <c r="K488" s="6">
        <v>62</v>
      </c>
      <c r="L488" s="6">
        <v>74</v>
      </c>
      <c r="M488" s="6">
        <v>81</v>
      </c>
      <c r="N488" s="5">
        <f>punkty_rekrutacyjne[[#This Row],[GHP]]/10+punkty_rekrutacyjne[[#This Row],[GHH]]/10+punkty_rekrutacyjne[[#This Row],[GMM]]/10+punkty_rekrutacyjne[[#This Row],[GMP]]/10+punkty_rekrutacyjne[[#This Row],[GJP]]/10+(E488-1)*2+(F488-1)*2+(G488-1)*2+(H488-1)*2</f>
        <v>57.5</v>
      </c>
    </row>
    <row r="489" spans="1:14" x14ac:dyDescent="0.25">
      <c r="A489" s="7" t="s">
        <v>643</v>
      </c>
      <c r="B489" s="8" t="s">
        <v>72</v>
      </c>
      <c r="C489" s="9">
        <v>7</v>
      </c>
      <c r="D489" s="9">
        <v>6</v>
      </c>
      <c r="E489" s="9">
        <v>3</v>
      </c>
      <c r="F489" s="9">
        <v>6</v>
      </c>
      <c r="G489" s="9">
        <v>4</v>
      </c>
      <c r="H489" s="9">
        <v>2</v>
      </c>
      <c r="I489" s="9">
        <v>11</v>
      </c>
      <c r="J489" s="9">
        <v>8</v>
      </c>
      <c r="K489" s="9">
        <v>29</v>
      </c>
      <c r="L489" s="9">
        <v>7</v>
      </c>
      <c r="M489" s="9">
        <v>38</v>
      </c>
      <c r="N489" s="5">
        <f>punkty_rekrutacyjne[[#This Row],[GHP]]/10+punkty_rekrutacyjne[[#This Row],[GHH]]/10+punkty_rekrutacyjne[[#This Row],[GMM]]/10+punkty_rekrutacyjne[[#This Row],[GMP]]/10+punkty_rekrutacyjne[[#This Row],[GJP]]/10+(E489-1)*2+(F489-1)*2+(G489-1)*2+(H489-1)*2</f>
        <v>31.3</v>
      </c>
    </row>
    <row r="490" spans="1:14" x14ac:dyDescent="0.25">
      <c r="A490" s="4" t="s">
        <v>644</v>
      </c>
      <c r="B490" s="5" t="s">
        <v>145</v>
      </c>
      <c r="C490" s="6">
        <v>3</v>
      </c>
      <c r="D490" s="6">
        <v>4</v>
      </c>
      <c r="E490" s="6">
        <v>6</v>
      </c>
      <c r="F490" s="6">
        <v>4</v>
      </c>
      <c r="G490" s="6">
        <v>6</v>
      </c>
      <c r="H490" s="6">
        <v>2</v>
      </c>
      <c r="I490" s="6">
        <v>62</v>
      </c>
      <c r="J490" s="6">
        <v>31</v>
      </c>
      <c r="K490" s="6">
        <v>64</v>
      </c>
      <c r="L490" s="6">
        <v>1</v>
      </c>
      <c r="M490" s="6">
        <v>25</v>
      </c>
      <c r="N490" s="5">
        <f>punkty_rekrutacyjne[[#This Row],[GHP]]/10+punkty_rekrutacyjne[[#This Row],[GHH]]/10+punkty_rekrutacyjne[[#This Row],[GMM]]/10+punkty_rekrutacyjne[[#This Row],[GMP]]/10+punkty_rekrutacyjne[[#This Row],[GJP]]/10+(E490-1)*2+(F490-1)*2+(G490-1)*2+(H490-1)*2</f>
        <v>46.3</v>
      </c>
    </row>
    <row r="491" spans="1:14" x14ac:dyDescent="0.25">
      <c r="A491" s="7" t="s">
        <v>645</v>
      </c>
      <c r="B491" s="8" t="s">
        <v>646</v>
      </c>
      <c r="C491" s="9">
        <v>4</v>
      </c>
      <c r="D491" s="9">
        <v>4</v>
      </c>
      <c r="E491" s="9">
        <v>6</v>
      </c>
      <c r="F491" s="9">
        <v>3</v>
      </c>
      <c r="G491" s="9">
        <v>2</v>
      </c>
      <c r="H491" s="9">
        <v>3</v>
      </c>
      <c r="I491" s="9">
        <v>24</v>
      </c>
      <c r="J491" s="9">
        <v>33</v>
      </c>
      <c r="K491" s="9">
        <v>90</v>
      </c>
      <c r="L491" s="9">
        <v>28</v>
      </c>
      <c r="M491" s="9">
        <v>23</v>
      </c>
      <c r="N491" s="5">
        <f>punkty_rekrutacyjne[[#This Row],[GHP]]/10+punkty_rekrutacyjne[[#This Row],[GHH]]/10+punkty_rekrutacyjne[[#This Row],[GMM]]/10+punkty_rekrutacyjne[[#This Row],[GMP]]/10+punkty_rekrutacyjne[[#This Row],[GJP]]/10+(E491-1)*2+(F491-1)*2+(G491-1)*2+(H491-1)*2</f>
        <v>39.799999999999997</v>
      </c>
    </row>
    <row r="492" spans="1:14" x14ac:dyDescent="0.25">
      <c r="A492" s="4" t="s">
        <v>647</v>
      </c>
      <c r="B492" s="5" t="s">
        <v>32</v>
      </c>
      <c r="C492" s="6">
        <v>5</v>
      </c>
      <c r="D492" s="6">
        <v>6</v>
      </c>
      <c r="E492" s="6">
        <v>5</v>
      </c>
      <c r="F492" s="6">
        <v>6</v>
      </c>
      <c r="G492" s="6">
        <v>5</v>
      </c>
      <c r="H492" s="6">
        <v>4</v>
      </c>
      <c r="I492" s="6">
        <v>92</v>
      </c>
      <c r="J492" s="6">
        <v>67</v>
      </c>
      <c r="K492" s="6">
        <v>92</v>
      </c>
      <c r="L492" s="6">
        <v>79</v>
      </c>
      <c r="M492" s="6">
        <v>81</v>
      </c>
      <c r="N492" s="5">
        <f>punkty_rekrutacyjne[[#This Row],[GHP]]/10+punkty_rekrutacyjne[[#This Row],[GHH]]/10+punkty_rekrutacyjne[[#This Row],[GMM]]/10+punkty_rekrutacyjne[[#This Row],[GMP]]/10+punkty_rekrutacyjne[[#This Row],[GJP]]/10+(E492-1)*2+(F492-1)*2+(G492-1)*2+(H492-1)*2</f>
        <v>73.099999999999994</v>
      </c>
    </row>
    <row r="493" spans="1:14" x14ac:dyDescent="0.25">
      <c r="A493" s="7" t="s">
        <v>648</v>
      </c>
      <c r="B493" s="8" t="s">
        <v>649</v>
      </c>
      <c r="C493" s="9">
        <v>5</v>
      </c>
      <c r="D493" s="9">
        <v>3</v>
      </c>
      <c r="E493" s="9">
        <v>4</v>
      </c>
      <c r="F493" s="9">
        <v>2</v>
      </c>
      <c r="G493" s="9">
        <v>6</v>
      </c>
      <c r="H493" s="9">
        <v>6</v>
      </c>
      <c r="I493" s="9">
        <v>21</v>
      </c>
      <c r="J493" s="9">
        <v>40</v>
      </c>
      <c r="K493" s="9">
        <v>18</v>
      </c>
      <c r="L493" s="9">
        <v>81</v>
      </c>
      <c r="M493" s="9">
        <v>88</v>
      </c>
      <c r="N493" s="5">
        <f>punkty_rekrutacyjne[[#This Row],[GHP]]/10+punkty_rekrutacyjne[[#This Row],[GHH]]/10+punkty_rekrutacyjne[[#This Row],[GMM]]/10+punkty_rekrutacyjne[[#This Row],[GMP]]/10+punkty_rekrutacyjne[[#This Row],[GJP]]/10+(E493-1)*2+(F493-1)*2+(G493-1)*2+(H493-1)*2</f>
        <v>52.8</v>
      </c>
    </row>
    <row r="494" spans="1:14" x14ac:dyDescent="0.25">
      <c r="A494" s="4" t="s">
        <v>650</v>
      </c>
      <c r="B494" s="5" t="s">
        <v>651</v>
      </c>
      <c r="C494" s="6">
        <v>6</v>
      </c>
      <c r="D494" s="6">
        <v>2</v>
      </c>
      <c r="E494" s="6">
        <v>3</v>
      </c>
      <c r="F494" s="6">
        <v>6</v>
      </c>
      <c r="G494" s="6">
        <v>5</v>
      </c>
      <c r="H494" s="6">
        <v>4</v>
      </c>
      <c r="I494" s="6">
        <v>78</v>
      </c>
      <c r="J494" s="6">
        <v>1</v>
      </c>
      <c r="K494" s="6">
        <v>9</v>
      </c>
      <c r="L494" s="6">
        <v>33</v>
      </c>
      <c r="M494" s="6">
        <v>81</v>
      </c>
      <c r="N494" s="5">
        <f>punkty_rekrutacyjne[[#This Row],[GHP]]/10+punkty_rekrutacyjne[[#This Row],[GHH]]/10+punkty_rekrutacyjne[[#This Row],[GMM]]/10+punkty_rekrutacyjne[[#This Row],[GMP]]/10+punkty_rekrutacyjne[[#This Row],[GJP]]/10+(E494-1)*2+(F494-1)*2+(G494-1)*2+(H494-1)*2</f>
        <v>48.199999999999996</v>
      </c>
    </row>
    <row r="495" spans="1:14" x14ac:dyDescent="0.25">
      <c r="A495" s="7" t="s">
        <v>652</v>
      </c>
      <c r="B495" s="8" t="s">
        <v>239</v>
      </c>
      <c r="C495" s="9">
        <v>8</v>
      </c>
      <c r="D495" s="9">
        <v>2</v>
      </c>
      <c r="E495" s="9">
        <v>3</v>
      </c>
      <c r="F495" s="9">
        <v>4</v>
      </c>
      <c r="G495" s="9">
        <v>5</v>
      </c>
      <c r="H495" s="9">
        <v>4</v>
      </c>
      <c r="I495" s="9">
        <v>65</v>
      </c>
      <c r="J495" s="9">
        <v>19</v>
      </c>
      <c r="K495" s="9">
        <v>19</v>
      </c>
      <c r="L495" s="9">
        <v>8</v>
      </c>
      <c r="M495" s="9">
        <v>20</v>
      </c>
      <c r="N495" s="5">
        <f>punkty_rekrutacyjne[[#This Row],[GHP]]/10+punkty_rekrutacyjne[[#This Row],[GHH]]/10+punkty_rekrutacyjne[[#This Row],[GMM]]/10+punkty_rekrutacyjne[[#This Row],[GMP]]/10+punkty_rekrutacyjne[[#This Row],[GJP]]/10+(E495-1)*2+(F495-1)*2+(G495-1)*2+(H495-1)*2</f>
        <v>37.1</v>
      </c>
    </row>
    <row r="496" spans="1:14" x14ac:dyDescent="0.25">
      <c r="A496" s="4" t="s">
        <v>653</v>
      </c>
      <c r="B496" s="5" t="s">
        <v>340</v>
      </c>
      <c r="C496" s="6">
        <v>2</v>
      </c>
      <c r="D496" s="6">
        <v>2</v>
      </c>
      <c r="E496" s="6">
        <v>2</v>
      </c>
      <c r="F496" s="6">
        <v>5</v>
      </c>
      <c r="G496" s="6">
        <v>5</v>
      </c>
      <c r="H496" s="6">
        <v>4</v>
      </c>
      <c r="I496" s="6">
        <v>60</v>
      </c>
      <c r="J496" s="6">
        <v>79</v>
      </c>
      <c r="K496" s="6">
        <v>51</v>
      </c>
      <c r="L496" s="6">
        <v>40</v>
      </c>
      <c r="M496" s="6">
        <v>16</v>
      </c>
      <c r="N496" s="5">
        <f>punkty_rekrutacyjne[[#This Row],[GHP]]/10+punkty_rekrutacyjne[[#This Row],[GHH]]/10+punkty_rekrutacyjne[[#This Row],[GMM]]/10+punkty_rekrutacyjne[[#This Row],[GMP]]/10+punkty_rekrutacyjne[[#This Row],[GJP]]/10+(E496-1)*2+(F496-1)*2+(G496-1)*2+(H496-1)*2</f>
        <v>48.6</v>
      </c>
    </row>
    <row r="497" spans="1:14" x14ac:dyDescent="0.25">
      <c r="A497" s="7" t="s">
        <v>654</v>
      </c>
      <c r="B497" s="8" t="s">
        <v>340</v>
      </c>
      <c r="C497" s="9">
        <v>5</v>
      </c>
      <c r="D497" s="9">
        <v>2</v>
      </c>
      <c r="E497" s="9">
        <v>3</v>
      </c>
      <c r="F497" s="9">
        <v>3</v>
      </c>
      <c r="G497" s="9">
        <v>6</v>
      </c>
      <c r="H497" s="9">
        <v>3</v>
      </c>
      <c r="I497" s="9">
        <v>79</v>
      </c>
      <c r="J497" s="9">
        <v>21</v>
      </c>
      <c r="K497" s="9">
        <v>41</v>
      </c>
      <c r="L497" s="9">
        <v>39</v>
      </c>
      <c r="M497" s="9">
        <v>74</v>
      </c>
      <c r="N497" s="5">
        <f>punkty_rekrutacyjne[[#This Row],[GHP]]/10+punkty_rekrutacyjne[[#This Row],[GHH]]/10+punkty_rekrutacyjne[[#This Row],[GMM]]/10+punkty_rekrutacyjne[[#This Row],[GMP]]/10+punkty_rekrutacyjne[[#This Row],[GJP]]/10+(E497-1)*2+(F497-1)*2+(G497-1)*2+(H497-1)*2</f>
        <v>47.4</v>
      </c>
    </row>
    <row r="498" spans="1:14" x14ac:dyDescent="0.25">
      <c r="A498" s="4" t="s">
        <v>655</v>
      </c>
      <c r="B498" s="5" t="s">
        <v>38</v>
      </c>
      <c r="C498" s="6">
        <v>7</v>
      </c>
      <c r="D498" s="6">
        <v>2</v>
      </c>
      <c r="E498" s="6">
        <v>6</v>
      </c>
      <c r="F498" s="6">
        <v>6</v>
      </c>
      <c r="G498" s="6">
        <v>6</v>
      </c>
      <c r="H498" s="6">
        <v>5</v>
      </c>
      <c r="I498" s="6">
        <v>27</v>
      </c>
      <c r="J498" s="6">
        <v>93</v>
      </c>
      <c r="K498" s="6">
        <v>10</v>
      </c>
      <c r="L498" s="6">
        <v>43</v>
      </c>
      <c r="M498" s="6">
        <v>28</v>
      </c>
      <c r="N498" s="5">
        <f>punkty_rekrutacyjne[[#This Row],[GHP]]/10+punkty_rekrutacyjne[[#This Row],[GHH]]/10+punkty_rekrutacyjne[[#This Row],[GMM]]/10+punkty_rekrutacyjne[[#This Row],[GMP]]/10+punkty_rekrutacyjne[[#This Row],[GJP]]/10+(E498-1)*2+(F498-1)*2+(G498-1)*2+(H498-1)*2</f>
        <v>58.1</v>
      </c>
    </row>
    <row r="499" spans="1:14" x14ac:dyDescent="0.25">
      <c r="A499" s="7" t="s">
        <v>656</v>
      </c>
      <c r="B499" s="8" t="s">
        <v>119</v>
      </c>
      <c r="C499" s="9">
        <v>5</v>
      </c>
      <c r="D499" s="9">
        <v>4</v>
      </c>
      <c r="E499" s="9">
        <v>6</v>
      </c>
      <c r="F499" s="9">
        <v>5</v>
      </c>
      <c r="G499" s="9">
        <v>4</v>
      </c>
      <c r="H499" s="9">
        <v>4</v>
      </c>
      <c r="I499" s="9">
        <v>44</v>
      </c>
      <c r="J499" s="9">
        <v>95</v>
      </c>
      <c r="K499" s="9">
        <v>15</v>
      </c>
      <c r="L499" s="9">
        <v>66</v>
      </c>
      <c r="M499" s="9">
        <v>82</v>
      </c>
      <c r="N499" s="5">
        <f>punkty_rekrutacyjne[[#This Row],[GHP]]/10+punkty_rekrutacyjne[[#This Row],[GHH]]/10+punkty_rekrutacyjne[[#This Row],[GMM]]/10+punkty_rekrutacyjne[[#This Row],[GMP]]/10+punkty_rekrutacyjne[[#This Row],[GJP]]/10+(E499-1)*2+(F499-1)*2+(G499-1)*2+(H499-1)*2</f>
        <v>60.2</v>
      </c>
    </row>
    <row r="500" spans="1:14" x14ac:dyDescent="0.25">
      <c r="A500" s="4" t="s">
        <v>657</v>
      </c>
      <c r="B500" s="5" t="s">
        <v>340</v>
      </c>
      <c r="C500" s="6">
        <v>0</v>
      </c>
      <c r="D500" s="6">
        <v>6</v>
      </c>
      <c r="E500" s="6">
        <v>6</v>
      </c>
      <c r="F500" s="6">
        <v>2</v>
      </c>
      <c r="G500" s="6">
        <v>4</v>
      </c>
      <c r="H500" s="6">
        <v>3</v>
      </c>
      <c r="I500" s="6">
        <v>15</v>
      </c>
      <c r="J500" s="6">
        <v>15</v>
      </c>
      <c r="K500" s="6">
        <v>58</v>
      </c>
      <c r="L500" s="6">
        <v>15</v>
      </c>
      <c r="M500" s="6">
        <v>87</v>
      </c>
      <c r="N500" s="5">
        <f>punkty_rekrutacyjne[[#This Row],[GHP]]/10+punkty_rekrutacyjne[[#This Row],[GHH]]/10+punkty_rekrutacyjne[[#This Row],[GMM]]/10+punkty_rekrutacyjne[[#This Row],[GMP]]/10+punkty_rekrutacyjne[[#This Row],[GJP]]/10+(E500-1)*2+(F500-1)*2+(G500-1)*2+(H500-1)*2</f>
        <v>41</v>
      </c>
    </row>
    <row r="501" spans="1:14" x14ac:dyDescent="0.25">
      <c r="A501" s="7" t="s">
        <v>658</v>
      </c>
      <c r="B501" s="8" t="s">
        <v>16</v>
      </c>
      <c r="C501" s="9">
        <v>4</v>
      </c>
      <c r="D501" s="9">
        <v>6</v>
      </c>
      <c r="E501" s="9">
        <v>6</v>
      </c>
      <c r="F501" s="9">
        <v>3</v>
      </c>
      <c r="G501" s="9">
        <v>6</v>
      </c>
      <c r="H501" s="9">
        <v>2</v>
      </c>
      <c r="I501" s="9">
        <v>69</v>
      </c>
      <c r="J501" s="9">
        <v>78</v>
      </c>
      <c r="K501" s="9">
        <v>32</v>
      </c>
      <c r="L501" s="9">
        <v>73</v>
      </c>
      <c r="M501" s="9">
        <v>93</v>
      </c>
      <c r="N501" s="5">
        <f>punkty_rekrutacyjne[[#This Row],[GHP]]/10+punkty_rekrutacyjne[[#This Row],[GHH]]/10+punkty_rekrutacyjne[[#This Row],[GMM]]/10+punkty_rekrutacyjne[[#This Row],[GMP]]/10+punkty_rekrutacyjne[[#This Row],[GJP]]/10+(E501-1)*2+(F501-1)*2+(G501-1)*2+(H501-1)*2</f>
        <v>60.5</v>
      </c>
    </row>
    <row r="502" spans="1:14" x14ac:dyDescent="0.25">
      <c r="A502" s="4" t="s">
        <v>659</v>
      </c>
      <c r="B502" s="5" t="s">
        <v>660</v>
      </c>
      <c r="C502" s="6">
        <v>7</v>
      </c>
      <c r="D502" s="6">
        <v>3</v>
      </c>
      <c r="E502" s="6">
        <v>4</v>
      </c>
      <c r="F502" s="6">
        <v>6</v>
      </c>
      <c r="G502" s="6">
        <v>3</v>
      </c>
      <c r="H502" s="6">
        <v>6</v>
      </c>
      <c r="I502" s="6">
        <v>14</v>
      </c>
      <c r="J502" s="6">
        <v>42</v>
      </c>
      <c r="K502" s="6">
        <v>40</v>
      </c>
      <c r="L502" s="6">
        <v>48</v>
      </c>
      <c r="M502" s="6">
        <v>35</v>
      </c>
      <c r="N502" s="5">
        <f>punkty_rekrutacyjne[[#This Row],[GHP]]/10+punkty_rekrutacyjne[[#This Row],[GHH]]/10+punkty_rekrutacyjne[[#This Row],[GMM]]/10+punkty_rekrutacyjne[[#This Row],[GMP]]/10+punkty_rekrutacyjne[[#This Row],[GJP]]/10+(E502-1)*2+(F502-1)*2+(G502-1)*2+(H502-1)*2</f>
        <v>47.9</v>
      </c>
    </row>
    <row r="503" spans="1:14" x14ac:dyDescent="0.25">
      <c r="A503" s="7" t="s">
        <v>661</v>
      </c>
      <c r="B503" s="8" t="s">
        <v>83</v>
      </c>
      <c r="C503" s="9">
        <v>5</v>
      </c>
      <c r="D503" s="9">
        <v>2</v>
      </c>
      <c r="E503" s="9">
        <v>5</v>
      </c>
      <c r="F503" s="9">
        <v>6</v>
      </c>
      <c r="G503" s="9">
        <v>3</v>
      </c>
      <c r="H503" s="9">
        <v>3</v>
      </c>
      <c r="I503" s="9">
        <v>90</v>
      </c>
      <c r="J503" s="9">
        <v>70</v>
      </c>
      <c r="K503" s="9">
        <v>84</v>
      </c>
      <c r="L503" s="9">
        <v>62</v>
      </c>
      <c r="M503" s="9">
        <v>20</v>
      </c>
      <c r="N503" s="5">
        <f>punkty_rekrutacyjne[[#This Row],[GHP]]/10+punkty_rekrutacyjne[[#This Row],[GHH]]/10+punkty_rekrutacyjne[[#This Row],[GMM]]/10+punkty_rekrutacyjne[[#This Row],[GMP]]/10+punkty_rekrutacyjne[[#This Row],[GJP]]/10+(E503-1)*2+(F503-1)*2+(G503-1)*2+(H503-1)*2</f>
        <v>58.599999999999994</v>
      </c>
    </row>
    <row r="504" spans="1:14" x14ac:dyDescent="0.25">
      <c r="A504" s="4" t="s">
        <v>662</v>
      </c>
      <c r="B504" s="5" t="s">
        <v>355</v>
      </c>
      <c r="C504" s="6">
        <v>1</v>
      </c>
      <c r="D504" s="6">
        <v>6</v>
      </c>
      <c r="E504" s="6">
        <v>4</v>
      </c>
      <c r="F504" s="6">
        <v>3</v>
      </c>
      <c r="G504" s="6">
        <v>3</v>
      </c>
      <c r="H504" s="6">
        <v>6</v>
      </c>
      <c r="I504" s="6">
        <v>79</v>
      </c>
      <c r="J504" s="6">
        <v>71</v>
      </c>
      <c r="K504" s="6">
        <v>89</v>
      </c>
      <c r="L504" s="6">
        <v>26</v>
      </c>
      <c r="M504" s="6">
        <v>96</v>
      </c>
      <c r="N504" s="5">
        <f>punkty_rekrutacyjne[[#This Row],[GHP]]/10+punkty_rekrutacyjne[[#This Row],[GHH]]/10+punkty_rekrutacyjne[[#This Row],[GMM]]/10+punkty_rekrutacyjne[[#This Row],[GMP]]/10+punkty_rekrutacyjne[[#This Row],[GJP]]/10+(E504-1)*2+(F504-1)*2+(G504-1)*2+(H504-1)*2</f>
        <v>60.1</v>
      </c>
    </row>
    <row r="505" spans="1:14" x14ac:dyDescent="0.25">
      <c r="A505" s="7" t="s">
        <v>663</v>
      </c>
      <c r="B505" s="8" t="s">
        <v>369</v>
      </c>
      <c r="C505" s="9">
        <v>5</v>
      </c>
      <c r="D505" s="9">
        <v>5</v>
      </c>
      <c r="E505" s="9">
        <v>6</v>
      </c>
      <c r="F505" s="9">
        <v>3</v>
      </c>
      <c r="G505" s="9">
        <v>4</v>
      </c>
      <c r="H505" s="9">
        <v>2</v>
      </c>
      <c r="I505" s="9">
        <v>45</v>
      </c>
      <c r="J505" s="9">
        <v>46</v>
      </c>
      <c r="K505" s="9">
        <v>47</v>
      </c>
      <c r="L505" s="9">
        <v>70</v>
      </c>
      <c r="M505" s="9">
        <v>56</v>
      </c>
      <c r="N505" s="5">
        <f>punkty_rekrutacyjne[[#This Row],[GHP]]/10+punkty_rekrutacyjne[[#This Row],[GHH]]/10+punkty_rekrutacyjne[[#This Row],[GMM]]/10+punkty_rekrutacyjne[[#This Row],[GMP]]/10+punkty_rekrutacyjne[[#This Row],[GJP]]/10+(E505-1)*2+(F505-1)*2+(G505-1)*2+(H505-1)*2</f>
        <v>48.4</v>
      </c>
    </row>
    <row r="506" spans="1:14" x14ac:dyDescent="0.25">
      <c r="A506" s="4" t="s">
        <v>235</v>
      </c>
      <c r="B506" s="5" t="s">
        <v>311</v>
      </c>
      <c r="C506" s="6">
        <v>6</v>
      </c>
      <c r="D506" s="6">
        <v>5</v>
      </c>
      <c r="E506" s="6">
        <v>6</v>
      </c>
      <c r="F506" s="6">
        <v>6</v>
      </c>
      <c r="G506" s="6">
        <v>5</v>
      </c>
      <c r="H506" s="6">
        <v>3</v>
      </c>
      <c r="I506" s="6">
        <v>100</v>
      </c>
      <c r="J506" s="6">
        <v>44</v>
      </c>
      <c r="K506" s="6">
        <v>54</v>
      </c>
      <c r="L506" s="6">
        <v>75</v>
      </c>
      <c r="M506" s="6">
        <v>64</v>
      </c>
      <c r="N506" s="5">
        <f>punkty_rekrutacyjne[[#This Row],[GHP]]/10+punkty_rekrutacyjne[[#This Row],[GHH]]/10+punkty_rekrutacyjne[[#This Row],[GMM]]/10+punkty_rekrutacyjne[[#This Row],[GMP]]/10+punkty_rekrutacyjne[[#This Row],[GJP]]/10+(E506-1)*2+(F506-1)*2+(G506-1)*2+(H506-1)*2</f>
        <v>65.7</v>
      </c>
    </row>
    <row r="507" spans="1:14" x14ac:dyDescent="0.25">
      <c r="A507" s="7" t="s">
        <v>211</v>
      </c>
      <c r="B507" s="8" t="s">
        <v>78</v>
      </c>
      <c r="C507" s="9">
        <v>5</v>
      </c>
      <c r="D507" s="9">
        <v>6</v>
      </c>
      <c r="E507" s="9">
        <v>5</v>
      </c>
      <c r="F507" s="9">
        <v>2</v>
      </c>
      <c r="G507" s="9">
        <v>2</v>
      </c>
      <c r="H507" s="9">
        <v>2</v>
      </c>
      <c r="I507" s="9">
        <v>74</v>
      </c>
      <c r="J507" s="9">
        <v>70</v>
      </c>
      <c r="K507" s="9">
        <v>43</v>
      </c>
      <c r="L507" s="9">
        <v>43</v>
      </c>
      <c r="M507" s="9">
        <v>37</v>
      </c>
      <c r="N507" s="5">
        <f>punkty_rekrutacyjne[[#This Row],[GHP]]/10+punkty_rekrutacyjne[[#This Row],[GHH]]/10+punkty_rekrutacyjne[[#This Row],[GMM]]/10+punkty_rekrutacyjne[[#This Row],[GMP]]/10+punkty_rekrutacyjne[[#This Row],[GJP]]/10+(E507-1)*2+(F507-1)*2+(G507-1)*2+(H507-1)*2</f>
        <v>40.700000000000003</v>
      </c>
    </row>
    <row r="508" spans="1:14" x14ac:dyDescent="0.25">
      <c r="A508" s="4" t="s">
        <v>664</v>
      </c>
      <c r="B508" s="5" t="s">
        <v>665</v>
      </c>
      <c r="C508" s="6">
        <v>8</v>
      </c>
      <c r="D508" s="6">
        <v>3</v>
      </c>
      <c r="E508" s="6">
        <v>3</v>
      </c>
      <c r="F508" s="6">
        <v>4</v>
      </c>
      <c r="G508" s="6">
        <v>5</v>
      </c>
      <c r="H508" s="6">
        <v>5</v>
      </c>
      <c r="I508" s="6">
        <v>78</v>
      </c>
      <c r="J508" s="6">
        <v>45</v>
      </c>
      <c r="K508" s="6">
        <v>23</v>
      </c>
      <c r="L508" s="6">
        <v>91</v>
      </c>
      <c r="M508" s="6">
        <v>58</v>
      </c>
      <c r="N508" s="5">
        <f>punkty_rekrutacyjne[[#This Row],[GHP]]/10+punkty_rekrutacyjne[[#This Row],[GHH]]/10+punkty_rekrutacyjne[[#This Row],[GMM]]/10+punkty_rekrutacyjne[[#This Row],[GMP]]/10+punkty_rekrutacyjne[[#This Row],[GJP]]/10+(E508-1)*2+(F508-1)*2+(G508-1)*2+(H508-1)*2</f>
        <v>55.5</v>
      </c>
    </row>
    <row r="509" spans="1:14" x14ac:dyDescent="0.25">
      <c r="A509" s="7" t="s">
        <v>666</v>
      </c>
      <c r="B509" s="8" t="s">
        <v>34</v>
      </c>
      <c r="C509" s="9">
        <v>4</v>
      </c>
      <c r="D509" s="9">
        <v>5</v>
      </c>
      <c r="E509" s="9">
        <v>3</v>
      </c>
      <c r="F509" s="9">
        <v>6</v>
      </c>
      <c r="G509" s="9">
        <v>6</v>
      </c>
      <c r="H509" s="9">
        <v>3</v>
      </c>
      <c r="I509" s="9">
        <v>23</v>
      </c>
      <c r="J509" s="9">
        <v>16</v>
      </c>
      <c r="K509" s="9">
        <v>85</v>
      </c>
      <c r="L509" s="9">
        <v>82</v>
      </c>
      <c r="M509" s="9">
        <v>75</v>
      </c>
      <c r="N509" s="5">
        <f>punkty_rekrutacyjne[[#This Row],[GHP]]/10+punkty_rekrutacyjne[[#This Row],[GHH]]/10+punkty_rekrutacyjne[[#This Row],[GMM]]/10+punkty_rekrutacyjne[[#This Row],[GMP]]/10+punkty_rekrutacyjne[[#This Row],[GJP]]/10+(E509-1)*2+(F509-1)*2+(G509-1)*2+(H509-1)*2</f>
        <v>56.1</v>
      </c>
    </row>
    <row r="510" spans="1:14" x14ac:dyDescent="0.25">
      <c r="A510" s="4" t="s">
        <v>667</v>
      </c>
      <c r="B510" s="5" t="s">
        <v>203</v>
      </c>
      <c r="C510" s="6">
        <v>1</v>
      </c>
      <c r="D510" s="6">
        <v>2</v>
      </c>
      <c r="E510" s="6">
        <v>5</v>
      </c>
      <c r="F510" s="6">
        <v>2</v>
      </c>
      <c r="G510" s="6">
        <v>6</v>
      </c>
      <c r="H510" s="6">
        <v>6</v>
      </c>
      <c r="I510" s="6">
        <v>62</v>
      </c>
      <c r="J510" s="6">
        <v>89</v>
      </c>
      <c r="K510" s="6">
        <v>20</v>
      </c>
      <c r="L510" s="6">
        <v>56</v>
      </c>
      <c r="M510" s="6">
        <v>80</v>
      </c>
      <c r="N510" s="5">
        <f>punkty_rekrutacyjne[[#This Row],[GHP]]/10+punkty_rekrutacyjne[[#This Row],[GHH]]/10+punkty_rekrutacyjne[[#This Row],[GMM]]/10+punkty_rekrutacyjne[[#This Row],[GMP]]/10+punkty_rekrutacyjne[[#This Row],[GJP]]/10+(E510-1)*2+(F510-1)*2+(G510-1)*2+(H510-1)*2</f>
        <v>60.7</v>
      </c>
    </row>
    <row r="511" spans="1:14" x14ac:dyDescent="0.25">
      <c r="A511" s="7" t="s">
        <v>668</v>
      </c>
      <c r="B511" s="8" t="s">
        <v>83</v>
      </c>
      <c r="C511" s="9">
        <v>6</v>
      </c>
      <c r="D511" s="9">
        <v>6</v>
      </c>
      <c r="E511" s="9">
        <v>5</v>
      </c>
      <c r="F511" s="9">
        <v>6</v>
      </c>
      <c r="G511" s="9">
        <v>2</v>
      </c>
      <c r="H511" s="9">
        <v>4</v>
      </c>
      <c r="I511" s="9">
        <v>22</v>
      </c>
      <c r="J511" s="9">
        <v>29</v>
      </c>
      <c r="K511" s="9">
        <v>31</v>
      </c>
      <c r="L511" s="9">
        <v>9</v>
      </c>
      <c r="M511" s="9">
        <v>56</v>
      </c>
      <c r="N511" s="5">
        <f>punkty_rekrutacyjne[[#This Row],[GHP]]/10+punkty_rekrutacyjne[[#This Row],[GHH]]/10+punkty_rekrutacyjne[[#This Row],[GMM]]/10+punkty_rekrutacyjne[[#This Row],[GMP]]/10+punkty_rekrutacyjne[[#This Row],[GJP]]/10+(E511-1)*2+(F511-1)*2+(G511-1)*2+(H511-1)*2</f>
        <v>40.700000000000003</v>
      </c>
    </row>
    <row r="512" spans="1:14" x14ac:dyDescent="0.25">
      <c r="A512" s="4" t="s">
        <v>669</v>
      </c>
      <c r="B512" s="5" t="s">
        <v>540</v>
      </c>
      <c r="C512" s="6">
        <v>8</v>
      </c>
      <c r="D512" s="6">
        <v>3</v>
      </c>
      <c r="E512" s="6">
        <v>4</v>
      </c>
      <c r="F512" s="6">
        <v>5</v>
      </c>
      <c r="G512" s="6">
        <v>2</v>
      </c>
      <c r="H512" s="6">
        <v>4</v>
      </c>
      <c r="I512" s="6">
        <v>30</v>
      </c>
      <c r="J512" s="6">
        <v>10</v>
      </c>
      <c r="K512" s="6">
        <v>78</v>
      </c>
      <c r="L512" s="6">
        <v>57</v>
      </c>
      <c r="M512" s="6">
        <v>67</v>
      </c>
      <c r="N512" s="5">
        <f>punkty_rekrutacyjne[[#This Row],[GHP]]/10+punkty_rekrutacyjne[[#This Row],[GHH]]/10+punkty_rekrutacyjne[[#This Row],[GMM]]/10+punkty_rekrutacyjne[[#This Row],[GMP]]/10+punkty_rekrutacyjne[[#This Row],[GJP]]/10+(E512-1)*2+(F512-1)*2+(G512-1)*2+(H512-1)*2</f>
        <v>46.2</v>
      </c>
    </row>
    <row r="513" spans="1:14" x14ac:dyDescent="0.25">
      <c r="A513" s="7" t="s">
        <v>670</v>
      </c>
      <c r="B513" s="8" t="s">
        <v>302</v>
      </c>
      <c r="C513" s="9">
        <v>7</v>
      </c>
      <c r="D513" s="9">
        <v>6</v>
      </c>
      <c r="E513" s="9">
        <v>4</v>
      </c>
      <c r="F513" s="9">
        <v>6</v>
      </c>
      <c r="G513" s="9">
        <v>2</v>
      </c>
      <c r="H513" s="9">
        <v>2</v>
      </c>
      <c r="I513" s="9">
        <v>29</v>
      </c>
      <c r="J513" s="9">
        <v>64</v>
      </c>
      <c r="K513" s="9">
        <v>39</v>
      </c>
      <c r="L513" s="9">
        <v>62</v>
      </c>
      <c r="M513" s="9">
        <v>1</v>
      </c>
      <c r="N513" s="5">
        <f>punkty_rekrutacyjne[[#This Row],[GHP]]/10+punkty_rekrutacyjne[[#This Row],[GHH]]/10+punkty_rekrutacyjne[[#This Row],[GMM]]/10+punkty_rekrutacyjne[[#This Row],[GMP]]/10+punkty_rekrutacyjne[[#This Row],[GJP]]/10+(E513-1)*2+(F513-1)*2+(G513-1)*2+(H513-1)*2</f>
        <v>39.5</v>
      </c>
    </row>
    <row r="514" spans="1:14" x14ac:dyDescent="0.25">
      <c r="A514" s="4" t="s">
        <v>671</v>
      </c>
      <c r="B514" s="5" t="s">
        <v>101</v>
      </c>
      <c r="C514" s="6">
        <v>3</v>
      </c>
      <c r="D514" s="6">
        <v>2</v>
      </c>
      <c r="E514" s="6">
        <v>2</v>
      </c>
      <c r="F514" s="6">
        <v>3</v>
      </c>
      <c r="G514" s="6">
        <v>5</v>
      </c>
      <c r="H514" s="6">
        <v>4</v>
      </c>
      <c r="I514" s="6">
        <v>32</v>
      </c>
      <c r="J514" s="6">
        <v>80</v>
      </c>
      <c r="K514" s="6">
        <v>47</v>
      </c>
      <c r="L514" s="6">
        <v>98</v>
      </c>
      <c r="M514" s="6">
        <v>30</v>
      </c>
      <c r="N514" s="5">
        <f>punkty_rekrutacyjne[[#This Row],[GHP]]/10+punkty_rekrutacyjne[[#This Row],[GHH]]/10+punkty_rekrutacyjne[[#This Row],[GMM]]/10+punkty_rekrutacyjne[[#This Row],[GMP]]/10+punkty_rekrutacyjne[[#This Row],[GJP]]/10+(E514-1)*2+(F514-1)*2+(G514-1)*2+(H514-1)*2</f>
        <v>48.7</v>
      </c>
    </row>
    <row r="515" spans="1:14" x14ac:dyDescent="0.25">
      <c r="A515" s="7" t="s">
        <v>269</v>
      </c>
      <c r="B515" s="8" t="s">
        <v>171</v>
      </c>
      <c r="C515" s="9">
        <v>3</v>
      </c>
      <c r="D515" s="9">
        <v>5</v>
      </c>
      <c r="E515" s="9">
        <v>2</v>
      </c>
      <c r="F515" s="9">
        <v>3</v>
      </c>
      <c r="G515" s="9">
        <v>2</v>
      </c>
      <c r="H515" s="9">
        <v>6</v>
      </c>
      <c r="I515" s="9">
        <v>81</v>
      </c>
      <c r="J515" s="9">
        <v>8</v>
      </c>
      <c r="K515" s="9">
        <v>48</v>
      </c>
      <c r="L515" s="9">
        <v>7</v>
      </c>
      <c r="M515" s="9">
        <v>21</v>
      </c>
      <c r="N515" s="5">
        <f>punkty_rekrutacyjne[[#This Row],[GHP]]/10+punkty_rekrutacyjne[[#This Row],[GHH]]/10+punkty_rekrutacyjne[[#This Row],[GMM]]/10+punkty_rekrutacyjne[[#This Row],[GMP]]/10+punkty_rekrutacyjne[[#This Row],[GJP]]/10+(E515-1)*2+(F515-1)*2+(G515-1)*2+(H515-1)*2</f>
        <v>34.5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6AD0-9E59-42CC-BBF6-8510645A5DB3}">
  <dimension ref="A1"/>
  <sheetViews>
    <sheetView workbookViewId="0">
      <selection activeCell="A3" sqref="A3:C2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BBFD-8ED2-4518-8062-4B9707B05993}">
  <dimension ref="A3:C489"/>
  <sheetViews>
    <sheetView workbookViewId="0">
      <selection activeCell="A3" sqref="A3"/>
    </sheetView>
  </sheetViews>
  <sheetFormatPr defaultRowHeight="15" x14ac:dyDescent="0.25"/>
  <cols>
    <col min="1" max="1" width="17.7109375" bestFit="1" customWidth="1"/>
    <col min="2" max="2" width="13.140625" bestFit="1" customWidth="1"/>
    <col min="3" max="3" width="16.28515625" bestFit="1" customWidth="1"/>
  </cols>
  <sheetData>
    <row r="3" spans="1:3" x14ac:dyDescent="0.25">
      <c r="A3" s="10" t="s">
        <v>672</v>
      </c>
      <c r="B3" t="s">
        <v>683</v>
      </c>
      <c r="C3" t="s">
        <v>684</v>
      </c>
    </row>
    <row r="4" spans="1:3" x14ac:dyDescent="0.25">
      <c r="A4" s="11" t="s">
        <v>238</v>
      </c>
      <c r="B4" s="1">
        <v>4.75</v>
      </c>
      <c r="C4" s="1">
        <v>0</v>
      </c>
    </row>
    <row r="5" spans="1:3" x14ac:dyDescent="0.25">
      <c r="A5" s="11" t="s">
        <v>111</v>
      </c>
      <c r="B5" s="1">
        <v>4.25</v>
      </c>
      <c r="C5" s="1">
        <v>0</v>
      </c>
    </row>
    <row r="6" spans="1:3" x14ac:dyDescent="0.25">
      <c r="A6" s="11" t="s">
        <v>433</v>
      </c>
      <c r="B6" s="1">
        <v>5.25</v>
      </c>
      <c r="C6" s="1">
        <v>0</v>
      </c>
    </row>
    <row r="7" spans="1:3" x14ac:dyDescent="0.25">
      <c r="A7" s="11" t="s">
        <v>584</v>
      </c>
      <c r="B7" s="1">
        <v>4.5</v>
      </c>
      <c r="C7" s="1">
        <v>0</v>
      </c>
    </row>
    <row r="8" spans="1:3" x14ac:dyDescent="0.25">
      <c r="A8" s="11" t="s">
        <v>314</v>
      </c>
      <c r="B8" s="1">
        <v>4</v>
      </c>
      <c r="C8" s="1">
        <v>0</v>
      </c>
    </row>
    <row r="9" spans="1:3" x14ac:dyDescent="0.25">
      <c r="A9" s="11" t="s">
        <v>267</v>
      </c>
      <c r="B9" s="1">
        <v>3.25</v>
      </c>
      <c r="C9" s="1">
        <v>0</v>
      </c>
    </row>
    <row r="10" spans="1:3" x14ac:dyDescent="0.25">
      <c r="A10" s="11" t="s">
        <v>248</v>
      </c>
      <c r="B10" s="1">
        <v>3.75</v>
      </c>
      <c r="C10" s="1">
        <v>0</v>
      </c>
    </row>
    <row r="11" spans="1:3" x14ac:dyDescent="0.25">
      <c r="A11" s="11" t="s">
        <v>546</v>
      </c>
      <c r="B11" s="1">
        <v>3.25</v>
      </c>
      <c r="C11" s="1">
        <v>0</v>
      </c>
    </row>
    <row r="12" spans="1:3" x14ac:dyDescent="0.25">
      <c r="A12" s="11" t="s">
        <v>293</v>
      </c>
      <c r="B12" s="1">
        <v>5.25</v>
      </c>
      <c r="C12" s="1">
        <v>0</v>
      </c>
    </row>
    <row r="13" spans="1:3" x14ac:dyDescent="0.25">
      <c r="A13" s="11" t="s">
        <v>572</v>
      </c>
      <c r="B13" s="1">
        <v>3.75</v>
      </c>
      <c r="C13" s="1">
        <v>0</v>
      </c>
    </row>
    <row r="14" spans="1:3" x14ac:dyDescent="0.25">
      <c r="A14" s="11" t="s">
        <v>664</v>
      </c>
      <c r="B14" s="1">
        <v>4.25</v>
      </c>
      <c r="C14" s="1">
        <v>0</v>
      </c>
    </row>
    <row r="15" spans="1:3" x14ac:dyDescent="0.25">
      <c r="A15" s="11" t="s">
        <v>317</v>
      </c>
      <c r="B15" s="1">
        <v>4.25</v>
      </c>
      <c r="C15" s="1">
        <v>0</v>
      </c>
    </row>
    <row r="16" spans="1:3" x14ac:dyDescent="0.25">
      <c r="A16" s="11" t="s">
        <v>623</v>
      </c>
      <c r="B16" s="1">
        <v>3.75</v>
      </c>
      <c r="C16" s="1">
        <v>0</v>
      </c>
    </row>
    <row r="17" spans="1:3" x14ac:dyDescent="0.25">
      <c r="A17" s="11" t="s">
        <v>179</v>
      </c>
      <c r="B17" s="1">
        <v>3.75</v>
      </c>
      <c r="C17" s="1">
        <v>1</v>
      </c>
    </row>
    <row r="18" spans="1:3" x14ac:dyDescent="0.25">
      <c r="A18" s="11" t="s">
        <v>42</v>
      </c>
      <c r="B18" s="1">
        <v>4.25</v>
      </c>
      <c r="C18" s="1">
        <v>0</v>
      </c>
    </row>
    <row r="19" spans="1:3" x14ac:dyDescent="0.25">
      <c r="A19" s="11" t="s">
        <v>40</v>
      </c>
      <c r="B19" s="1">
        <v>8.25</v>
      </c>
      <c r="C19" s="1">
        <v>1</v>
      </c>
    </row>
    <row r="20" spans="1:3" x14ac:dyDescent="0.25">
      <c r="A20" s="11" t="s">
        <v>309</v>
      </c>
      <c r="B20" s="1">
        <v>3.5</v>
      </c>
      <c r="C20" s="1">
        <v>0</v>
      </c>
    </row>
    <row r="21" spans="1:3" x14ac:dyDescent="0.25">
      <c r="A21" s="11" t="s">
        <v>148</v>
      </c>
      <c r="B21" s="1">
        <v>7.75</v>
      </c>
      <c r="C21" s="1">
        <v>0</v>
      </c>
    </row>
    <row r="22" spans="1:3" x14ac:dyDescent="0.25">
      <c r="A22" s="11" t="s">
        <v>642</v>
      </c>
      <c r="B22" s="1">
        <v>4.5</v>
      </c>
      <c r="C22" s="1">
        <v>0</v>
      </c>
    </row>
    <row r="23" spans="1:3" x14ac:dyDescent="0.25">
      <c r="A23" s="11" t="s">
        <v>521</v>
      </c>
      <c r="B23" s="1">
        <v>4</v>
      </c>
      <c r="C23" s="1">
        <v>0</v>
      </c>
    </row>
    <row r="24" spans="1:3" x14ac:dyDescent="0.25">
      <c r="A24" s="11" t="s">
        <v>424</v>
      </c>
      <c r="B24" s="1">
        <v>5.25</v>
      </c>
      <c r="C24" s="1">
        <v>0</v>
      </c>
    </row>
    <row r="25" spans="1:3" x14ac:dyDescent="0.25">
      <c r="A25" s="11" t="s">
        <v>652</v>
      </c>
      <c r="B25" s="1">
        <v>4</v>
      </c>
      <c r="C25" s="1">
        <v>0</v>
      </c>
    </row>
    <row r="26" spans="1:3" x14ac:dyDescent="0.25">
      <c r="A26" s="11" t="s">
        <v>415</v>
      </c>
      <c r="B26" s="1">
        <v>4.25</v>
      </c>
      <c r="C26" s="1">
        <v>0</v>
      </c>
    </row>
    <row r="27" spans="1:3" x14ac:dyDescent="0.25">
      <c r="A27" s="11" t="s">
        <v>465</v>
      </c>
      <c r="B27" s="1">
        <v>3.5</v>
      </c>
      <c r="C27" s="1">
        <v>0</v>
      </c>
    </row>
    <row r="28" spans="1:3" x14ac:dyDescent="0.25">
      <c r="A28" s="11" t="s">
        <v>605</v>
      </c>
      <c r="B28" s="1">
        <v>5</v>
      </c>
      <c r="C28" s="1">
        <v>0</v>
      </c>
    </row>
    <row r="29" spans="1:3" x14ac:dyDescent="0.25">
      <c r="A29" s="11" t="s">
        <v>321</v>
      </c>
      <c r="B29" s="1">
        <v>4.25</v>
      </c>
      <c r="C29" s="1">
        <v>0</v>
      </c>
    </row>
    <row r="30" spans="1:3" x14ac:dyDescent="0.25">
      <c r="A30" s="11" t="s">
        <v>480</v>
      </c>
      <c r="B30" s="1">
        <v>4.75</v>
      </c>
      <c r="C30" s="1">
        <v>0</v>
      </c>
    </row>
    <row r="31" spans="1:3" x14ac:dyDescent="0.25">
      <c r="A31" s="11" t="s">
        <v>294</v>
      </c>
      <c r="B31" s="1">
        <v>3.75</v>
      </c>
      <c r="C31" s="1">
        <v>0</v>
      </c>
    </row>
    <row r="32" spans="1:3" x14ac:dyDescent="0.25">
      <c r="A32" s="11" t="s">
        <v>557</v>
      </c>
      <c r="B32" s="1">
        <v>4.25</v>
      </c>
      <c r="C32" s="1">
        <v>0</v>
      </c>
    </row>
    <row r="33" spans="1:3" x14ac:dyDescent="0.25">
      <c r="A33" s="11" t="s">
        <v>476</v>
      </c>
      <c r="B33" s="1">
        <v>4</v>
      </c>
      <c r="C33" s="1">
        <v>1</v>
      </c>
    </row>
    <row r="34" spans="1:3" x14ac:dyDescent="0.25">
      <c r="A34" s="11" t="s">
        <v>474</v>
      </c>
      <c r="B34" s="1">
        <v>3.5</v>
      </c>
      <c r="C34" s="1">
        <v>0</v>
      </c>
    </row>
    <row r="35" spans="1:3" x14ac:dyDescent="0.25">
      <c r="A35" s="11" t="s">
        <v>555</v>
      </c>
      <c r="B35" s="1">
        <v>2.5</v>
      </c>
      <c r="C35" s="1">
        <v>0</v>
      </c>
    </row>
    <row r="36" spans="1:3" x14ac:dyDescent="0.25">
      <c r="A36" s="11" t="s">
        <v>226</v>
      </c>
      <c r="B36" s="1">
        <v>3.25</v>
      </c>
      <c r="C36" s="1">
        <v>0</v>
      </c>
    </row>
    <row r="37" spans="1:3" x14ac:dyDescent="0.25">
      <c r="A37" s="11" t="s">
        <v>73</v>
      </c>
      <c r="B37" s="1">
        <v>5</v>
      </c>
      <c r="C37" s="1">
        <v>0</v>
      </c>
    </row>
    <row r="38" spans="1:3" x14ac:dyDescent="0.25">
      <c r="A38" s="11" t="s">
        <v>170</v>
      </c>
      <c r="B38" s="1">
        <v>3.25</v>
      </c>
      <c r="C38" s="1">
        <v>0</v>
      </c>
    </row>
    <row r="39" spans="1:3" x14ac:dyDescent="0.25">
      <c r="A39" s="11" t="s">
        <v>421</v>
      </c>
      <c r="B39" s="1">
        <v>3.5</v>
      </c>
      <c r="C39" s="1">
        <v>0</v>
      </c>
    </row>
    <row r="40" spans="1:3" x14ac:dyDescent="0.25">
      <c r="A40" s="11" t="s">
        <v>152</v>
      </c>
      <c r="B40" s="1">
        <v>4.25</v>
      </c>
      <c r="C40" s="1">
        <v>0</v>
      </c>
    </row>
    <row r="41" spans="1:3" x14ac:dyDescent="0.25">
      <c r="A41" s="11" t="s">
        <v>599</v>
      </c>
      <c r="B41" s="1">
        <v>4.5</v>
      </c>
      <c r="C41" s="1">
        <v>0</v>
      </c>
    </row>
    <row r="42" spans="1:3" x14ac:dyDescent="0.25">
      <c r="A42" s="11" t="s">
        <v>552</v>
      </c>
      <c r="B42" s="1">
        <v>3.5</v>
      </c>
      <c r="C42" s="1">
        <v>1</v>
      </c>
    </row>
    <row r="43" spans="1:3" x14ac:dyDescent="0.25">
      <c r="A43" s="11" t="s">
        <v>458</v>
      </c>
      <c r="B43" s="1">
        <v>5</v>
      </c>
      <c r="C43" s="1">
        <v>0</v>
      </c>
    </row>
    <row r="44" spans="1:3" x14ac:dyDescent="0.25">
      <c r="A44" s="11" t="s">
        <v>206</v>
      </c>
      <c r="B44" s="1">
        <v>4</v>
      </c>
      <c r="C44" s="1">
        <v>0</v>
      </c>
    </row>
    <row r="45" spans="1:3" x14ac:dyDescent="0.25">
      <c r="A45" s="11" t="s">
        <v>616</v>
      </c>
      <c r="B45" s="1">
        <v>4.25</v>
      </c>
      <c r="C45" s="1">
        <v>0</v>
      </c>
    </row>
    <row r="46" spans="1:3" x14ac:dyDescent="0.25">
      <c r="A46" s="11" t="s">
        <v>431</v>
      </c>
      <c r="B46" s="1">
        <v>3.25</v>
      </c>
      <c r="C46" s="1">
        <v>1</v>
      </c>
    </row>
    <row r="47" spans="1:3" x14ac:dyDescent="0.25">
      <c r="A47" s="11" t="s">
        <v>352</v>
      </c>
      <c r="B47" s="1">
        <v>4.25</v>
      </c>
      <c r="C47" s="1">
        <v>0</v>
      </c>
    </row>
    <row r="48" spans="1:3" x14ac:dyDescent="0.25">
      <c r="A48" s="11" t="s">
        <v>606</v>
      </c>
      <c r="B48" s="1">
        <v>3.5</v>
      </c>
      <c r="C48" s="1">
        <v>0</v>
      </c>
    </row>
    <row r="49" spans="1:3" x14ac:dyDescent="0.25">
      <c r="A49" s="11" t="s">
        <v>567</v>
      </c>
      <c r="B49" s="1">
        <v>4.75</v>
      </c>
      <c r="C49" s="1">
        <v>0</v>
      </c>
    </row>
    <row r="50" spans="1:3" x14ac:dyDescent="0.25">
      <c r="A50" s="11" t="s">
        <v>228</v>
      </c>
      <c r="B50" s="1">
        <v>3</v>
      </c>
      <c r="C50" s="1">
        <v>0</v>
      </c>
    </row>
    <row r="51" spans="1:3" x14ac:dyDescent="0.25">
      <c r="A51" s="11" t="s">
        <v>595</v>
      </c>
      <c r="B51" s="1">
        <v>3.75</v>
      </c>
      <c r="C51" s="1">
        <v>0</v>
      </c>
    </row>
    <row r="52" spans="1:3" x14ac:dyDescent="0.25">
      <c r="A52" s="11" t="s">
        <v>300</v>
      </c>
      <c r="B52" s="1">
        <v>4.75</v>
      </c>
      <c r="C52" s="1">
        <v>1</v>
      </c>
    </row>
    <row r="53" spans="1:3" x14ac:dyDescent="0.25">
      <c r="A53" s="11" t="s">
        <v>176</v>
      </c>
      <c r="B53" s="1">
        <v>4.5</v>
      </c>
      <c r="C53" s="1">
        <v>0</v>
      </c>
    </row>
    <row r="54" spans="1:3" x14ac:dyDescent="0.25">
      <c r="A54" s="11" t="s">
        <v>195</v>
      </c>
      <c r="B54" s="1">
        <v>3.5</v>
      </c>
      <c r="C54" s="1">
        <v>0</v>
      </c>
    </row>
    <row r="55" spans="1:3" x14ac:dyDescent="0.25">
      <c r="A55" s="11" t="s">
        <v>165</v>
      </c>
      <c r="B55" s="1">
        <v>4.75</v>
      </c>
      <c r="C55" s="1">
        <v>0</v>
      </c>
    </row>
    <row r="56" spans="1:3" x14ac:dyDescent="0.25">
      <c r="A56" s="11" t="s">
        <v>335</v>
      </c>
      <c r="B56" s="1">
        <v>2.25</v>
      </c>
      <c r="C56" s="1">
        <v>0</v>
      </c>
    </row>
    <row r="57" spans="1:3" x14ac:dyDescent="0.25">
      <c r="A57" s="11" t="s">
        <v>542</v>
      </c>
      <c r="B57" s="1">
        <v>3</v>
      </c>
      <c r="C57" s="1">
        <v>0</v>
      </c>
    </row>
    <row r="58" spans="1:3" x14ac:dyDescent="0.25">
      <c r="A58" s="11" t="s">
        <v>315</v>
      </c>
      <c r="B58" s="1">
        <v>3.5</v>
      </c>
      <c r="C58" s="1">
        <v>0</v>
      </c>
    </row>
    <row r="59" spans="1:3" x14ac:dyDescent="0.25">
      <c r="A59" s="11" t="s">
        <v>541</v>
      </c>
      <c r="B59" s="1">
        <v>4</v>
      </c>
      <c r="C59" s="1">
        <v>0</v>
      </c>
    </row>
    <row r="60" spans="1:3" x14ac:dyDescent="0.25">
      <c r="A60" s="11" t="s">
        <v>441</v>
      </c>
      <c r="B60" s="1">
        <v>4</v>
      </c>
      <c r="C60" s="1">
        <v>0</v>
      </c>
    </row>
    <row r="61" spans="1:3" x14ac:dyDescent="0.25">
      <c r="A61" s="11" t="s">
        <v>341</v>
      </c>
      <c r="B61" s="1">
        <v>4</v>
      </c>
      <c r="C61" s="1">
        <v>0</v>
      </c>
    </row>
    <row r="62" spans="1:3" x14ac:dyDescent="0.25">
      <c r="A62" s="11" t="s">
        <v>368</v>
      </c>
      <c r="B62" s="1">
        <v>5</v>
      </c>
      <c r="C62" s="1">
        <v>0</v>
      </c>
    </row>
    <row r="63" spans="1:3" x14ac:dyDescent="0.25">
      <c r="A63" s="11" t="s">
        <v>283</v>
      </c>
      <c r="B63" s="1">
        <v>6.75</v>
      </c>
      <c r="C63" s="1">
        <v>0</v>
      </c>
    </row>
    <row r="64" spans="1:3" x14ac:dyDescent="0.25">
      <c r="A64" s="11" t="s">
        <v>334</v>
      </c>
      <c r="B64" s="1">
        <v>4.5</v>
      </c>
      <c r="C64" s="1">
        <v>0</v>
      </c>
    </row>
    <row r="65" spans="1:3" x14ac:dyDescent="0.25">
      <c r="A65" s="11" t="s">
        <v>663</v>
      </c>
      <c r="B65" s="1">
        <v>3.75</v>
      </c>
      <c r="C65" s="1">
        <v>0</v>
      </c>
    </row>
    <row r="66" spans="1:3" x14ac:dyDescent="0.25">
      <c r="A66" s="11" t="s">
        <v>609</v>
      </c>
      <c r="B66" s="1">
        <v>4</v>
      </c>
      <c r="C66" s="1">
        <v>0</v>
      </c>
    </row>
    <row r="67" spans="1:3" x14ac:dyDescent="0.25">
      <c r="A67" s="11" t="s">
        <v>455</v>
      </c>
      <c r="B67" s="1">
        <v>2.5</v>
      </c>
      <c r="C67" s="1">
        <v>0</v>
      </c>
    </row>
    <row r="68" spans="1:3" x14ac:dyDescent="0.25">
      <c r="A68" s="11" t="s">
        <v>331</v>
      </c>
      <c r="B68" s="1">
        <v>3</v>
      </c>
      <c r="C68" s="1">
        <v>0</v>
      </c>
    </row>
    <row r="69" spans="1:3" x14ac:dyDescent="0.25">
      <c r="A69" s="11" t="s">
        <v>154</v>
      </c>
      <c r="B69" s="1">
        <v>4</v>
      </c>
      <c r="C69" s="1">
        <v>0</v>
      </c>
    </row>
    <row r="70" spans="1:3" x14ac:dyDescent="0.25">
      <c r="A70" s="11" t="s">
        <v>550</v>
      </c>
      <c r="B70" s="1">
        <v>3.25</v>
      </c>
      <c r="C70" s="1">
        <v>0</v>
      </c>
    </row>
    <row r="71" spans="1:3" x14ac:dyDescent="0.25">
      <c r="A71" s="11" t="s">
        <v>496</v>
      </c>
      <c r="B71" s="1">
        <v>4.75</v>
      </c>
      <c r="C71" s="1">
        <v>0</v>
      </c>
    </row>
    <row r="72" spans="1:3" x14ac:dyDescent="0.25">
      <c r="A72" s="11" t="s">
        <v>342</v>
      </c>
      <c r="B72" s="1">
        <v>3.5</v>
      </c>
      <c r="C72" s="1">
        <v>0</v>
      </c>
    </row>
    <row r="73" spans="1:3" x14ac:dyDescent="0.25">
      <c r="A73" s="11" t="s">
        <v>454</v>
      </c>
      <c r="B73" s="1">
        <v>3.25</v>
      </c>
      <c r="C73" s="1">
        <v>0</v>
      </c>
    </row>
    <row r="74" spans="1:3" x14ac:dyDescent="0.25">
      <c r="A74" s="11" t="s">
        <v>574</v>
      </c>
      <c r="B74" s="1">
        <v>4</v>
      </c>
      <c r="C74" s="1">
        <v>0</v>
      </c>
    </row>
    <row r="75" spans="1:3" x14ac:dyDescent="0.25">
      <c r="A75" s="11" t="s">
        <v>426</v>
      </c>
      <c r="B75" s="1">
        <v>4.5</v>
      </c>
      <c r="C75" s="1">
        <v>0</v>
      </c>
    </row>
    <row r="76" spans="1:3" x14ac:dyDescent="0.25">
      <c r="A76" s="11" t="s">
        <v>562</v>
      </c>
      <c r="B76" s="1">
        <v>4.5</v>
      </c>
      <c r="C76" s="1">
        <v>0</v>
      </c>
    </row>
    <row r="77" spans="1:3" x14ac:dyDescent="0.25">
      <c r="A77" s="11" t="s">
        <v>241</v>
      </c>
      <c r="B77" s="1">
        <v>4.25</v>
      </c>
      <c r="C77" s="1">
        <v>0</v>
      </c>
    </row>
    <row r="78" spans="1:3" x14ac:dyDescent="0.25">
      <c r="A78" s="11" t="s">
        <v>183</v>
      </c>
      <c r="B78" s="1">
        <v>5.5</v>
      </c>
      <c r="C78" s="1">
        <v>0</v>
      </c>
    </row>
    <row r="79" spans="1:3" x14ac:dyDescent="0.25">
      <c r="A79" s="11" t="s">
        <v>535</v>
      </c>
      <c r="B79" s="1">
        <v>5.25</v>
      </c>
      <c r="C79" s="1">
        <v>0</v>
      </c>
    </row>
    <row r="80" spans="1:3" x14ac:dyDescent="0.25">
      <c r="A80" s="11" t="s">
        <v>124</v>
      </c>
      <c r="B80" s="1">
        <v>4.5</v>
      </c>
      <c r="C80" s="1">
        <v>0</v>
      </c>
    </row>
    <row r="81" spans="1:3" x14ac:dyDescent="0.25">
      <c r="A81" s="11" t="s">
        <v>115</v>
      </c>
      <c r="B81" s="1">
        <v>4.25</v>
      </c>
      <c r="C81" s="1">
        <v>0</v>
      </c>
    </row>
    <row r="82" spans="1:3" x14ac:dyDescent="0.25">
      <c r="A82" s="11" t="s">
        <v>462</v>
      </c>
      <c r="B82" s="1">
        <v>4</v>
      </c>
      <c r="C82" s="1">
        <v>0</v>
      </c>
    </row>
    <row r="83" spans="1:3" x14ac:dyDescent="0.25">
      <c r="A83" s="11" t="s">
        <v>116</v>
      </c>
      <c r="B83" s="1">
        <v>3.75</v>
      </c>
      <c r="C83" s="1">
        <v>0</v>
      </c>
    </row>
    <row r="84" spans="1:3" x14ac:dyDescent="0.25">
      <c r="A84" s="11" t="s">
        <v>332</v>
      </c>
      <c r="B84" s="1">
        <v>4.25</v>
      </c>
      <c r="C84" s="1">
        <v>0</v>
      </c>
    </row>
    <row r="85" spans="1:3" x14ac:dyDescent="0.25">
      <c r="A85" s="11" t="s">
        <v>156</v>
      </c>
      <c r="B85" s="1">
        <v>5</v>
      </c>
      <c r="C85" s="1">
        <v>0</v>
      </c>
    </row>
    <row r="86" spans="1:3" x14ac:dyDescent="0.25">
      <c r="A86" s="11" t="s">
        <v>67</v>
      </c>
      <c r="B86" s="1">
        <v>4</v>
      </c>
      <c r="C86" s="1">
        <v>1</v>
      </c>
    </row>
    <row r="87" spans="1:3" x14ac:dyDescent="0.25">
      <c r="A87" s="11" t="s">
        <v>281</v>
      </c>
      <c r="B87" s="1">
        <v>4.25</v>
      </c>
      <c r="C87" s="1">
        <v>0</v>
      </c>
    </row>
    <row r="88" spans="1:3" x14ac:dyDescent="0.25">
      <c r="A88" s="11" t="s">
        <v>328</v>
      </c>
      <c r="B88" s="1">
        <v>4.25</v>
      </c>
      <c r="C88" s="1">
        <v>1</v>
      </c>
    </row>
    <row r="89" spans="1:3" x14ac:dyDescent="0.25">
      <c r="A89" s="11" t="s">
        <v>282</v>
      </c>
      <c r="B89" s="1">
        <v>3.75</v>
      </c>
      <c r="C89" s="1">
        <v>0</v>
      </c>
    </row>
    <row r="90" spans="1:3" x14ac:dyDescent="0.25">
      <c r="A90" s="11" t="s">
        <v>168</v>
      </c>
      <c r="B90" s="1">
        <v>4.25</v>
      </c>
      <c r="C90" s="1">
        <v>0</v>
      </c>
    </row>
    <row r="91" spans="1:3" x14ac:dyDescent="0.25">
      <c r="A91" s="11" t="s">
        <v>262</v>
      </c>
      <c r="B91" s="1">
        <v>5</v>
      </c>
      <c r="C91" s="1">
        <v>0</v>
      </c>
    </row>
    <row r="92" spans="1:3" x14ac:dyDescent="0.25">
      <c r="A92" s="11" t="s">
        <v>583</v>
      </c>
      <c r="B92" s="1">
        <v>5.25</v>
      </c>
      <c r="C92" s="1">
        <v>0</v>
      </c>
    </row>
    <row r="93" spans="1:3" x14ac:dyDescent="0.25">
      <c r="A93" s="11" t="s">
        <v>543</v>
      </c>
      <c r="B93" s="1">
        <v>3</v>
      </c>
      <c r="C93" s="1">
        <v>0</v>
      </c>
    </row>
    <row r="94" spans="1:3" x14ac:dyDescent="0.25">
      <c r="A94" s="11" t="s">
        <v>132</v>
      </c>
      <c r="B94" s="1">
        <v>4.75</v>
      </c>
      <c r="C94" s="1">
        <v>0</v>
      </c>
    </row>
    <row r="95" spans="1:3" x14ac:dyDescent="0.25">
      <c r="A95" s="11" t="s">
        <v>444</v>
      </c>
      <c r="B95" s="1">
        <v>4</v>
      </c>
      <c r="C95" s="1">
        <v>0</v>
      </c>
    </row>
    <row r="96" spans="1:3" x14ac:dyDescent="0.25">
      <c r="A96" s="11" t="s">
        <v>464</v>
      </c>
      <c r="B96" s="1">
        <v>4.5</v>
      </c>
      <c r="C96" s="1">
        <v>0</v>
      </c>
    </row>
    <row r="97" spans="1:3" x14ac:dyDescent="0.25">
      <c r="A97" s="11" t="s">
        <v>511</v>
      </c>
      <c r="B97" s="1">
        <v>4.25</v>
      </c>
      <c r="C97" s="1">
        <v>0</v>
      </c>
    </row>
    <row r="98" spans="1:3" x14ac:dyDescent="0.25">
      <c r="A98" s="11" t="s">
        <v>512</v>
      </c>
      <c r="B98" s="1">
        <v>3.75</v>
      </c>
      <c r="C98" s="1">
        <v>0</v>
      </c>
    </row>
    <row r="99" spans="1:3" x14ac:dyDescent="0.25">
      <c r="A99" s="11" t="s">
        <v>310</v>
      </c>
      <c r="B99" s="1">
        <v>3.75</v>
      </c>
      <c r="C99" s="1">
        <v>0</v>
      </c>
    </row>
    <row r="100" spans="1:3" x14ac:dyDescent="0.25">
      <c r="A100" s="11" t="s">
        <v>386</v>
      </c>
      <c r="B100" s="1">
        <v>4.75</v>
      </c>
      <c r="C100" s="1">
        <v>0</v>
      </c>
    </row>
    <row r="101" spans="1:3" x14ac:dyDescent="0.25">
      <c r="A101" s="11" t="s">
        <v>627</v>
      </c>
      <c r="B101" s="1">
        <v>3.75</v>
      </c>
      <c r="C101" s="1">
        <v>0</v>
      </c>
    </row>
    <row r="102" spans="1:3" x14ac:dyDescent="0.25">
      <c r="A102" s="11" t="s">
        <v>483</v>
      </c>
      <c r="B102" s="1">
        <v>4</v>
      </c>
      <c r="C102" s="1">
        <v>0</v>
      </c>
    </row>
    <row r="103" spans="1:3" x14ac:dyDescent="0.25">
      <c r="A103" s="11" t="s">
        <v>482</v>
      </c>
      <c r="B103" s="1">
        <v>3.75</v>
      </c>
      <c r="C103" s="1">
        <v>0</v>
      </c>
    </row>
    <row r="104" spans="1:3" x14ac:dyDescent="0.25">
      <c r="A104" s="11" t="s">
        <v>561</v>
      </c>
      <c r="B104" s="1">
        <v>3.75</v>
      </c>
      <c r="C104" s="1">
        <v>0</v>
      </c>
    </row>
    <row r="105" spans="1:3" x14ac:dyDescent="0.25">
      <c r="A105" s="11" t="s">
        <v>560</v>
      </c>
      <c r="B105" s="1">
        <v>4.5</v>
      </c>
      <c r="C105" s="1">
        <v>0</v>
      </c>
    </row>
    <row r="106" spans="1:3" x14ac:dyDescent="0.25">
      <c r="A106" s="11" t="s">
        <v>144</v>
      </c>
      <c r="B106" s="1">
        <v>5</v>
      </c>
      <c r="C106" s="1">
        <v>0</v>
      </c>
    </row>
    <row r="107" spans="1:3" x14ac:dyDescent="0.25">
      <c r="A107" s="11" t="s">
        <v>223</v>
      </c>
      <c r="B107" s="1">
        <v>3.75</v>
      </c>
      <c r="C107" s="1">
        <v>0</v>
      </c>
    </row>
    <row r="108" spans="1:3" x14ac:dyDescent="0.25">
      <c r="A108" s="11" t="s">
        <v>233</v>
      </c>
      <c r="B108" s="1">
        <v>4.75</v>
      </c>
      <c r="C108" s="1">
        <v>0</v>
      </c>
    </row>
    <row r="109" spans="1:3" x14ac:dyDescent="0.25">
      <c r="A109" s="11" t="s">
        <v>312</v>
      </c>
      <c r="B109" s="1">
        <v>4.75</v>
      </c>
      <c r="C109" s="1">
        <v>0</v>
      </c>
    </row>
    <row r="110" spans="1:3" x14ac:dyDescent="0.25">
      <c r="A110" s="11" t="s">
        <v>564</v>
      </c>
      <c r="B110" s="1">
        <v>4.5</v>
      </c>
      <c r="C110" s="1">
        <v>0</v>
      </c>
    </row>
    <row r="111" spans="1:3" x14ac:dyDescent="0.25">
      <c r="A111" s="11" t="s">
        <v>60</v>
      </c>
      <c r="B111" s="1">
        <v>4</v>
      </c>
      <c r="C111" s="1">
        <v>0</v>
      </c>
    </row>
    <row r="112" spans="1:3" x14ac:dyDescent="0.25">
      <c r="A112" s="11" t="s">
        <v>644</v>
      </c>
      <c r="B112" s="1">
        <v>4.5</v>
      </c>
      <c r="C112" s="1">
        <v>0</v>
      </c>
    </row>
    <row r="113" spans="1:3" x14ac:dyDescent="0.25">
      <c r="A113" s="11" t="s">
        <v>481</v>
      </c>
      <c r="B113" s="1">
        <v>4</v>
      </c>
      <c r="C113" s="1">
        <v>0</v>
      </c>
    </row>
    <row r="114" spans="1:3" x14ac:dyDescent="0.25">
      <c r="A114" s="11" t="s">
        <v>631</v>
      </c>
      <c r="B114" s="1">
        <v>4.5</v>
      </c>
      <c r="C114" s="1">
        <v>0</v>
      </c>
    </row>
    <row r="115" spans="1:3" x14ac:dyDescent="0.25">
      <c r="A115" s="11" t="s">
        <v>522</v>
      </c>
      <c r="B115" s="1">
        <v>4.75</v>
      </c>
      <c r="C115" s="1">
        <v>0</v>
      </c>
    </row>
    <row r="116" spans="1:3" x14ac:dyDescent="0.25">
      <c r="A116" s="11" t="s">
        <v>559</v>
      </c>
      <c r="B116" s="1">
        <v>3.75</v>
      </c>
      <c r="C116" s="1">
        <v>0</v>
      </c>
    </row>
    <row r="117" spans="1:3" x14ac:dyDescent="0.25">
      <c r="A117" s="11" t="s">
        <v>401</v>
      </c>
      <c r="B117" s="1">
        <v>3.75</v>
      </c>
      <c r="C117" s="1">
        <v>0</v>
      </c>
    </row>
    <row r="118" spans="1:3" x14ac:dyDescent="0.25">
      <c r="A118" s="11" t="s">
        <v>385</v>
      </c>
      <c r="B118" s="1">
        <v>4</v>
      </c>
      <c r="C118" s="1">
        <v>0</v>
      </c>
    </row>
    <row r="119" spans="1:3" x14ac:dyDescent="0.25">
      <c r="A119" s="11" t="s">
        <v>523</v>
      </c>
      <c r="B119" s="1">
        <v>3.5</v>
      </c>
      <c r="C119" s="1">
        <v>0</v>
      </c>
    </row>
    <row r="120" spans="1:3" x14ac:dyDescent="0.25">
      <c r="A120" s="11" t="s">
        <v>320</v>
      </c>
      <c r="B120" s="1">
        <v>4</v>
      </c>
      <c r="C120" s="1">
        <v>0</v>
      </c>
    </row>
    <row r="121" spans="1:3" x14ac:dyDescent="0.25">
      <c r="A121" s="11" t="s">
        <v>287</v>
      </c>
      <c r="B121" s="1">
        <v>3.25</v>
      </c>
      <c r="C121" s="1">
        <v>0</v>
      </c>
    </row>
    <row r="122" spans="1:3" x14ac:dyDescent="0.25">
      <c r="A122" s="11" t="s">
        <v>318</v>
      </c>
      <c r="B122" s="1">
        <v>4.75</v>
      </c>
      <c r="C122" s="1">
        <v>0</v>
      </c>
    </row>
    <row r="123" spans="1:3" x14ac:dyDescent="0.25">
      <c r="A123" s="11" t="s">
        <v>278</v>
      </c>
      <c r="B123" s="1">
        <v>4.25</v>
      </c>
      <c r="C123" s="1">
        <v>0</v>
      </c>
    </row>
    <row r="124" spans="1:3" x14ac:dyDescent="0.25">
      <c r="A124" s="11" t="s">
        <v>257</v>
      </c>
      <c r="B124" s="1">
        <v>4</v>
      </c>
      <c r="C124" s="1">
        <v>1</v>
      </c>
    </row>
    <row r="125" spans="1:3" x14ac:dyDescent="0.25">
      <c r="A125" s="11" t="s">
        <v>19</v>
      </c>
      <c r="B125" s="1">
        <v>4</v>
      </c>
      <c r="C125" s="1">
        <v>0</v>
      </c>
    </row>
    <row r="126" spans="1:3" x14ac:dyDescent="0.25">
      <c r="A126" s="11" t="s">
        <v>261</v>
      </c>
      <c r="B126" s="1">
        <v>4.25</v>
      </c>
      <c r="C126" s="1">
        <v>0</v>
      </c>
    </row>
    <row r="127" spans="1:3" x14ac:dyDescent="0.25">
      <c r="A127" s="11" t="s">
        <v>217</v>
      </c>
      <c r="B127" s="1">
        <v>2.5</v>
      </c>
      <c r="C127" s="1">
        <v>0</v>
      </c>
    </row>
    <row r="128" spans="1:3" x14ac:dyDescent="0.25">
      <c r="A128" s="11" t="s">
        <v>597</v>
      </c>
      <c r="B128" s="1">
        <v>4</v>
      </c>
      <c r="C128" s="1">
        <v>0</v>
      </c>
    </row>
    <row r="129" spans="1:3" x14ac:dyDescent="0.25">
      <c r="A129" s="11" t="s">
        <v>35</v>
      </c>
      <c r="B129" s="1">
        <v>3.5</v>
      </c>
      <c r="C129" s="1">
        <v>0</v>
      </c>
    </row>
    <row r="130" spans="1:3" x14ac:dyDescent="0.25">
      <c r="A130" s="11" t="s">
        <v>167</v>
      </c>
      <c r="B130" s="1">
        <v>4</v>
      </c>
      <c r="C130" s="1">
        <v>0</v>
      </c>
    </row>
    <row r="131" spans="1:3" x14ac:dyDescent="0.25">
      <c r="A131" s="11" t="s">
        <v>501</v>
      </c>
      <c r="B131" s="1">
        <v>2.5</v>
      </c>
      <c r="C131" s="1">
        <v>0</v>
      </c>
    </row>
    <row r="132" spans="1:3" x14ac:dyDescent="0.25">
      <c r="A132" s="11" t="s">
        <v>468</v>
      </c>
      <c r="B132" s="1">
        <v>4</v>
      </c>
      <c r="C132" s="1">
        <v>0</v>
      </c>
    </row>
    <row r="133" spans="1:3" x14ac:dyDescent="0.25">
      <c r="A133" s="11" t="s">
        <v>17</v>
      </c>
      <c r="B133" s="1">
        <v>5.25</v>
      </c>
      <c r="C133" s="1">
        <v>0</v>
      </c>
    </row>
    <row r="134" spans="1:3" x14ac:dyDescent="0.25">
      <c r="A134" s="11" t="s">
        <v>21</v>
      </c>
      <c r="B134" s="1">
        <v>3.75</v>
      </c>
      <c r="C134" s="1">
        <v>0</v>
      </c>
    </row>
    <row r="135" spans="1:3" x14ac:dyDescent="0.25">
      <c r="A135" s="11" t="s">
        <v>163</v>
      </c>
      <c r="B135" s="1">
        <v>7.25</v>
      </c>
      <c r="C135" s="1">
        <v>0</v>
      </c>
    </row>
    <row r="136" spans="1:3" x14ac:dyDescent="0.25">
      <c r="A136" s="11" t="s">
        <v>612</v>
      </c>
      <c r="B136" s="1">
        <v>3.25</v>
      </c>
      <c r="C136" s="1">
        <v>0</v>
      </c>
    </row>
    <row r="137" spans="1:3" x14ac:dyDescent="0.25">
      <c r="A137" s="11" t="s">
        <v>247</v>
      </c>
      <c r="B137" s="1">
        <v>5.25</v>
      </c>
      <c r="C137" s="1">
        <v>0</v>
      </c>
    </row>
    <row r="138" spans="1:3" x14ac:dyDescent="0.25">
      <c r="A138" s="11" t="s">
        <v>211</v>
      </c>
      <c r="B138" s="1">
        <v>7</v>
      </c>
      <c r="C138" s="1">
        <v>0</v>
      </c>
    </row>
    <row r="139" spans="1:3" x14ac:dyDescent="0.25">
      <c r="A139" s="11" t="s">
        <v>243</v>
      </c>
      <c r="B139" s="1">
        <v>3</v>
      </c>
      <c r="C139" s="1">
        <v>1</v>
      </c>
    </row>
    <row r="140" spans="1:3" x14ac:dyDescent="0.25">
      <c r="A140" s="11" t="s">
        <v>339</v>
      </c>
      <c r="B140" s="1">
        <v>4</v>
      </c>
      <c r="C140" s="1">
        <v>0</v>
      </c>
    </row>
    <row r="141" spans="1:3" x14ac:dyDescent="0.25">
      <c r="A141" s="11" t="s">
        <v>290</v>
      </c>
      <c r="B141" s="1">
        <v>4.25</v>
      </c>
      <c r="C141" s="1">
        <v>0</v>
      </c>
    </row>
    <row r="142" spans="1:3" x14ac:dyDescent="0.25">
      <c r="A142" s="11" t="s">
        <v>422</v>
      </c>
      <c r="B142" s="1">
        <v>4.75</v>
      </c>
      <c r="C142" s="1">
        <v>0</v>
      </c>
    </row>
    <row r="143" spans="1:3" x14ac:dyDescent="0.25">
      <c r="A143" s="11" t="s">
        <v>491</v>
      </c>
      <c r="B143" s="1">
        <v>4.75</v>
      </c>
      <c r="C143" s="1">
        <v>0</v>
      </c>
    </row>
    <row r="144" spans="1:3" x14ac:dyDescent="0.25">
      <c r="A144" s="11" t="s">
        <v>77</v>
      </c>
      <c r="B144" s="1">
        <v>4.75</v>
      </c>
      <c r="C144" s="1">
        <v>0</v>
      </c>
    </row>
    <row r="145" spans="1:3" x14ac:dyDescent="0.25">
      <c r="A145" s="11" t="s">
        <v>256</v>
      </c>
      <c r="B145" s="1">
        <v>3.25</v>
      </c>
      <c r="C145" s="1">
        <v>0</v>
      </c>
    </row>
    <row r="146" spans="1:3" x14ac:dyDescent="0.25">
      <c r="A146" s="11" t="s">
        <v>636</v>
      </c>
      <c r="B146" s="1">
        <v>2.5</v>
      </c>
      <c r="C146" s="1">
        <v>0</v>
      </c>
    </row>
    <row r="147" spans="1:3" x14ac:dyDescent="0.25">
      <c r="A147" s="11" t="s">
        <v>227</v>
      </c>
      <c r="B147" s="1">
        <v>3.25</v>
      </c>
      <c r="C147" s="1">
        <v>0</v>
      </c>
    </row>
    <row r="148" spans="1:3" x14ac:dyDescent="0.25">
      <c r="A148" s="11" t="s">
        <v>263</v>
      </c>
      <c r="B148" s="1">
        <v>6</v>
      </c>
      <c r="C148" s="1">
        <v>0</v>
      </c>
    </row>
    <row r="149" spans="1:3" x14ac:dyDescent="0.25">
      <c r="A149" s="11" t="s">
        <v>471</v>
      </c>
      <c r="B149" s="1">
        <v>4</v>
      </c>
      <c r="C149" s="1">
        <v>0</v>
      </c>
    </row>
    <row r="150" spans="1:3" x14ac:dyDescent="0.25">
      <c r="A150" s="11" t="s">
        <v>527</v>
      </c>
      <c r="B150" s="1">
        <v>4</v>
      </c>
      <c r="C150" s="1">
        <v>0</v>
      </c>
    </row>
    <row r="151" spans="1:3" x14ac:dyDescent="0.25">
      <c r="A151" s="11" t="s">
        <v>653</v>
      </c>
      <c r="B151" s="1">
        <v>4</v>
      </c>
      <c r="C151" s="1">
        <v>0</v>
      </c>
    </row>
    <row r="152" spans="1:3" x14ac:dyDescent="0.25">
      <c r="A152" s="11" t="s">
        <v>654</v>
      </c>
      <c r="B152" s="1">
        <v>3.75</v>
      </c>
      <c r="C152" s="1">
        <v>0</v>
      </c>
    </row>
    <row r="153" spans="1:3" x14ac:dyDescent="0.25">
      <c r="A153" s="11" t="s">
        <v>354</v>
      </c>
      <c r="B153" s="1">
        <v>5</v>
      </c>
      <c r="C153" s="1">
        <v>0</v>
      </c>
    </row>
    <row r="154" spans="1:3" x14ac:dyDescent="0.25">
      <c r="A154" s="11" t="s">
        <v>662</v>
      </c>
      <c r="B154" s="1">
        <v>4</v>
      </c>
      <c r="C154" s="1">
        <v>0</v>
      </c>
    </row>
    <row r="155" spans="1:3" x14ac:dyDescent="0.25">
      <c r="A155" s="11" t="s">
        <v>549</v>
      </c>
      <c r="B155" s="1">
        <v>2.5</v>
      </c>
      <c r="C155" s="1">
        <v>0</v>
      </c>
    </row>
    <row r="156" spans="1:3" x14ac:dyDescent="0.25">
      <c r="A156" s="11" t="s">
        <v>657</v>
      </c>
      <c r="B156" s="1">
        <v>3.75</v>
      </c>
      <c r="C156" s="1">
        <v>1</v>
      </c>
    </row>
    <row r="157" spans="1:3" x14ac:dyDescent="0.25">
      <c r="A157" s="11" t="s">
        <v>353</v>
      </c>
      <c r="B157" s="1">
        <v>4</v>
      </c>
      <c r="C157" s="1">
        <v>0</v>
      </c>
    </row>
    <row r="158" spans="1:3" x14ac:dyDescent="0.25">
      <c r="A158" s="11" t="s">
        <v>596</v>
      </c>
      <c r="B158" s="1">
        <v>3.75</v>
      </c>
      <c r="C158" s="1">
        <v>0</v>
      </c>
    </row>
    <row r="159" spans="1:3" x14ac:dyDescent="0.25">
      <c r="A159" s="11" t="s">
        <v>618</v>
      </c>
      <c r="B159" s="1">
        <v>3.5</v>
      </c>
      <c r="C159" s="1">
        <v>0</v>
      </c>
    </row>
    <row r="160" spans="1:3" x14ac:dyDescent="0.25">
      <c r="A160" s="11" t="s">
        <v>637</v>
      </c>
      <c r="B160" s="1">
        <v>2.75</v>
      </c>
      <c r="C160" s="1">
        <v>0</v>
      </c>
    </row>
    <row r="161" spans="1:3" x14ac:dyDescent="0.25">
      <c r="A161" s="11" t="s">
        <v>295</v>
      </c>
      <c r="B161" s="1">
        <v>5.25</v>
      </c>
      <c r="C161" s="1">
        <v>0</v>
      </c>
    </row>
    <row r="162" spans="1:3" x14ac:dyDescent="0.25">
      <c r="A162" s="11" t="s">
        <v>377</v>
      </c>
      <c r="B162" s="1">
        <v>3.5</v>
      </c>
      <c r="C162" s="1">
        <v>0</v>
      </c>
    </row>
    <row r="163" spans="1:3" x14ac:dyDescent="0.25">
      <c r="A163" s="11" t="s">
        <v>379</v>
      </c>
      <c r="B163" s="1">
        <v>4.75</v>
      </c>
      <c r="C163" s="1">
        <v>0</v>
      </c>
    </row>
    <row r="164" spans="1:3" x14ac:dyDescent="0.25">
      <c r="A164" s="11" t="s">
        <v>194</v>
      </c>
      <c r="B164" s="1">
        <v>3.75</v>
      </c>
      <c r="C164" s="1">
        <v>0</v>
      </c>
    </row>
    <row r="165" spans="1:3" x14ac:dyDescent="0.25">
      <c r="A165" s="11" t="s">
        <v>85</v>
      </c>
      <c r="B165" s="1">
        <v>4.5</v>
      </c>
      <c r="C165" s="1">
        <v>0</v>
      </c>
    </row>
    <row r="166" spans="1:3" x14ac:dyDescent="0.25">
      <c r="A166" s="11" t="s">
        <v>493</v>
      </c>
      <c r="B166" s="1">
        <v>3.75</v>
      </c>
      <c r="C166" s="1">
        <v>0</v>
      </c>
    </row>
    <row r="167" spans="1:3" x14ac:dyDescent="0.25">
      <c r="A167" s="11" t="s">
        <v>254</v>
      </c>
      <c r="B167" s="1">
        <v>4.75</v>
      </c>
      <c r="C167" s="1">
        <v>0</v>
      </c>
    </row>
    <row r="168" spans="1:3" x14ac:dyDescent="0.25">
      <c r="A168" s="11" t="s">
        <v>27</v>
      </c>
      <c r="B168" s="1">
        <v>4.25</v>
      </c>
      <c r="C168" s="1">
        <v>0</v>
      </c>
    </row>
    <row r="169" spans="1:3" x14ac:dyDescent="0.25">
      <c r="A169" s="11" t="s">
        <v>372</v>
      </c>
      <c r="B169" s="1">
        <v>3.75</v>
      </c>
      <c r="C169" s="1">
        <v>0</v>
      </c>
    </row>
    <row r="170" spans="1:3" x14ac:dyDescent="0.25">
      <c r="A170" s="11" t="s">
        <v>258</v>
      </c>
      <c r="B170" s="1">
        <v>3.25</v>
      </c>
      <c r="C170" s="1">
        <v>0</v>
      </c>
    </row>
    <row r="171" spans="1:3" x14ac:dyDescent="0.25">
      <c r="A171" s="11" t="s">
        <v>461</v>
      </c>
      <c r="B171" s="1">
        <v>3.5</v>
      </c>
      <c r="C171" s="1">
        <v>0</v>
      </c>
    </row>
    <row r="172" spans="1:3" x14ac:dyDescent="0.25">
      <c r="A172" s="11" t="s">
        <v>276</v>
      </c>
      <c r="B172" s="1">
        <v>5.75</v>
      </c>
      <c r="C172" s="1">
        <v>1</v>
      </c>
    </row>
    <row r="173" spans="1:3" x14ac:dyDescent="0.25">
      <c r="A173" s="11" t="s">
        <v>467</v>
      </c>
      <c r="B173" s="1">
        <v>3</v>
      </c>
      <c r="C173" s="1">
        <v>0</v>
      </c>
    </row>
    <row r="174" spans="1:3" x14ac:dyDescent="0.25">
      <c r="A174" s="11" t="s">
        <v>439</v>
      </c>
      <c r="B174" s="1">
        <v>4.75</v>
      </c>
      <c r="C174" s="1">
        <v>0</v>
      </c>
    </row>
    <row r="175" spans="1:3" x14ac:dyDescent="0.25">
      <c r="A175" s="11" t="s">
        <v>603</v>
      </c>
      <c r="B175" s="1">
        <v>3.5</v>
      </c>
      <c r="C175" s="1">
        <v>0</v>
      </c>
    </row>
    <row r="176" spans="1:3" x14ac:dyDescent="0.25">
      <c r="A176" s="11" t="s">
        <v>617</v>
      </c>
      <c r="B176" s="1">
        <v>4.25</v>
      </c>
      <c r="C176" s="1">
        <v>0</v>
      </c>
    </row>
    <row r="177" spans="1:3" x14ac:dyDescent="0.25">
      <c r="A177" s="11" t="s">
        <v>404</v>
      </c>
      <c r="B177" s="1">
        <v>4.75</v>
      </c>
      <c r="C177" s="1">
        <v>0</v>
      </c>
    </row>
    <row r="178" spans="1:3" x14ac:dyDescent="0.25">
      <c r="A178" s="11" t="s">
        <v>396</v>
      </c>
      <c r="B178" s="1">
        <v>4</v>
      </c>
      <c r="C178" s="1">
        <v>0</v>
      </c>
    </row>
    <row r="179" spans="1:3" x14ac:dyDescent="0.25">
      <c r="A179" s="11" t="s">
        <v>611</v>
      </c>
      <c r="B179" s="1">
        <v>3.25</v>
      </c>
      <c r="C179" s="1">
        <v>0</v>
      </c>
    </row>
    <row r="180" spans="1:3" x14ac:dyDescent="0.25">
      <c r="A180" s="11" t="s">
        <v>566</v>
      </c>
      <c r="B180" s="1">
        <v>4.5</v>
      </c>
      <c r="C180" s="1">
        <v>0</v>
      </c>
    </row>
    <row r="181" spans="1:3" x14ac:dyDescent="0.25">
      <c r="A181" s="11" t="s">
        <v>358</v>
      </c>
      <c r="B181" s="1">
        <v>4.5</v>
      </c>
      <c r="C181" s="1">
        <v>0</v>
      </c>
    </row>
    <row r="182" spans="1:3" x14ac:dyDescent="0.25">
      <c r="A182" s="11" t="s">
        <v>638</v>
      </c>
      <c r="B182" s="1">
        <v>2.5</v>
      </c>
      <c r="C182" s="1">
        <v>0</v>
      </c>
    </row>
    <row r="183" spans="1:3" x14ac:dyDescent="0.25">
      <c r="A183" s="11" t="s">
        <v>394</v>
      </c>
      <c r="B183" s="1">
        <v>3.75</v>
      </c>
      <c r="C183" s="1">
        <v>0</v>
      </c>
    </row>
    <row r="184" spans="1:3" x14ac:dyDescent="0.25">
      <c r="A184" s="11" t="s">
        <v>229</v>
      </c>
      <c r="B184" s="1">
        <v>3.25</v>
      </c>
      <c r="C184" s="1">
        <v>0</v>
      </c>
    </row>
    <row r="185" spans="1:3" x14ac:dyDescent="0.25">
      <c r="A185" s="11" t="s">
        <v>173</v>
      </c>
      <c r="B185" s="1">
        <v>4</v>
      </c>
      <c r="C185" s="1">
        <v>0</v>
      </c>
    </row>
    <row r="186" spans="1:3" x14ac:dyDescent="0.25">
      <c r="A186" s="11" t="s">
        <v>610</v>
      </c>
      <c r="B186" s="1">
        <v>5.5</v>
      </c>
      <c r="C186" s="1">
        <v>0</v>
      </c>
    </row>
    <row r="187" spans="1:3" x14ac:dyDescent="0.25">
      <c r="A187" s="11" t="s">
        <v>266</v>
      </c>
      <c r="B187" s="1">
        <v>4.75</v>
      </c>
      <c r="C187" s="1">
        <v>0</v>
      </c>
    </row>
    <row r="188" spans="1:3" x14ac:dyDescent="0.25">
      <c r="A188" s="11" t="s">
        <v>198</v>
      </c>
      <c r="B188" s="1">
        <v>3.5</v>
      </c>
      <c r="C188" s="1">
        <v>0</v>
      </c>
    </row>
    <row r="189" spans="1:3" x14ac:dyDescent="0.25">
      <c r="A189" s="11" t="s">
        <v>356</v>
      </c>
      <c r="B189" s="1">
        <v>3.25</v>
      </c>
      <c r="C189" s="1">
        <v>0</v>
      </c>
    </row>
    <row r="190" spans="1:3" x14ac:dyDescent="0.25">
      <c r="A190" s="11" t="s">
        <v>443</v>
      </c>
      <c r="B190" s="1">
        <v>4.5</v>
      </c>
      <c r="C190" s="1">
        <v>0</v>
      </c>
    </row>
    <row r="191" spans="1:3" x14ac:dyDescent="0.25">
      <c r="A191" s="11" t="s">
        <v>373</v>
      </c>
      <c r="B191" s="1">
        <v>5</v>
      </c>
      <c r="C191" s="1">
        <v>0</v>
      </c>
    </row>
    <row r="192" spans="1:3" x14ac:dyDescent="0.25">
      <c r="A192" s="11" t="s">
        <v>420</v>
      </c>
      <c r="B192" s="1">
        <v>4.75</v>
      </c>
      <c r="C192" s="1">
        <v>0</v>
      </c>
    </row>
    <row r="193" spans="1:3" x14ac:dyDescent="0.25">
      <c r="A193" s="11" t="s">
        <v>187</v>
      </c>
      <c r="B193" s="1">
        <v>4.5</v>
      </c>
      <c r="C193" s="1">
        <v>0</v>
      </c>
    </row>
    <row r="194" spans="1:3" x14ac:dyDescent="0.25">
      <c r="A194" s="11" t="s">
        <v>510</v>
      </c>
      <c r="B194" s="1">
        <v>3.75</v>
      </c>
      <c r="C194" s="1">
        <v>0</v>
      </c>
    </row>
    <row r="195" spans="1:3" x14ac:dyDescent="0.25">
      <c r="A195" s="11" t="s">
        <v>407</v>
      </c>
      <c r="B195" s="1">
        <v>5</v>
      </c>
      <c r="C195" s="1">
        <v>0</v>
      </c>
    </row>
    <row r="196" spans="1:3" x14ac:dyDescent="0.25">
      <c r="A196" s="11" t="s">
        <v>509</v>
      </c>
      <c r="B196" s="1">
        <v>3</v>
      </c>
      <c r="C196" s="1">
        <v>1</v>
      </c>
    </row>
    <row r="197" spans="1:3" x14ac:dyDescent="0.25">
      <c r="A197" s="11" t="s">
        <v>450</v>
      </c>
      <c r="B197" s="1">
        <v>3.25</v>
      </c>
      <c r="C197" s="1">
        <v>0</v>
      </c>
    </row>
    <row r="198" spans="1:3" x14ac:dyDescent="0.25">
      <c r="A198" s="11" t="s">
        <v>298</v>
      </c>
      <c r="B198" s="1">
        <v>4.25</v>
      </c>
      <c r="C198" s="1">
        <v>0</v>
      </c>
    </row>
    <row r="199" spans="1:3" x14ac:dyDescent="0.25">
      <c r="A199" s="11" t="s">
        <v>329</v>
      </c>
      <c r="B199" s="1">
        <v>2.75</v>
      </c>
      <c r="C199" s="1">
        <v>0</v>
      </c>
    </row>
    <row r="200" spans="1:3" x14ac:dyDescent="0.25">
      <c r="A200" s="11" t="s">
        <v>265</v>
      </c>
      <c r="B200" s="1">
        <v>9.75</v>
      </c>
      <c r="C200" s="1">
        <v>0</v>
      </c>
    </row>
    <row r="201" spans="1:3" x14ac:dyDescent="0.25">
      <c r="A201" s="11" t="s">
        <v>245</v>
      </c>
      <c r="B201" s="1">
        <v>3</v>
      </c>
      <c r="C201" s="1">
        <v>0</v>
      </c>
    </row>
    <row r="202" spans="1:3" x14ac:dyDescent="0.25">
      <c r="A202" s="11" t="s">
        <v>274</v>
      </c>
      <c r="B202" s="1">
        <v>5</v>
      </c>
      <c r="C202" s="1">
        <v>0</v>
      </c>
    </row>
    <row r="203" spans="1:3" x14ac:dyDescent="0.25">
      <c r="A203" s="11" t="s">
        <v>191</v>
      </c>
      <c r="B203" s="1">
        <v>5.25</v>
      </c>
      <c r="C203" s="1">
        <v>0</v>
      </c>
    </row>
    <row r="204" spans="1:3" x14ac:dyDescent="0.25">
      <c r="A204" s="11" t="s">
        <v>264</v>
      </c>
      <c r="B204" s="1">
        <v>9.25</v>
      </c>
      <c r="C204" s="1">
        <v>0</v>
      </c>
    </row>
    <row r="205" spans="1:3" x14ac:dyDescent="0.25">
      <c r="A205" s="11" t="s">
        <v>59</v>
      </c>
      <c r="B205" s="1">
        <v>3</v>
      </c>
      <c r="C205" s="1">
        <v>0</v>
      </c>
    </row>
    <row r="206" spans="1:3" x14ac:dyDescent="0.25">
      <c r="A206" s="11" t="s">
        <v>344</v>
      </c>
      <c r="B206" s="1">
        <v>3.75</v>
      </c>
      <c r="C206" s="1">
        <v>0</v>
      </c>
    </row>
    <row r="207" spans="1:3" x14ac:dyDescent="0.25">
      <c r="A207" s="11" t="s">
        <v>63</v>
      </c>
      <c r="B207" s="1">
        <v>3.5</v>
      </c>
      <c r="C207" s="1">
        <v>0</v>
      </c>
    </row>
    <row r="208" spans="1:3" x14ac:dyDescent="0.25">
      <c r="A208" s="11" t="s">
        <v>46</v>
      </c>
      <c r="B208" s="1">
        <v>7.75</v>
      </c>
      <c r="C208" s="1">
        <v>0</v>
      </c>
    </row>
    <row r="209" spans="1:3" x14ac:dyDescent="0.25">
      <c r="A209" s="11" t="s">
        <v>15</v>
      </c>
      <c r="B209" s="1">
        <v>4.25</v>
      </c>
      <c r="C209" s="1">
        <v>0</v>
      </c>
    </row>
    <row r="210" spans="1:3" x14ac:dyDescent="0.25">
      <c r="A210" s="11" t="s">
        <v>554</v>
      </c>
      <c r="B210" s="1">
        <v>3.5</v>
      </c>
      <c r="C210" s="1">
        <v>0</v>
      </c>
    </row>
    <row r="211" spans="1:3" x14ac:dyDescent="0.25">
      <c r="A211" s="11" t="s">
        <v>403</v>
      </c>
      <c r="B211" s="1">
        <v>8.75</v>
      </c>
      <c r="C211" s="1">
        <v>0</v>
      </c>
    </row>
    <row r="212" spans="1:3" x14ac:dyDescent="0.25">
      <c r="A212" s="11" t="s">
        <v>75</v>
      </c>
      <c r="B212" s="1">
        <v>10</v>
      </c>
      <c r="C212" s="1">
        <v>0</v>
      </c>
    </row>
    <row r="213" spans="1:3" x14ac:dyDescent="0.25">
      <c r="A213" s="11" t="s">
        <v>466</v>
      </c>
      <c r="B213" s="1">
        <v>10</v>
      </c>
      <c r="C213" s="1">
        <v>0</v>
      </c>
    </row>
    <row r="214" spans="1:3" x14ac:dyDescent="0.25">
      <c r="A214" s="11" t="s">
        <v>658</v>
      </c>
      <c r="B214" s="1">
        <v>4.25</v>
      </c>
      <c r="C214" s="1">
        <v>0</v>
      </c>
    </row>
    <row r="215" spans="1:3" x14ac:dyDescent="0.25">
      <c r="A215" s="11" t="s">
        <v>365</v>
      </c>
      <c r="B215" s="1">
        <v>3.75</v>
      </c>
      <c r="C215" s="1">
        <v>0</v>
      </c>
    </row>
    <row r="216" spans="1:3" x14ac:dyDescent="0.25">
      <c r="A216" s="11" t="s">
        <v>423</v>
      </c>
      <c r="B216" s="1">
        <v>7.75</v>
      </c>
      <c r="C216" s="1">
        <v>1</v>
      </c>
    </row>
    <row r="217" spans="1:3" x14ac:dyDescent="0.25">
      <c r="A217" s="11" t="s">
        <v>487</v>
      </c>
      <c r="B217" s="1">
        <v>4</v>
      </c>
      <c r="C217" s="1">
        <v>0</v>
      </c>
    </row>
    <row r="218" spans="1:3" x14ac:dyDescent="0.25">
      <c r="A218" s="11" t="s">
        <v>392</v>
      </c>
      <c r="B218" s="1">
        <v>5.25</v>
      </c>
      <c r="C218" s="1">
        <v>0</v>
      </c>
    </row>
    <row r="219" spans="1:3" x14ac:dyDescent="0.25">
      <c r="A219" s="11" t="s">
        <v>671</v>
      </c>
      <c r="B219" s="1">
        <v>3.5</v>
      </c>
      <c r="C219" s="1">
        <v>0</v>
      </c>
    </row>
    <row r="220" spans="1:3" x14ac:dyDescent="0.25">
      <c r="A220" s="11" t="s">
        <v>219</v>
      </c>
      <c r="B220" s="1">
        <v>4.75</v>
      </c>
      <c r="C220" s="1">
        <v>0</v>
      </c>
    </row>
    <row r="221" spans="1:3" x14ac:dyDescent="0.25">
      <c r="A221" s="11" t="s">
        <v>268</v>
      </c>
      <c r="B221" s="1">
        <v>4</v>
      </c>
      <c r="C221" s="1">
        <v>0</v>
      </c>
    </row>
    <row r="222" spans="1:3" x14ac:dyDescent="0.25">
      <c r="A222" s="11" t="s">
        <v>516</v>
      </c>
      <c r="B222" s="1">
        <v>3.25</v>
      </c>
      <c r="C222" s="1">
        <v>0</v>
      </c>
    </row>
    <row r="223" spans="1:3" x14ac:dyDescent="0.25">
      <c r="A223" s="11" t="s">
        <v>149</v>
      </c>
      <c r="B223" s="1">
        <v>4</v>
      </c>
      <c r="C223" s="1">
        <v>0</v>
      </c>
    </row>
    <row r="224" spans="1:3" x14ac:dyDescent="0.25">
      <c r="A224" s="11" t="s">
        <v>529</v>
      </c>
      <c r="B224" s="1">
        <v>4.5</v>
      </c>
      <c r="C224" s="1">
        <v>0</v>
      </c>
    </row>
    <row r="225" spans="1:3" x14ac:dyDescent="0.25">
      <c r="A225" s="11" t="s">
        <v>114</v>
      </c>
      <c r="B225" s="1">
        <v>3.75</v>
      </c>
      <c r="C225" s="1">
        <v>0</v>
      </c>
    </row>
    <row r="226" spans="1:3" x14ac:dyDescent="0.25">
      <c r="A226" s="11" t="s">
        <v>215</v>
      </c>
      <c r="B226" s="1">
        <v>4</v>
      </c>
      <c r="C226" s="1">
        <v>0</v>
      </c>
    </row>
    <row r="227" spans="1:3" x14ac:dyDescent="0.25">
      <c r="A227" s="11" t="s">
        <v>235</v>
      </c>
      <c r="B227" s="1">
        <v>12.5</v>
      </c>
      <c r="C227" s="1">
        <v>1</v>
      </c>
    </row>
    <row r="228" spans="1:3" x14ac:dyDescent="0.25">
      <c r="A228" s="11" t="s">
        <v>478</v>
      </c>
      <c r="B228" s="1">
        <v>2.75</v>
      </c>
      <c r="C228" s="1">
        <v>0</v>
      </c>
    </row>
    <row r="229" spans="1:3" x14ac:dyDescent="0.25">
      <c r="A229" s="11" t="s">
        <v>333</v>
      </c>
      <c r="B229" s="1">
        <v>4.75</v>
      </c>
      <c r="C229" s="1">
        <v>0</v>
      </c>
    </row>
    <row r="230" spans="1:3" x14ac:dyDescent="0.25">
      <c r="A230" s="11" t="s">
        <v>212</v>
      </c>
      <c r="B230" s="1">
        <v>4</v>
      </c>
      <c r="C230" s="1">
        <v>0</v>
      </c>
    </row>
    <row r="231" spans="1:3" x14ac:dyDescent="0.25">
      <c r="A231" s="11" t="s">
        <v>435</v>
      </c>
      <c r="B231" s="1">
        <v>4</v>
      </c>
      <c r="C231" s="1">
        <v>0</v>
      </c>
    </row>
    <row r="232" spans="1:3" x14ac:dyDescent="0.25">
      <c r="A232" s="11" t="s">
        <v>71</v>
      </c>
      <c r="B232" s="1">
        <v>3</v>
      </c>
      <c r="C232" s="1">
        <v>0</v>
      </c>
    </row>
    <row r="233" spans="1:3" x14ac:dyDescent="0.25">
      <c r="A233" s="11" t="s">
        <v>563</v>
      </c>
      <c r="B233" s="1">
        <v>3.5</v>
      </c>
      <c r="C233" s="1">
        <v>1</v>
      </c>
    </row>
    <row r="234" spans="1:3" x14ac:dyDescent="0.25">
      <c r="A234" s="11" t="s">
        <v>190</v>
      </c>
      <c r="B234" s="1">
        <v>3.25</v>
      </c>
      <c r="C234" s="1">
        <v>0</v>
      </c>
    </row>
    <row r="235" spans="1:3" x14ac:dyDescent="0.25">
      <c r="A235" s="11" t="s">
        <v>237</v>
      </c>
      <c r="B235" s="1">
        <v>7.5</v>
      </c>
      <c r="C235" s="1">
        <v>0</v>
      </c>
    </row>
    <row r="236" spans="1:3" x14ac:dyDescent="0.25">
      <c r="A236" s="11" t="s">
        <v>643</v>
      </c>
      <c r="B236" s="1">
        <v>3.75</v>
      </c>
      <c r="C236" s="1">
        <v>0</v>
      </c>
    </row>
    <row r="237" spans="1:3" x14ac:dyDescent="0.25">
      <c r="A237" s="11" t="s">
        <v>100</v>
      </c>
      <c r="B237" s="1">
        <v>4.75</v>
      </c>
      <c r="C237" s="1">
        <v>0</v>
      </c>
    </row>
    <row r="238" spans="1:3" x14ac:dyDescent="0.25">
      <c r="A238" s="11" t="s">
        <v>484</v>
      </c>
      <c r="B238" s="1">
        <v>3</v>
      </c>
      <c r="C238" s="1">
        <v>0</v>
      </c>
    </row>
    <row r="239" spans="1:3" x14ac:dyDescent="0.25">
      <c r="A239" s="11" t="s">
        <v>213</v>
      </c>
      <c r="B239" s="1">
        <v>3.75</v>
      </c>
      <c r="C239" s="1">
        <v>0</v>
      </c>
    </row>
    <row r="240" spans="1:3" x14ac:dyDescent="0.25">
      <c r="A240" s="11" t="s">
        <v>456</v>
      </c>
      <c r="B240" s="1">
        <v>3.25</v>
      </c>
      <c r="C240" s="1">
        <v>0</v>
      </c>
    </row>
    <row r="241" spans="1:3" x14ac:dyDescent="0.25">
      <c r="A241" s="11" t="s">
        <v>400</v>
      </c>
      <c r="B241" s="1">
        <v>9.75</v>
      </c>
      <c r="C241" s="1">
        <v>0</v>
      </c>
    </row>
    <row r="242" spans="1:3" x14ac:dyDescent="0.25">
      <c r="A242" s="11" t="s">
        <v>234</v>
      </c>
      <c r="B242" s="1">
        <v>3.5</v>
      </c>
      <c r="C242" s="1">
        <v>0</v>
      </c>
    </row>
    <row r="243" spans="1:3" x14ac:dyDescent="0.25">
      <c r="A243" s="11" t="s">
        <v>280</v>
      </c>
      <c r="B243" s="1">
        <v>3.25</v>
      </c>
      <c r="C243" s="1">
        <v>0</v>
      </c>
    </row>
    <row r="244" spans="1:3" x14ac:dyDescent="0.25">
      <c r="A244" s="11" t="s">
        <v>666</v>
      </c>
      <c r="B244" s="1">
        <v>4.5</v>
      </c>
      <c r="C244" s="1">
        <v>0</v>
      </c>
    </row>
    <row r="245" spans="1:3" x14ac:dyDescent="0.25">
      <c r="A245" s="11" t="s">
        <v>449</v>
      </c>
      <c r="B245" s="1">
        <v>3</v>
      </c>
      <c r="C245" s="1">
        <v>0</v>
      </c>
    </row>
    <row r="246" spans="1:3" x14ac:dyDescent="0.25">
      <c r="A246" s="11" t="s">
        <v>33</v>
      </c>
      <c r="B246" s="1">
        <v>5</v>
      </c>
      <c r="C246" s="1">
        <v>0</v>
      </c>
    </row>
    <row r="247" spans="1:3" x14ac:dyDescent="0.25">
      <c r="A247" s="11" t="s">
        <v>158</v>
      </c>
      <c r="B247" s="1">
        <v>5</v>
      </c>
      <c r="C247" s="1">
        <v>0</v>
      </c>
    </row>
    <row r="248" spans="1:3" x14ac:dyDescent="0.25">
      <c r="A248" s="11" t="s">
        <v>236</v>
      </c>
      <c r="B248" s="1">
        <v>4.25</v>
      </c>
      <c r="C248" s="1">
        <v>0</v>
      </c>
    </row>
    <row r="249" spans="1:3" x14ac:dyDescent="0.25">
      <c r="A249" s="11" t="s">
        <v>127</v>
      </c>
      <c r="B249" s="1">
        <v>4.25</v>
      </c>
      <c r="C249" s="1">
        <v>0</v>
      </c>
    </row>
    <row r="250" spans="1:3" x14ac:dyDescent="0.25">
      <c r="A250" s="11" t="s">
        <v>621</v>
      </c>
      <c r="B250" s="1">
        <v>4.25</v>
      </c>
      <c r="C250" s="1">
        <v>0</v>
      </c>
    </row>
    <row r="251" spans="1:3" x14ac:dyDescent="0.25">
      <c r="A251" s="11" t="s">
        <v>89</v>
      </c>
      <c r="B251" s="1">
        <v>4.5</v>
      </c>
      <c r="C251" s="1">
        <v>0</v>
      </c>
    </row>
    <row r="252" spans="1:3" x14ac:dyDescent="0.25">
      <c r="A252" s="11" t="s">
        <v>97</v>
      </c>
      <c r="B252" s="1">
        <v>3</v>
      </c>
      <c r="C252" s="1">
        <v>0</v>
      </c>
    </row>
    <row r="253" spans="1:3" x14ac:dyDescent="0.25">
      <c r="A253" s="11" t="s">
        <v>534</v>
      </c>
      <c r="B253" s="1">
        <v>3</v>
      </c>
      <c r="C253" s="1">
        <v>0</v>
      </c>
    </row>
    <row r="254" spans="1:3" x14ac:dyDescent="0.25">
      <c r="A254" s="11" t="s">
        <v>492</v>
      </c>
      <c r="B254" s="1">
        <v>3.75</v>
      </c>
      <c r="C254" s="1">
        <v>0</v>
      </c>
    </row>
    <row r="255" spans="1:3" x14ac:dyDescent="0.25">
      <c r="A255" s="11" t="s">
        <v>639</v>
      </c>
      <c r="B255" s="1">
        <v>4</v>
      </c>
      <c r="C255" s="1">
        <v>1</v>
      </c>
    </row>
    <row r="256" spans="1:3" x14ac:dyDescent="0.25">
      <c r="A256" s="11" t="s">
        <v>419</v>
      </c>
      <c r="B256" s="1">
        <v>4.5</v>
      </c>
      <c r="C256" s="1">
        <v>0</v>
      </c>
    </row>
    <row r="257" spans="1:3" x14ac:dyDescent="0.25">
      <c r="A257" s="11" t="s">
        <v>303</v>
      </c>
      <c r="B257" s="1">
        <v>3.75</v>
      </c>
      <c r="C257" s="1">
        <v>0</v>
      </c>
    </row>
    <row r="258" spans="1:3" x14ac:dyDescent="0.25">
      <c r="A258" s="11" t="s">
        <v>556</v>
      </c>
      <c r="B258" s="1">
        <v>3.5</v>
      </c>
      <c r="C258" s="1">
        <v>0</v>
      </c>
    </row>
    <row r="259" spans="1:3" x14ac:dyDescent="0.25">
      <c r="A259" s="11" t="s">
        <v>259</v>
      </c>
      <c r="B259" s="1">
        <v>3.75</v>
      </c>
      <c r="C259" s="1">
        <v>0</v>
      </c>
    </row>
    <row r="260" spans="1:3" x14ac:dyDescent="0.25">
      <c r="A260" s="11" t="s">
        <v>582</v>
      </c>
      <c r="B260" s="1">
        <v>3</v>
      </c>
      <c r="C260" s="1">
        <v>0</v>
      </c>
    </row>
    <row r="261" spans="1:3" x14ac:dyDescent="0.25">
      <c r="A261" s="11" t="s">
        <v>95</v>
      </c>
      <c r="B261" s="1">
        <v>4.25</v>
      </c>
      <c r="C261" s="1">
        <v>0</v>
      </c>
    </row>
    <row r="262" spans="1:3" x14ac:dyDescent="0.25">
      <c r="A262" s="11" t="s">
        <v>504</v>
      </c>
      <c r="B262" s="1">
        <v>5</v>
      </c>
      <c r="C262" s="1">
        <v>0</v>
      </c>
    </row>
    <row r="263" spans="1:3" x14ac:dyDescent="0.25">
      <c r="A263" s="11" t="s">
        <v>366</v>
      </c>
      <c r="B263" s="1">
        <v>3.75</v>
      </c>
      <c r="C263" s="1">
        <v>0</v>
      </c>
    </row>
    <row r="264" spans="1:3" x14ac:dyDescent="0.25">
      <c r="A264" s="11" t="s">
        <v>645</v>
      </c>
      <c r="B264" s="1">
        <v>3.5</v>
      </c>
      <c r="C264" s="1">
        <v>0</v>
      </c>
    </row>
    <row r="265" spans="1:3" x14ac:dyDescent="0.25">
      <c r="A265" s="11" t="s">
        <v>577</v>
      </c>
      <c r="B265" s="1">
        <v>4.25</v>
      </c>
      <c r="C265" s="1">
        <v>0</v>
      </c>
    </row>
    <row r="266" spans="1:3" x14ac:dyDescent="0.25">
      <c r="A266" s="11" t="s">
        <v>607</v>
      </c>
      <c r="B266" s="1">
        <v>5</v>
      </c>
      <c r="C266" s="1">
        <v>0</v>
      </c>
    </row>
    <row r="267" spans="1:3" x14ac:dyDescent="0.25">
      <c r="A267" s="11" t="s">
        <v>359</v>
      </c>
      <c r="B267" s="1">
        <v>2.25</v>
      </c>
      <c r="C267" s="1">
        <v>0</v>
      </c>
    </row>
    <row r="268" spans="1:3" x14ac:dyDescent="0.25">
      <c r="A268" s="11" t="s">
        <v>619</v>
      </c>
      <c r="B268" s="1">
        <v>3.75</v>
      </c>
      <c r="C268" s="1">
        <v>0</v>
      </c>
    </row>
    <row r="269" spans="1:3" x14ac:dyDescent="0.25">
      <c r="A269" s="11" t="s">
        <v>142</v>
      </c>
      <c r="B269" s="1">
        <v>3.75</v>
      </c>
      <c r="C269" s="1">
        <v>0</v>
      </c>
    </row>
    <row r="270" spans="1:3" x14ac:dyDescent="0.25">
      <c r="A270" s="11" t="s">
        <v>539</v>
      </c>
      <c r="B270" s="1">
        <v>3.75</v>
      </c>
      <c r="C270" s="1">
        <v>0</v>
      </c>
    </row>
    <row r="271" spans="1:3" x14ac:dyDescent="0.25">
      <c r="A271" s="11" t="s">
        <v>270</v>
      </c>
      <c r="B271" s="1">
        <v>4.5</v>
      </c>
      <c r="C271" s="1">
        <v>0</v>
      </c>
    </row>
    <row r="272" spans="1:3" x14ac:dyDescent="0.25">
      <c r="A272" s="11" t="s">
        <v>129</v>
      </c>
      <c r="B272" s="1">
        <v>3</v>
      </c>
      <c r="C272" s="1">
        <v>0</v>
      </c>
    </row>
    <row r="273" spans="1:3" x14ac:dyDescent="0.25">
      <c r="A273" s="11" t="s">
        <v>669</v>
      </c>
      <c r="B273" s="1">
        <v>3.75</v>
      </c>
      <c r="C273" s="1">
        <v>0</v>
      </c>
    </row>
    <row r="274" spans="1:3" x14ac:dyDescent="0.25">
      <c r="A274" s="11" t="s">
        <v>348</v>
      </c>
      <c r="B274" s="1">
        <v>3.25</v>
      </c>
      <c r="C274" s="1">
        <v>0</v>
      </c>
    </row>
    <row r="275" spans="1:3" x14ac:dyDescent="0.25">
      <c r="A275" s="11" t="s">
        <v>460</v>
      </c>
      <c r="B275" s="1">
        <v>4.5</v>
      </c>
      <c r="C275" s="1">
        <v>0</v>
      </c>
    </row>
    <row r="276" spans="1:3" x14ac:dyDescent="0.25">
      <c r="A276" s="11" t="s">
        <v>336</v>
      </c>
      <c r="B276" s="1">
        <v>4.75</v>
      </c>
      <c r="C276" s="1">
        <v>0</v>
      </c>
    </row>
    <row r="277" spans="1:3" x14ac:dyDescent="0.25">
      <c r="A277" s="11" t="s">
        <v>459</v>
      </c>
      <c r="B277" s="1">
        <v>3</v>
      </c>
      <c r="C277" s="1">
        <v>0</v>
      </c>
    </row>
    <row r="278" spans="1:3" x14ac:dyDescent="0.25">
      <c r="A278" s="11" t="s">
        <v>209</v>
      </c>
      <c r="B278" s="1">
        <v>3.75</v>
      </c>
      <c r="C278" s="1">
        <v>0</v>
      </c>
    </row>
    <row r="279" spans="1:3" x14ac:dyDescent="0.25">
      <c r="A279" s="11" t="s">
        <v>337</v>
      </c>
      <c r="B279" s="1">
        <v>4.75</v>
      </c>
      <c r="C279" s="1">
        <v>0</v>
      </c>
    </row>
    <row r="280" spans="1:3" x14ac:dyDescent="0.25">
      <c r="A280" s="11" t="s">
        <v>469</v>
      </c>
      <c r="B280" s="1">
        <v>2.5</v>
      </c>
      <c r="C280" s="1">
        <v>0</v>
      </c>
    </row>
    <row r="281" spans="1:3" x14ac:dyDescent="0.25">
      <c r="A281" s="11" t="s">
        <v>200</v>
      </c>
      <c r="B281" s="1">
        <v>3.5</v>
      </c>
      <c r="C281" s="1">
        <v>0</v>
      </c>
    </row>
    <row r="282" spans="1:3" x14ac:dyDescent="0.25">
      <c r="A282" s="11" t="s">
        <v>220</v>
      </c>
      <c r="B282" s="1">
        <v>3</v>
      </c>
      <c r="C282" s="1">
        <v>1</v>
      </c>
    </row>
    <row r="283" spans="1:3" x14ac:dyDescent="0.25">
      <c r="A283" s="11" t="s">
        <v>648</v>
      </c>
      <c r="B283" s="1">
        <v>4.5</v>
      </c>
      <c r="C283" s="1">
        <v>0</v>
      </c>
    </row>
    <row r="284" spans="1:3" x14ac:dyDescent="0.25">
      <c r="A284" s="11" t="s">
        <v>453</v>
      </c>
      <c r="B284" s="1">
        <v>3.75</v>
      </c>
      <c r="C284" s="1">
        <v>0</v>
      </c>
    </row>
    <row r="285" spans="1:3" x14ac:dyDescent="0.25">
      <c r="A285" s="11" t="s">
        <v>172</v>
      </c>
      <c r="B285" s="1">
        <v>3.5</v>
      </c>
      <c r="C285" s="1">
        <v>0</v>
      </c>
    </row>
    <row r="286" spans="1:3" x14ac:dyDescent="0.25">
      <c r="A286" s="11" t="s">
        <v>614</v>
      </c>
      <c r="B286" s="1">
        <v>2.5</v>
      </c>
      <c r="C286" s="1">
        <v>0</v>
      </c>
    </row>
    <row r="287" spans="1:3" x14ac:dyDescent="0.25">
      <c r="A287" s="11" t="s">
        <v>252</v>
      </c>
      <c r="B287" s="1">
        <v>4.25</v>
      </c>
      <c r="C287" s="1">
        <v>0</v>
      </c>
    </row>
    <row r="288" spans="1:3" x14ac:dyDescent="0.25">
      <c r="A288" s="11" t="s">
        <v>346</v>
      </c>
      <c r="B288" s="1">
        <v>3.75</v>
      </c>
      <c r="C288" s="1">
        <v>0</v>
      </c>
    </row>
    <row r="289" spans="1:3" x14ac:dyDescent="0.25">
      <c r="A289" s="11" t="s">
        <v>545</v>
      </c>
      <c r="B289" s="1">
        <v>3.75</v>
      </c>
      <c r="C289" s="1">
        <v>0</v>
      </c>
    </row>
    <row r="290" spans="1:3" x14ac:dyDescent="0.25">
      <c r="A290" s="11" t="s">
        <v>125</v>
      </c>
      <c r="B290" s="1">
        <v>8.5</v>
      </c>
      <c r="C290" s="1">
        <v>0</v>
      </c>
    </row>
    <row r="291" spans="1:3" x14ac:dyDescent="0.25">
      <c r="A291" s="11" t="s">
        <v>224</v>
      </c>
      <c r="B291" s="1">
        <v>4.5</v>
      </c>
      <c r="C291" s="1">
        <v>0</v>
      </c>
    </row>
    <row r="292" spans="1:3" x14ac:dyDescent="0.25">
      <c r="A292" s="11" t="s">
        <v>292</v>
      </c>
      <c r="B292" s="1">
        <v>4.75</v>
      </c>
      <c r="C292" s="1">
        <v>0</v>
      </c>
    </row>
    <row r="293" spans="1:3" x14ac:dyDescent="0.25">
      <c r="A293" s="11" t="s">
        <v>548</v>
      </c>
      <c r="B293" s="1">
        <v>4</v>
      </c>
      <c r="C293" s="1">
        <v>0</v>
      </c>
    </row>
    <row r="294" spans="1:3" x14ac:dyDescent="0.25">
      <c r="A294" s="11" t="s">
        <v>380</v>
      </c>
      <c r="B294" s="1">
        <v>7.5</v>
      </c>
      <c r="C294" s="1">
        <v>0</v>
      </c>
    </row>
    <row r="295" spans="1:3" x14ac:dyDescent="0.25">
      <c r="A295" s="11" t="s">
        <v>275</v>
      </c>
      <c r="B295" s="1">
        <v>4.5</v>
      </c>
      <c r="C295" s="1">
        <v>0</v>
      </c>
    </row>
    <row r="296" spans="1:3" x14ac:dyDescent="0.25">
      <c r="A296" s="11" t="s">
        <v>670</v>
      </c>
      <c r="B296" s="1">
        <v>3.5</v>
      </c>
      <c r="C296" s="1">
        <v>0</v>
      </c>
    </row>
    <row r="297" spans="1:3" x14ac:dyDescent="0.25">
      <c r="A297" s="11" t="s">
        <v>301</v>
      </c>
      <c r="B297" s="1">
        <v>4.5</v>
      </c>
      <c r="C297" s="1">
        <v>0</v>
      </c>
    </row>
    <row r="298" spans="1:3" x14ac:dyDescent="0.25">
      <c r="A298" s="11" t="s">
        <v>565</v>
      </c>
      <c r="B298" s="1">
        <v>5.5</v>
      </c>
      <c r="C298" s="1">
        <v>0</v>
      </c>
    </row>
    <row r="299" spans="1:3" x14ac:dyDescent="0.25">
      <c r="A299" s="11" t="s">
        <v>659</v>
      </c>
      <c r="B299" s="1">
        <v>4.75</v>
      </c>
      <c r="C299" s="1">
        <v>0</v>
      </c>
    </row>
    <row r="300" spans="1:3" x14ac:dyDescent="0.25">
      <c r="A300" s="11" t="s">
        <v>528</v>
      </c>
      <c r="B300" s="1">
        <v>4.5</v>
      </c>
      <c r="C300" s="1">
        <v>0</v>
      </c>
    </row>
    <row r="301" spans="1:3" x14ac:dyDescent="0.25">
      <c r="A301" s="11" t="s">
        <v>505</v>
      </c>
      <c r="B301" s="1">
        <v>3.75</v>
      </c>
      <c r="C301" s="1">
        <v>0</v>
      </c>
    </row>
    <row r="302" spans="1:3" x14ac:dyDescent="0.25">
      <c r="A302" s="11" t="s">
        <v>437</v>
      </c>
      <c r="B302" s="1">
        <v>4.25</v>
      </c>
      <c r="C302" s="1">
        <v>0</v>
      </c>
    </row>
    <row r="303" spans="1:3" x14ac:dyDescent="0.25">
      <c r="A303" s="11" t="s">
        <v>622</v>
      </c>
      <c r="B303" s="1">
        <v>3.5</v>
      </c>
      <c r="C303" s="1">
        <v>0</v>
      </c>
    </row>
    <row r="304" spans="1:3" x14ac:dyDescent="0.25">
      <c r="A304" s="11" t="s">
        <v>447</v>
      </c>
      <c r="B304" s="1">
        <v>4</v>
      </c>
      <c r="C304" s="1">
        <v>0</v>
      </c>
    </row>
    <row r="305" spans="1:3" x14ac:dyDescent="0.25">
      <c r="A305" s="11" t="s">
        <v>413</v>
      </c>
      <c r="B305" s="1">
        <v>3.5</v>
      </c>
      <c r="C305" s="1">
        <v>0</v>
      </c>
    </row>
    <row r="306" spans="1:3" x14ac:dyDescent="0.25">
      <c r="A306" s="11" t="s">
        <v>624</v>
      </c>
      <c r="B306" s="1">
        <v>3</v>
      </c>
      <c r="C306" s="1">
        <v>0</v>
      </c>
    </row>
    <row r="307" spans="1:3" x14ac:dyDescent="0.25">
      <c r="A307" s="11" t="s">
        <v>502</v>
      </c>
      <c r="B307" s="1">
        <v>4</v>
      </c>
      <c r="C307" s="1">
        <v>0</v>
      </c>
    </row>
    <row r="308" spans="1:3" x14ac:dyDescent="0.25">
      <c r="A308" s="11" t="s">
        <v>208</v>
      </c>
      <c r="B308" s="1">
        <v>4.5</v>
      </c>
      <c r="C308" s="1">
        <v>0</v>
      </c>
    </row>
    <row r="309" spans="1:3" x14ac:dyDescent="0.25">
      <c r="A309" s="11" t="s">
        <v>271</v>
      </c>
      <c r="B309" s="1">
        <v>4</v>
      </c>
      <c r="C309" s="1">
        <v>0</v>
      </c>
    </row>
    <row r="310" spans="1:3" x14ac:dyDescent="0.25">
      <c r="A310" s="11" t="s">
        <v>479</v>
      </c>
      <c r="B310" s="1">
        <v>5</v>
      </c>
      <c r="C310" s="1">
        <v>0</v>
      </c>
    </row>
    <row r="311" spans="1:3" x14ac:dyDescent="0.25">
      <c r="A311" s="11" t="s">
        <v>417</v>
      </c>
      <c r="B311" s="1">
        <v>3.5</v>
      </c>
      <c r="C311" s="1">
        <v>0</v>
      </c>
    </row>
    <row r="312" spans="1:3" x14ac:dyDescent="0.25">
      <c r="A312" s="11" t="s">
        <v>685</v>
      </c>
      <c r="B312" s="1">
        <v>3.75</v>
      </c>
      <c r="C312" s="1">
        <v>0</v>
      </c>
    </row>
    <row r="313" spans="1:3" x14ac:dyDescent="0.25">
      <c r="A313" s="11" t="s">
        <v>29</v>
      </c>
      <c r="B313" s="1">
        <v>4.75</v>
      </c>
      <c r="C313" s="1">
        <v>1</v>
      </c>
    </row>
    <row r="314" spans="1:3" x14ac:dyDescent="0.25">
      <c r="A314" s="11" t="s">
        <v>330</v>
      </c>
      <c r="B314" s="1">
        <v>4</v>
      </c>
      <c r="C314" s="1">
        <v>0</v>
      </c>
    </row>
    <row r="315" spans="1:3" x14ac:dyDescent="0.25">
      <c r="A315" s="11" t="s">
        <v>162</v>
      </c>
      <c r="B315" s="1">
        <v>5.75</v>
      </c>
      <c r="C315" s="1">
        <v>0</v>
      </c>
    </row>
    <row r="316" spans="1:3" x14ac:dyDescent="0.25">
      <c r="A316" s="11" t="s">
        <v>446</v>
      </c>
      <c r="B316" s="1">
        <v>3.75</v>
      </c>
      <c r="C316" s="1">
        <v>0</v>
      </c>
    </row>
    <row r="317" spans="1:3" x14ac:dyDescent="0.25">
      <c r="A317" s="11" t="s">
        <v>289</v>
      </c>
      <c r="B317" s="1">
        <v>4</v>
      </c>
      <c r="C317" s="1">
        <v>0</v>
      </c>
    </row>
    <row r="318" spans="1:3" x14ac:dyDescent="0.25">
      <c r="A318" s="11" t="s">
        <v>308</v>
      </c>
      <c r="B318" s="1">
        <v>8</v>
      </c>
      <c r="C318" s="1">
        <v>0</v>
      </c>
    </row>
    <row r="319" spans="1:3" x14ac:dyDescent="0.25">
      <c r="A319" s="11" t="s">
        <v>632</v>
      </c>
      <c r="B319" s="1">
        <v>4.25</v>
      </c>
      <c r="C319" s="1">
        <v>0</v>
      </c>
    </row>
    <row r="320" spans="1:3" x14ac:dyDescent="0.25">
      <c r="A320" s="11" t="s">
        <v>192</v>
      </c>
      <c r="B320" s="1">
        <v>4</v>
      </c>
      <c r="C320" s="1">
        <v>0</v>
      </c>
    </row>
    <row r="321" spans="1:3" x14ac:dyDescent="0.25">
      <c r="A321" s="11" t="s">
        <v>378</v>
      </c>
      <c r="B321" s="1">
        <v>4.5</v>
      </c>
      <c r="C321" s="1">
        <v>0</v>
      </c>
    </row>
    <row r="322" spans="1:3" x14ac:dyDescent="0.25">
      <c r="A322" s="11" t="s">
        <v>587</v>
      </c>
      <c r="B322" s="1">
        <v>5.25</v>
      </c>
      <c r="C322" s="1">
        <v>0</v>
      </c>
    </row>
    <row r="323" spans="1:3" x14ac:dyDescent="0.25">
      <c r="A323" s="11" t="s">
        <v>494</v>
      </c>
      <c r="B323" s="1">
        <v>4</v>
      </c>
      <c r="C323" s="1">
        <v>0</v>
      </c>
    </row>
    <row r="324" spans="1:3" x14ac:dyDescent="0.25">
      <c r="A324" s="11" t="s">
        <v>304</v>
      </c>
      <c r="B324" s="1">
        <v>3.75</v>
      </c>
      <c r="C324" s="1">
        <v>0</v>
      </c>
    </row>
    <row r="325" spans="1:3" x14ac:dyDescent="0.25">
      <c r="A325" s="11" t="s">
        <v>442</v>
      </c>
      <c r="B325" s="1">
        <v>3.75</v>
      </c>
      <c r="C325" s="1">
        <v>1</v>
      </c>
    </row>
    <row r="326" spans="1:3" x14ac:dyDescent="0.25">
      <c r="A326" s="11" t="s">
        <v>585</v>
      </c>
      <c r="B326" s="1">
        <v>4.5</v>
      </c>
      <c r="C326" s="1">
        <v>0</v>
      </c>
    </row>
    <row r="327" spans="1:3" x14ac:dyDescent="0.25">
      <c r="A327" s="11" t="s">
        <v>581</v>
      </c>
      <c r="B327" s="1">
        <v>5</v>
      </c>
      <c r="C327" s="1">
        <v>0</v>
      </c>
    </row>
    <row r="328" spans="1:3" x14ac:dyDescent="0.25">
      <c r="A328" s="11" t="s">
        <v>588</v>
      </c>
      <c r="B328" s="1">
        <v>3.25</v>
      </c>
      <c r="C328" s="1">
        <v>0</v>
      </c>
    </row>
    <row r="329" spans="1:3" x14ac:dyDescent="0.25">
      <c r="A329" s="11" t="s">
        <v>91</v>
      </c>
      <c r="B329" s="1">
        <v>4.25</v>
      </c>
      <c r="C329" s="1">
        <v>0</v>
      </c>
    </row>
    <row r="330" spans="1:3" x14ac:dyDescent="0.25">
      <c r="A330" s="11" t="s">
        <v>131</v>
      </c>
      <c r="B330" s="1">
        <v>8.75</v>
      </c>
      <c r="C330" s="1">
        <v>0</v>
      </c>
    </row>
    <row r="331" spans="1:3" x14ac:dyDescent="0.25">
      <c r="A331" s="11" t="s">
        <v>184</v>
      </c>
      <c r="B331" s="1">
        <v>4.5</v>
      </c>
      <c r="C331" s="1">
        <v>0</v>
      </c>
    </row>
    <row r="332" spans="1:3" x14ac:dyDescent="0.25">
      <c r="A332" s="11" t="s">
        <v>69</v>
      </c>
      <c r="B332" s="1">
        <v>7</v>
      </c>
      <c r="C332" s="1">
        <v>0</v>
      </c>
    </row>
    <row r="333" spans="1:3" x14ac:dyDescent="0.25">
      <c r="A333" s="11" t="s">
        <v>151</v>
      </c>
      <c r="B333" s="1">
        <v>4.5</v>
      </c>
      <c r="C333" s="1">
        <v>0</v>
      </c>
    </row>
    <row r="334" spans="1:3" x14ac:dyDescent="0.25">
      <c r="A334" s="11" t="s">
        <v>376</v>
      </c>
      <c r="B334" s="1">
        <v>3.75</v>
      </c>
      <c r="C334" s="1">
        <v>0</v>
      </c>
    </row>
    <row r="335" spans="1:3" x14ac:dyDescent="0.25">
      <c r="A335" s="11" t="s">
        <v>189</v>
      </c>
      <c r="B335" s="1">
        <v>3.5</v>
      </c>
      <c r="C335" s="1">
        <v>0</v>
      </c>
    </row>
    <row r="336" spans="1:3" x14ac:dyDescent="0.25">
      <c r="A336" s="11" t="s">
        <v>406</v>
      </c>
      <c r="B336" s="1">
        <v>3.25</v>
      </c>
      <c r="C336" s="1">
        <v>1</v>
      </c>
    </row>
    <row r="337" spans="1:3" x14ac:dyDescent="0.25">
      <c r="A337" s="11" t="s">
        <v>186</v>
      </c>
      <c r="B337" s="1">
        <v>3.5</v>
      </c>
      <c r="C337" s="1">
        <v>0</v>
      </c>
    </row>
    <row r="338" spans="1:3" x14ac:dyDescent="0.25">
      <c r="A338" s="11" t="s">
        <v>472</v>
      </c>
      <c r="B338" s="1">
        <v>4.75</v>
      </c>
      <c r="C338" s="1">
        <v>0</v>
      </c>
    </row>
    <row r="339" spans="1:3" x14ac:dyDescent="0.25">
      <c r="A339" s="11" t="s">
        <v>135</v>
      </c>
      <c r="B339" s="1">
        <v>4.25</v>
      </c>
      <c r="C339" s="1">
        <v>0</v>
      </c>
    </row>
    <row r="340" spans="1:3" x14ac:dyDescent="0.25">
      <c r="A340" s="11" t="s">
        <v>105</v>
      </c>
      <c r="B340" s="1">
        <v>3.75</v>
      </c>
      <c r="C340" s="1">
        <v>0</v>
      </c>
    </row>
    <row r="341" spans="1:3" x14ac:dyDescent="0.25">
      <c r="A341" s="11" t="s">
        <v>486</v>
      </c>
      <c r="B341" s="1">
        <v>5</v>
      </c>
      <c r="C341" s="1">
        <v>0</v>
      </c>
    </row>
    <row r="342" spans="1:3" x14ac:dyDescent="0.25">
      <c r="A342" s="11" t="s">
        <v>143</v>
      </c>
      <c r="B342" s="1">
        <v>4.75</v>
      </c>
      <c r="C342" s="1">
        <v>0</v>
      </c>
    </row>
    <row r="343" spans="1:3" x14ac:dyDescent="0.25">
      <c r="A343" s="11" t="s">
        <v>102</v>
      </c>
      <c r="B343" s="1">
        <v>4.25</v>
      </c>
      <c r="C343" s="1">
        <v>0</v>
      </c>
    </row>
    <row r="344" spans="1:3" x14ac:dyDescent="0.25">
      <c r="A344" s="11" t="s">
        <v>655</v>
      </c>
      <c r="B344" s="1">
        <v>5.75</v>
      </c>
      <c r="C344" s="1">
        <v>0</v>
      </c>
    </row>
    <row r="345" spans="1:3" x14ac:dyDescent="0.25">
      <c r="A345" s="11" t="s">
        <v>81</v>
      </c>
      <c r="B345" s="1">
        <v>5.5</v>
      </c>
      <c r="C345" s="1">
        <v>0</v>
      </c>
    </row>
    <row r="346" spans="1:3" x14ac:dyDescent="0.25">
      <c r="A346" s="11" t="s">
        <v>410</v>
      </c>
      <c r="B346" s="1">
        <v>4.75</v>
      </c>
      <c r="C346" s="1">
        <v>0</v>
      </c>
    </row>
    <row r="347" spans="1:3" x14ac:dyDescent="0.25">
      <c r="A347" s="11" t="s">
        <v>514</v>
      </c>
      <c r="B347" s="1">
        <v>7.75</v>
      </c>
      <c r="C347" s="1">
        <v>1</v>
      </c>
    </row>
    <row r="348" spans="1:3" x14ac:dyDescent="0.25">
      <c r="A348" s="11" t="s">
        <v>598</v>
      </c>
      <c r="B348" s="1">
        <v>4.25</v>
      </c>
      <c r="C348" s="1">
        <v>0</v>
      </c>
    </row>
    <row r="349" spans="1:3" x14ac:dyDescent="0.25">
      <c r="A349" s="11" t="s">
        <v>284</v>
      </c>
      <c r="B349" s="1">
        <v>4.25</v>
      </c>
      <c r="C349" s="1">
        <v>0</v>
      </c>
    </row>
    <row r="350" spans="1:3" x14ac:dyDescent="0.25">
      <c r="A350" s="11" t="s">
        <v>39</v>
      </c>
      <c r="B350" s="1">
        <v>3.5</v>
      </c>
      <c r="C350" s="1">
        <v>0</v>
      </c>
    </row>
    <row r="351" spans="1:3" x14ac:dyDescent="0.25">
      <c r="A351" s="11" t="s">
        <v>269</v>
      </c>
      <c r="B351" s="1">
        <v>8.5</v>
      </c>
      <c r="C351" s="1">
        <v>0</v>
      </c>
    </row>
    <row r="352" spans="1:3" x14ac:dyDescent="0.25">
      <c r="A352" s="11" t="s">
        <v>375</v>
      </c>
      <c r="B352" s="1">
        <v>4.25</v>
      </c>
      <c r="C352" s="1">
        <v>0</v>
      </c>
    </row>
    <row r="353" spans="1:3" x14ac:dyDescent="0.25">
      <c r="A353" s="11" t="s">
        <v>204</v>
      </c>
      <c r="B353" s="1">
        <v>3.5</v>
      </c>
      <c r="C353" s="1">
        <v>0</v>
      </c>
    </row>
    <row r="354" spans="1:3" x14ac:dyDescent="0.25">
      <c r="A354" s="11" t="s">
        <v>626</v>
      </c>
      <c r="B354" s="1">
        <v>3.25</v>
      </c>
      <c r="C354" s="1">
        <v>0</v>
      </c>
    </row>
    <row r="355" spans="1:3" x14ac:dyDescent="0.25">
      <c r="A355" s="11" t="s">
        <v>84</v>
      </c>
      <c r="B355" s="1">
        <v>4</v>
      </c>
      <c r="C355" s="1">
        <v>0</v>
      </c>
    </row>
    <row r="356" spans="1:3" x14ac:dyDescent="0.25">
      <c r="A356" s="11" t="s">
        <v>49</v>
      </c>
      <c r="B356" s="1">
        <v>2.5</v>
      </c>
      <c r="C356" s="1">
        <v>0</v>
      </c>
    </row>
    <row r="357" spans="1:3" x14ac:dyDescent="0.25">
      <c r="A357" s="11" t="s">
        <v>56</v>
      </c>
      <c r="B357" s="1">
        <v>3.25</v>
      </c>
      <c r="C357" s="1">
        <v>0</v>
      </c>
    </row>
    <row r="358" spans="1:3" x14ac:dyDescent="0.25">
      <c r="A358" s="11" t="s">
        <v>37</v>
      </c>
      <c r="B358" s="1">
        <v>4</v>
      </c>
      <c r="C358" s="1">
        <v>0</v>
      </c>
    </row>
    <row r="359" spans="1:3" x14ac:dyDescent="0.25">
      <c r="A359" s="11" t="s">
        <v>79</v>
      </c>
      <c r="B359" s="1">
        <v>4.5</v>
      </c>
      <c r="C359" s="1">
        <v>0</v>
      </c>
    </row>
    <row r="360" spans="1:3" x14ac:dyDescent="0.25">
      <c r="A360" s="11" t="s">
        <v>62</v>
      </c>
      <c r="B360" s="1">
        <v>4.75</v>
      </c>
      <c r="C360" s="1">
        <v>0</v>
      </c>
    </row>
    <row r="361" spans="1:3" x14ac:dyDescent="0.25">
      <c r="A361" s="11" t="s">
        <v>490</v>
      </c>
      <c r="B361" s="1">
        <v>3.25</v>
      </c>
      <c r="C361" s="1">
        <v>0</v>
      </c>
    </row>
    <row r="362" spans="1:3" x14ac:dyDescent="0.25">
      <c r="A362" s="11" t="s">
        <v>513</v>
      </c>
      <c r="B362" s="1">
        <v>4</v>
      </c>
      <c r="C362" s="1">
        <v>0</v>
      </c>
    </row>
    <row r="363" spans="1:3" x14ac:dyDescent="0.25">
      <c r="A363" s="11" t="s">
        <v>580</v>
      </c>
      <c r="B363" s="1">
        <v>4.25</v>
      </c>
      <c r="C363" s="1">
        <v>0</v>
      </c>
    </row>
    <row r="364" spans="1:3" x14ac:dyDescent="0.25">
      <c r="A364" s="11" t="s">
        <v>47</v>
      </c>
      <c r="B364" s="1">
        <v>3.75</v>
      </c>
      <c r="C364" s="1">
        <v>0</v>
      </c>
    </row>
    <row r="365" spans="1:3" x14ac:dyDescent="0.25">
      <c r="A365" s="11" t="s">
        <v>94</v>
      </c>
      <c r="B365" s="1">
        <v>4.5</v>
      </c>
      <c r="C365" s="1">
        <v>0</v>
      </c>
    </row>
    <row r="366" spans="1:3" x14ac:dyDescent="0.25">
      <c r="A366" s="11" t="s">
        <v>387</v>
      </c>
      <c r="B366" s="1">
        <v>3.75</v>
      </c>
      <c r="C366" s="1">
        <v>0</v>
      </c>
    </row>
    <row r="367" spans="1:3" x14ac:dyDescent="0.25">
      <c r="A367" s="11" t="s">
        <v>361</v>
      </c>
      <c r="B367" s="1">
        <v>4.25</v>
      </c>
      <c r="C367" s="1">
        <v>0</v>
      </c>
    </row>
    <row r="368" spans="1:3" x14ac:dyDescent="0.25">
      <c r="A368" s="11" t="s">
        <v>25</v>
      </c>
      <c r="B368" s="1">
        <v>3.75</v>
      </c>
      <c r="C368" s="1">
        <v>0</v>
      </c>
    </row>
    <row r="369" spans="1:3" x14ac:dyDescent="0.25">
      <c r="A369" s="11" t="s">
        <v>88</v>
      </c>
      <c r="B369" s="1">
        <v>4.5</v>
      </c>
      <c r="C369" s="1">
        <v>0</v>
      </c>
    </row>
    <row r="370" spans="1:3" x14ac:dyDescent="0.25">
      <c r="A370" s="11" t="s">
        <v>650</v>
      </c>
      <c r="B370" s="1">
        <v>4.5</v>
      </c>
      <c r="C370" s="1">
        <v>0</v>
      </c>
    </row>
    <row r="371" spans="1:3" x14ac:dyDescent="0.25">
      <c r="A371" s="11" t="s">
        <v>499</v>
      </c>
      <c r="B371" s="1">
        <v>4.25</v>
      </c>
      <c r="C371" s="1">
        <v>0</v>
      </c>
    </row>
    <row r="372" spans="1:3" x14ac:dyDescent="0.25">
      <c r="A372" s="11" t="s">
        <v>497</v>
      </c>
      <c r="B372" s="1">
        <v>3</v>
      </c>
      <c r="C372" s="1">
        <v>0</v>
      </c>
    </row>
    <row r="373" spans="1:3" x14ac:dyDescent="0.25">
      <c r="A373" s="11" t="s">
        <v>485</v>
      </c>
      <c r="B373" s="1">
        <v>4</v>
      </c>
      <c r="C373" s="1">
        <v>0</v>
      </c>
    </row>
    <row r="374" spans="1:3" x14ac:dyDescent="0.25">
      <c r="A374" s="11" t="s">
        <v>57</v>
      </c>
      <c r="B374" s="1">
        <v>3.75</v>
      </c>
      <c r="C374" s="1">
        <v>0</v>
      </c>
    </row>
    <row r="375" spans="1:3" x14ac:dyDescent="0.25">
      <c r="A375" s="11" t="s">
        <v>602</v>
      </c>
      <c r="B375" s="1">
        <v>4</v>
      </c>
      <c r="C375" s="1">
        <v>0</v>
      </c>
    </row>
    <row r="376" spans="1:3" x14ac:dyDescent="0.25">
      <c r="A376" s="11" t="s">
        <v>613</v>
      </c>
      <c r="B376" s="1">
        <v>4.75</v>
      </c>
      <c r="C376" s="1">
        <v>1</v>
      </c>
    </row>
    <row r="377" spans="1:3" x14ac:dyDescent="0.25">
      <c r="A377" s="11" t="s">
        <v>440</v>
      </c>
      <c r="B377" s="1">
        <v>5</v>
      </c>
      <c r="C377" s="1">
        <v>0</v>
      </c>
    </row>
    <row r="378" spans="1:3" x14ac:dyDescent="0.25">
      <c r="A378" s="11" t="s">
        <v>411</v>
      </c>
      <c r="B378" s="1">
        <v>8.5</v>
      </c>
      <c r="C378" s="1">
        <v>1</v>
      </c>
    </row>
    <row r="379" spans="1:3" x14ac:dyDescent="0.25">
      <c r="A379" s="11" t="s">
        <v>44</v>
      </c>
      <c r="B379" s="1">
        <v>3.75</v>
      </c>
      <c r="C379" s="1">
        <v>0</v>
      </c>
    </row>
    <row r="380" spans="1:3" x14ac:dyDescent="0.25">
      <c r="A380" s="11" t="s">
        <v>351</v>
      </c>
      <c r="B380" s="1">
        <v>3.75</v>
      </c>
      <c r="C380" s="1">
        <v>0</v>
      </c>
    </row>
    <row r="381" spans="1:3" x14ac:dyDescent="0.25">
      <c r="A381" s="11" t="s">
        <v>65</v>
      </c>
      <c r="B381" s="1">
        <v>5</v>
      </c>
      <c r="C381" s="1">
        <v>0</v>
      </c>
    </row>
    <row r="382" spans="1:3" x14ac:dyDescent="0.25">
      <c r="A382" s="11" t="s">
        <v>533</v>
      </c>
      <c r="B382" s="1">
        <v>4.75</v>
      </c>
      <c r="C382" s="1">
        <v>0</v>
      </c>
    </row>
    <row r="383" spans="1:3" x14ac:dyDescent="0.25">
      <c r="A383" s="11" t="s">
        <v>578</v>
      </c>
      <c r="B383" s="1">
        <v>3.25</v>
      </c>
      <c r="C383" s="1">
        <v>0</v>
      </c>
    </row>
    <row r="384" spans="1:3" x14ac:dyDescent="0.25">
      <c r="A384" s="11" t="s">
        <v>629</v>
      </c>
      <c r="B384" s="1">
        <v>4.75</v>
      </c>
      <c r="C384" s="1">
        <v>0</v>
      </c>
    </row>
    <row r="385" spans="1:3" x14ac:dyDescent="0.25">
      <c r="A385" s="11" t="s">
        <v>576</v>
      </c>
      <c r="B385" s="1">
        <v>2</v>
      </c>
      <c r="C385" s="1">
        <v>0</v>
      </c>
    </row>
    <row r="386" spans="1:3" x14ac:dyDescent="0.25">
      <c r="A386" s="11" t="s">
        <v>640</v>
      </c>
      <c r="B386" s="1">
        <v>3.75</v>
      </c>
      <c r="C386" s="1">
        <v>0</v>
      </c>
    </row>
    <row r="387" spans="1:3" x14ac:dyDescent="0.25">
      <c r="A387" s="11" t="s">
        <v>92</v>
      </c>
      <c r="B387" s="1">
        <v>4.5</v>
      </c>
      <c r="C387" s="1">
        <v>0</v>
      </c>
    </row>
    <row r="388" spans="1:3" x14ac:dyDescent="0.25">
      <c r="A388" s="11" t="s">
        <v>140</v>
      </c>
      <c r="B388" s="1">
        <v>3.25</v>
      </c>
      <c r="C388" s="1">
        <v>0</v>
      </c>
    </row>
    <row r="389" spans="1:3" x14ac:dyDescent="0.25">
      <c r="A389" s="11" t="s">
        <v>428</v>
      </c>
      <c r="B389" s="1">
        <v>7.75</v>
      </c>
      <c r="C389" s="1">
        <v>0</v>
      </c>
    </row>
    <row r="390" spans="1:3" x14ac:dyDescent="0.25">
      <c r="A390" s="11" t="s">
        <v>432</v>
      </c>
      <c r="B390" s="1">
        <v>5</v>
      </c>
      <c r="C390" s="1">
        <v>0</v>
      </c>
    </row>
    <row r="391" spans="1:3" x14ac:dyDescent="0.25">
      <c r="A391" s="11" t="s">
        <v>54</v>
      </c>
      <c r="B391" s="1">
        <v>4.5</v>
      </c>
      <c r="C391" s="1">
        <v>0</v>
      </c>
    </row>
    <row r="392" spans="1:3" x14ac:dyDescent="0.25">
      <c r="A392" s="11" t="s">
        <v>103</v>
      </c>
      <c r="B392" s="1">
        <v>4</v>
      </c>
      <c r="C392" s="1">
        <v>0</v>
      </c>
    </row>
    <row r="393" spans="1:3" x14ac:dyDescent="0.25">
      <c r="A393" s="11" t="s">
        <v>473</v>
      </c>
      <c r="B393" s="1">
        <v>3</v>
      </c>
      <c r="C393" s="1">
        <v>0</v>
      </c>
    </row>
    <row r="394" spans="1:3" x14ac:dyDescent="0.25">
      <c r="A394" s="11" t="s">
        <v>87</v>
      </c>
      <c r="B394" s="1">
        <v>3.5</v>
      </c>
      <c r="C394" s="1">
        <v>0</v>
      </c>
    </row>
    <row r="395" spans="1:3" x14ac:dyDescent="0.25">
      <c r="A395" s="11" t="s">
        <v>573</v>
      </c>
      <c r="B395" s="1">
        <v>4.5</v>
      </c>
      <c r="C395" s="1">
        <v>0</v>
      </c>
    </row>
    <row r="396" spans="1:3" x14ac:dyDescent="0.25">
      <c r="A396" s="11" t="s">
        <v>525</v>
      </c>
      <c r="B396" s="1">
        <v>4.25</v>
      </c>
      <c r="C396" s="1">
        <v>0</v>
      </c>
    </row>
    <row r="397" spans="1:3" x14ac:dyDescent="0.25">
      <c r="A397" s="11" t="s">
        <v>547</v>
      </c>
      <c r="B397" s="1">
        <v>2.75</v>
      </c>
      <c r="C397" s="1">
        <v>0</v>
      </c>
    </row>
    <row r="398" spans="1:3" x14ac:dyDescent="0.25">
      <c r="A398" s="11" t="s">
        <v>128</v>
      </c>
      <c r="B398" s="1">
        <v>3</v>
      </c>
      <c r="C398" s="1">
        <v>0</v>
      </c>
    </row>
    <row r="399" spans="1:3" x14ac:dyDescent="0.25">
      <c r="A399" s="11" t="s">
        <v>175</v>
      </c>
      <c r="B399" s="1">
        <v>4</v>
      </c>
      <c r="C399" s="1">
        <v>0</v>
      </c>
    </row>
    <row r="400" spans="1:3" x14ac:dyDescent="0.25">
      <c r="A400" s="11" t="s">
        <v>382</v>
      </c>
      <c r="B400" s="1">
        <v>4</v>
      </c>
      <c r="C400" s="1">
        <v>0</v>
      </c>
    </row>
    <row r="401" spans="1:3" x14ac:dyDescent="0.25">
      <c r="A401" s="11" t="s">
        <v>134</v>
      </c>
      <c r="B401" s="1">
        <v>4</v>
      </c>
      <c r="C401" s="1">
        <v>0</v>
      </c>
    </row>
    <row r="402" spans="1:3" x14ac:dyDescent="0.25">
      <c r="A402" s="11" t="s">
        <v>537</v>
      </c>
      <c r="B402" s="1">
        <v>3</v>
      </c>
      <c r="C402" s="1">
        <v>1</v>
      </c>
    </row>
    <row r="403" spans="1:3" x14ac:dyDescent="0.25">
      <c r="A403" s="11" t="s">
        <v>589</v>
      </c>
      <c r="B403" s="1">
        <v>3.75</v>
      </c>
      <c r="C403" s="1">
        <v>0</v>
      </c>
    </row>
    <row r="404" spans="1:3" x14ac:dyDescent="0.25">
      <c r="A404" s="11" t="s">
        <v>106</v>
      </c>
      <c r="B404" s="1">
        <v>3.5</v>
      </c>
      <c r="C404" s="1">
        <v>0</v>
      </c>
    </row>
    <row r="405" spans="1:3" x14ac:dyDescent="0.25">
      <c r="A405" s="11" t="s">
        <v>393</v>
      </c>
      <c r="B405" s="1">
        <v>4.25</v>
      </c>
      <c r="C405" s="1">
        <v>0</v>
      </c>
    </row>
    <row r="406" spans="1:3" x14ac:dyDescent="0.25">
      <c r="A406" s="11" t="s">
        <v>13</v>
      </c>
      <c r="B406" s="1">
        <v>5.25</v>
      </c>
      <c r="C406" s="1">
        <v>0</v>
      </c>
    </row>
    <row r="407" spans="1:3" x14ac:dyDescent="0.25">
      <c r="A407" s="11" t="s">
        <v>457</v>
      </c>
      <c r="B407" s="1">
        <v>4.75</v>
      </c>
      <c r="C407" s="1">
        <v>0</v>
      </c>
    </row>
    <row r="408" spans="1:3" x14ac:dyDescent="0.25">
      <c r="A408" s="11" t="s">
        <v>138</v>
      </c>
      <c r="B408" s="1">
        <v>5.5</v>
      </c>
      <c r="C408" s="1">
        <v>1</v>
      </c>
    </row>
    <row r="409" spans="1:3" x14ac:dyDescent="0.25">
      <c r="A409" s="11" t="s">
        <v>52</v>
      </c>
      <c r="B409" s="1">
        <v>4</v>
      </c>
      <c r="C409" s="1">
        <v>0</v>
      </c>
    </row>
    <row r="410" spans="1:3" x14ac:dyDescent="0.25">
      <c r="A410" s="11" t="s">
        <v>141</v>
      </c>
      <c r="B410" s="1">
        <v>3</v>
      </c>
      <c r="C410" s="1">
        <v>0</v>
      </c>
    </row>
    <row r="411" spans="1:3" x14ac:dyDescent="0.25">
      <c r="A411" s="11" t="s">
        <v>363</v>
      </c>
      <c r="B411" s="1">
        <v>3.25</v>
      </c>
      <c r="C411" s="1">
        <v>0</v>
      </c>
    </row>
    <row r="412" spans="1:3" x14ac:dyDescent="0.25">
      <c r="A412" s="11" t="s">
        <v>570</v>
      </c>
      <c r="B412" s="1">
        <v>3.75</v>
      </c>
      <c r="C412" s="1">
        <v>0</v>
      </c>
    </row>
    <row r="413" spans="1:3" x14ac:dyDescent="0.25">
      <c r="A413" s="11" t="s">
        <v>524</v>
      </c>
      <c r="B413" s="1">
        <v>3.5</v>
      </c>
      <c r="C413" s="1">
        <v>0</v>
      </c>
    </row>
    <row r="414" spans="1:3" x14ac:dyDescent="0.25">
      <c r="A414" s="11" t="s">
        <v>98</v>
      </c>
      <c r="B414" s="1">
        <v>4.5</v>
      </c>
      <c r="C414" s="1">
        <v>0</v>
      </c>
    </row>
    <row r="415" spans="1:3" x14ac:dyDescent="0.25">
      <c r="A415" s="11" t="s">
        <v>370</v>
      </c>
      <c r="B415" s="1">
        <v>3.5</v>
      </c>
      <c r="C415" s="1">
        <v>0</v>
      </c>
    </row>
    <row r="416" spans="1:3" x14ac:dyDescent="0.25">
      <c r="A416" s="11" t="s">
        <v>202</v>
      </c>
      <c r="B416" s="1">
        <v>4</v>
      </c>
      <c r="C416" s="1">
        <v>0</v>
      </c>
    </row>
    <row r="417" spans="1:3" x14ac:dyDescent="0.25">
      <c r="A417" s="11" t="s">
        <v>364</v>
      </c>
      <c r="B417" s="1">
        <v>4.75</v>
      </c>
      <c r="C417" s="1">
        <v>1</v>
      </c>
    </row>
    <row r="418" spans="1:3" x14ac:dyDescent="0.25">
      <c r="A418" s="11" t="s">
        <v>667</v>
      </c>
      <c r="B418" s="1">
        <v>4.75</v>
      </c>
      <c r="C418" s="1">
        <v>0</v>
      </c>
    </row>
    <row r="419" spans="1:3" x14ac:dyDescent="0.25">
      <c r="A419" s="11" t="s">
        <v>507</v>
      </c>
      <c r="B419" s="1">
        <v>4.5</v>
      </c>
      <c r="C419" s="1">
        <v>0</v>
      </c>
    </row>
    <row r="420" spans="1:3" x14ac:dyDescent="0.25">
      <c r="A420" s="11" t="s">
        <v>634</v>
      </c>
      <c r="B420" s="1">
        <v>3.75</v>
      </c>
      <c r="C420" s="1">
        <v>0</v>
      </c>
    </row>
    <row r="421" spans="1:3" x14ac:dyDescent="0.25">
      <c r="A421" s="11" t="s">
        <v>488</v>
      </c>
      <c r="B421" s="1">
        <v>5</v>
      </c>
      <c r="C421" s="1">
        <v>0</v>
      </c>
    </row>
    <row r="422" spans="1:3" x14ac:dyDescent="0.25">
      <c r="A422" s="11" t="s">
        <v>531</v>
      </c>
      <c r="B422" s="1">
        <v>3.5</v>
      </c>
      <c r="C422" s="1">
        <v>0</v>
      </c>
    </row>
    <row r="423" spans="1:3" x14ac:dyDescent="0.25">
      <c r="A423" s="11" t="s">
        <v>285</v>
      </c>
      <c r="B423" s="1">
        <v>3.75</v>
      </c>
      <c r="C423" s="1">
        <v>0</v>
      </c>
    </row>
    <row r="424" spans="1:3" x14ac:dyDescent="0.25">
      <c r="A424" s="11" t="s">
        <v>250</v>
      </c>
      <c r="B424" s="1">
        <v>3.75</v>
      </c>
      <c r="C424" s="1">
        <v>0</v>
      </c>
    </row>
    <row r="425" spans="1:3" x14ac:dyDescent="0.25">
      <c r="A425" s="11" t="s">
        <v>628</v>
      </c>
      <c r="B425" s="1">
        <v>4.5</v>
      </c>
      <c r="C425" s="1">
        <v>1</v>
      </c>
    </row>
    <row r="426" spans="1:3" x14ac:dyDescent="0.25">
      <c r="A426" s="11" t="s">
        <v>390</v>
      </c>
      <c r="B426" s="1">
        <v>3.5</v>
      </c>
      <c r="C426" s="1">
        <v>1</v>
      </c>
    </row>
    <row r="427" spans="1:3" x14ac:dyDescent="0.25">
      <c r="A427" s="11" t="s">
        <v>405</v>
      </c>
      <c r="B427" s="1">
        <v>3.75</v>
      </c>
      <c r="C427" s="1">
        <v>0</v>
      </c>
    </row>
    <row r="428" spans="1:3" x14ac:dyDescent="0.25">
      <c r="A428" s="11" t="s">
        <v>214</v>
      </c>
      <c r="B428" s="1">
        <v>2.75</v>
      </c>
      <c r="C428" s="1">
        <v>0</v>
      </c>
    </row>
    <row r="429" spans="1:3" x14ac:dyDescent="0.25">
      <c r="A429" s="11" t="s">
        <v>136</v>
      </c>
      <c r="B429" s="1">
        <v>4.25</v>
      </c>
      <c r="C429" s="1">
        <v>0</v>
      </c>
    </row>
    <row r="430" spans="1:3" x14ac:dyDescent="0.25">
      <c r="A430" s="11" t="s">
        <v>230</v>
      </c>
      <c r="B430" s="1">
        <v>4</v>
      </c>
      <c r="C430" s="1">
        <v>0</v>
      </c>
    </row>
    <row r="431" spans="1:3" x14ac:dyDescent="0.25">
      <c r="A431" s="11" t="s">
        <v>349</v>
      </c>
      <c r="B431" s="1">
        <v>5</v>
      </c>
      <c r="C431" s="1">
        <v>0</v>
      </c>
    </row>
    <row r="432" spans="1:3" x14ac:dyDescent="0.25">
      <c r="A432" s="11" t="s">
        <v>196</v>
      </c>
      <c r="B432" s="1">
        <v>2</v>
      </c>
      <c r="C432" s="1">
        <v>0</v>
      </c>
    </row>
    <row r="433" spans="1:3" x14ac:dyDescent="0.25">
      <c r="A433" s="11" t="s">
        <v>544</v>
      </c>
      <c r="B433" s="1">
        <v>4.5</v>
      </c>
      <c r="C433" s="1">
        <v>0</v>
      </c>
    </row>
    <row r="434" spans="1:3" x14ac:dyDescent="0.25">
      <c r="A434" s="11" t="s">
        <v>389</v>
      </c>
      <c r="B434" s="1">
        <v>3.75</v>
      </c>
      <c r="C434" s="1">
        <v>0</v>
      </c>
    </row>
    <row r="435" spans="1:3" x14ac:dyDescent="0.25">
      <c r="A435" s="11" t="s">
        <v>319</v>
      </c>
      <c r="B435" s="1">
        <v>3.75</v>
      </c>
      <c r="C435" s="1">
        <v>0</v>
      </c>
    </row>
    <row r="436" spans="1:3" x14ac:dyDescent="0.25">
      <c r="A436" s="11" t="s">
        <v>591</v>
      </c>
      <c r="B436" s="1">
        <v>2.75</v>
      </c>
      <c r="C436" s="1">
        <v>0</v>
      </c>
    </row>
    <row r="437" spans="1:3" x14ac:dyDescent="0.25">
      <c r="A437" s="11" t="s">
        <v>519</v>
      </c>
      <c r="B437" s="1">
        <v>3.5</v>
      </c>
      <c r="C437" s="1">
        <v>0</v>
      </c>
    </row>
    <row r="438" spans="1:3" x14ac:dyDescent="0.25">
      <c r="A438" s="11" t="s">
        <v>323</v>
      </c>
      <c r="B438" s="1">
        <v>3.25</v>
      </c>
      <c r="C438" s="1">
        <v>0</v>
      </c>
    </row>
    <row r="439" spans="1:3" x14ac:dyDescent="0.25">
      <c r="A439" s="11" t="s">
        <v>517</v>
      </c>
      <c r="B439" s="1">
        <v>3.75</v>
      </c>
      <c r="C439" s="1">
        <v>0</v>
      </c>
    </row>
    <row r="440" spans="1:3" x14ac:dyDescent="0.25">
      <c r="A440" s="11" t="s">
        <v>146</v>
      </c>
      <c r="B440" s="1">
        <v>3.5</v>
      </c>
      <c r="C440" s="1">
        <v>0</v>
      </c>
    </row>
    <row r="441" spans="1:3" x14ac:dyDescent="0.25">
      <c r="A441" s="11" t="s">
        <v>451</v>
      </c>
      <c r="B441" s="1">
        <v>3.5</v>
      </c>
      <c r="C441" s="1">
        <v>0</v>
      </c>
    </row>
    <row r="442" spans="1:3" x14ac:dyDescent="0.25">
      <c r="A442" s="11" t="s">
        <v>24</v>
      </c>
      <c r="B442" s="1">
        <v>4.5</v>
      </c>
      <c r="C442" s="1">
        <v>0</v>
      </c>
    </row>
    <row r="443" spans="1:3" x14ac:dyDescent="0.25">
      <c r="A443" s="11" t="s">
        <v>22</v>
      </c>
      <c r="B443" s="1">
        <v>2.25</v>
      </c>
      <c r="C443" s="1">
        <v>0</v>
      </c>
    </row>
    <row r="444" spans="1:3" x14ac:dyDescent="0.25">
      <c r="A444" s="11" t="s">
        <v>296</v>
      </c>
      <c r="B444" s="1">
        <v>4</v>
      </c>
      <c r="C444" s="1">
        <v>0</v>
      </c>
    </row>
    <row r="445" spans="1:3" x14ac:dyDescent="0.25">
      <c r="A445" s="11" t="s">
        <v>291</v>
      </c>
      <c r="B445" s="1">
        <v>3.5</v>
      </c>
      <c r="C445" s="1">
        <v>0</v>
      </c>
    </row>
    <row r="446" spans="1:3" x14ac:dyDescent="0.25">
      <c r="A446" s="11" t="s">
        <v>592</v>
      </c>
      <c r="B446" s="1">
        <v>4</v>
      </c>
      <c r="C446" s="1">
        <v>0</v>
      </c>
    </row>
    <row r="447" spans="1:3" x14ac:dyDescent="0.25">
      <c r="A447" s="11" t="s">
        <v>255</v>
      </c>
      <c r="B447" s="1">
        <v>3.5</v>
      </c>
      <c r="C447" s="1">
        <v>0</v>
      </c>
    </row>
    <row r="448" spans="1:3" x14ac:dyDescent="0.25">
      <c r="A448" s="11" t="s">
        <v>661</v>
      </c>
      <c r="B448" s="1">
        <v>4.25</v>
      </c>
      <c r="C448" s="1">
        <v>0</v>
      </c>
    </row>
    <row r="449" spans="1:3" x14ac:dyDescent="0.25">
      <c r="A449" s="11" t="s">
        <v>82</v>
      </c>
      <c r="B449" s="1">
        <v>4.25</v>
      </c>
      <c r="C449" s="1">
        <v>0</v>
      </c>
    </row>
    <row r="450" spans="1:3" x14ac:dyDescent="0.25">
      <c r="A450" s="11" t="s">
        <v>221</v>
      </c>
      <c r="B450" s="1">
        <v>3.5</v>
      </c>
      <c r="C450" s="1">
        <v>0</v>
      </c>
    </row>
    <row r="451" spans="1:3" x14ac:dyDescent="0.25">
      <c r="A451" s="11" t="s">
        <v>641</v>
      </c>
      <c r="B451" s="1">
        <v>4.5</v>
      </c>
      <c r="C451" s="1">
        <v>0</v>
      </c>
    </row>
    <row r="452" spans="1:3" x14ac:dyDescent="0.25">
      <c r="A452" s="11" t="s">
        <v>668</v>
      </c>
      <c r="B452" s="1">
        <v>4.25</v>
      </c>
      <c r="C452" s="1">
        <v>0</v>
      </c>
    </row>
    <row r="453" spans="1:3" x14ac:dyDescent="0.25">
      <c r="A453" s="11" t="s">
        <v>374</v>
      </c>
      <c r="B453" s="1">
        <v>3</v>
      </c>
      <c r="C453" s="1">
        <v>0</v>
      </c>
    </row>
    <row r="454" spans="1:3" x14ac:dyDescent="0.25">
      <c r="A454" s="11" t="s">
        <v>181</v>
      </c>
      <c r="B454" s="1">
        <v>4.5</v>
      </c>
      <c r="C454" s="1">
        <v>0</v>
      </c>
    </row>
    <row r="455" spans="1:3" x14ac:dyDescent="0.25">
      <c r="A455" s="11" t="s">
        <v>569</v>
      </c>
      <c r="B455" s="1">
        <v>4.75</v>
      </c>
      <c r="C455" s="1">
        <v>0</v>
      </c>
    </row>
    <row r="456" spans="1:3" x14ac:dyDescent="0.25">
      <c r="A456" s="11" t="s">
        <v>108</v>
      </c>
      <c r="B456" s="1">
        <v>8.25</v>
      </c>
      <c r="C456" s="1">
        <v>0</v>
      </c>
    </row>
    <row r="457" spans="1:3" x14ac:dyDescent="0.25">
      <c r="A457" s="11" t="s">
        <v>277</v>
      </c>
      <c r="B457" s="1">
        <v>4.75</v>
      </c>
      <c r="C457" s="1">
        <v>0</v>
      </c>
    </row>
    <row r="458" spans="1:3" x14ac:dyDescent="0.25">
      <c r="A458" s="11" t="s">
        <v>325</v>
      </c>
      <c r="B458" s="1">
        <v>4</v>
      </c>
      <c r="C458" s="1">
        <v>0</v>
      </c>
    </row>
    <row r="459" spans="1:3" x14ac:dyDescent="0.25">
      <c r="A459" s="11" t="s">
        <v>625</v>
      </c>
      <c r="B459" s="1">
        <v>3.75</v>
      </c>
      <c r="C459" s="1">
        <v>0</v>
      </c>
    </row>
    <row r="460" spans="1:3" x14ac:dyDescent="0.25">
      <c r="A460" s="11" t="s">
        <v>297</v>
      </c>
      <c r="B460" s="1">
        <v>3.5</v>
      </c>
      <c r="C460" s="1">
        <v>0</v>
      </c>
    </row>
    <row r="461" spans="1:3" x14ac:dyDescent="0.25">
      <c r="A461" s="11" t="s">
        <v>50</v>
      </c>
      <c r="B461" s="1">
        <v>5.25</v>
      </c>
      <c r="C461" s="1">
        <v>0</v>
      </c>
    </row>
    <row r="462" spans="1:3" x14ac:dyDescent="0.25">
      <c r="A462" s="11" t="s">
        <v>160</v>
      </c>
      <c r="B462" s="1">
        <v>2.25</v>
      </c>
      <c r="C462" s="1">
        <v>0</v>
      </c>
    </row>
    <row r="463" spans="1:3" x14ac:dyDescent="0.25">
      <c r="A463" s="11" t="s">
        <v>231</v>
      </c>
      <c r="B463" s="1">
        <v>3</v>
      </c>
      <c r="C463" s="1">
        <v>0</v>
      </c>
    </row>
    <row r="464" spans="1:3" x14ac:dyDescent="0.25">
      <c r="A464" s="11" t="s">
        <v>207</v>
      </c>
      <c r="B464" s="1">
        <v>4.25</v>
      </c>
      <c r="C464" s="1">
        <v>0</v>
      </c>
    </row>
    <row r="465" spans="1:3" x14ac:dyDescent="0.25">
      <c r="A465" s="11" t="s">
        <v>305</v>
      </c>
      <c r="B465" s="1">
        <v>4.75</v>
      </c>
      <c r="C465" s="1">
        <v>0</v>
      </c>
    </row>
    <row r="466" spans="1:3" x14ac:dyDescent="0.25">
      <c r="A466" s="11" t="s">
        <v>475</v>
      </c>
      <c r="B466" s="1">
        <v>5</v>
      </c>
      <c r="C466" s="1">
        <v>0</v>
      </c>
    </row>
    <row r="467" spans="1:3" x14ac:dyDescent="0.25">
      <c r="A467" s="11" t="s">
        <v>240</v>
      </c>
      <c r="B467" s="1">
        <v>4.75</v>
      </c>
      <c r="C467" s="1">
        <v>0</v>
      </c>
    </row>
    <row r="468" spans="1:3" x14ac:dyDescent="0.25">
      <c r="A468" s="11" t="s">
        <v>178</v>
      </c>
      <c r="B468" s="1">
        <v>3</v>
      </c>
      <c r="C468" s="1">
        <v>0</v>
      </c>
    </row>
    <row r="469" spans="1:3" x14ac:dyDescent="0.25">
      <c r="A469" s="11" t="s">
        <v>118</v>
      </c>
      <c r="B469" s="1">
        <v>4</v>
      </c>
      <c r="C469" s="1">
        <v>0</v>
      </c>
    </row>
    <row r="470" spans="1:3" x14ac:dyDescent="0.25">
      <c r="A470" s="11" t="s">
        <v>500</v>
      </c>
      <c r="B470" s="1">
        <v>5</v>
      </c>
      <c r="C470" s="1">
        <v>0</v>
      </c>
    </row>
    <row r="471" spans="1:3" x14ac:dyDescent="0.25">
      <c r="A471" s="11" t="s">
        <v>408</v>
      </c>
      <c r="B471" s="1">
        <v>7.75</v>
      </c>
      <c r="C471" s="1">
        <v>0</v>
      </c>
    </row>
    <row r="472" spans="1:3" x14ac:dyDescent="0.25">
      <c r="A472" s="11" t="s">
        <v>383</v>
      </c>
      <c r="B472" s="1">
        <v>3.75</v>
      </c>
      <c r="C472" s="1">
        <v>0</v>
      </c>
    </row>
    <row r="473" spans="1:3" x14ac:dyDescent="0.25">
      <c r="A473" s="11" t="s">
        <v>656</v>
      </c>
      <c r="B473" s="1">
        <v>4.75</v>
      </c>
      <c r="C473" s="1">
        <v>0</v>
      </c>
    </row>
    <row r="474" spans="1:3" x14ac:dyDescent="0.25">
      <c r="A474" s="11" t="s">
        <v>272</v>
      </c>
      <c r="B474" s="1">
        <v>3.75</v>
      </c>
      <c r="C474" s="1">
        <v>1</v>
      </c>
    </row>
    <row r="475" spans="1:3" x14ac:dyDescent="0.25">
      <c r="A475" s="11" t="s">
        <v>123</v>
      </c>
      <c r="B475" s="1">
        <v>7.25</v>
      </c>
      <c r="C475" s="1">
        <v>0</v>
      </c>
    </row>
    <row r="476" spans="1:3" x14ac:dyDescent="0.25">
      <c r="A476" s="11" t="s">
        <v>630</v>
      </c>
      <c r="B476" s="1">
        <v>4.25</v>
      </c>
      <c r="C476" s="1">
        <v>0</v>
      </c>
    </row>
    <row r="477" spans="1:3" x14ac:dyDescent="0.25">
      <c r="A477" s="11" t="s">
        <v>601</v>
      </c>
      <c r="B477" s="1">
        <v>3</v>
      </c>
      <c r="C477" s="1">
        <v>0</v>
      </c>
    </row>
    <row r="478" spans="1:3" x14ac:dyDescent="0.25">
      <c r="A478" s="11" t="s">
        <v>120</v>
      </c>
      <c r="B478" s="1">
        <v>4</v>
      </c>
      <c r="C478" s="1">
        <v>1</v>
      </c>
    </row>
    <row r="479" spans="1:3" x14ac:dyDescent="0.25">
      <c r="A479" s="11" t="s">
        <v>594</v>
      </c>
      <c r="B479" s="1">
        <v>3.5</v>
      </c>
      <c r="C479" s="1">
        <v>0</v>
      </c>
    </row>
    <row r="480" spans="1:3" x14ac:dyDescent="0.25">
      <c r="A480" s="11" t="s">
        <v>470</v>
      </c>
      <c r="B480" s="1">
        <v>3</v>
      </c>
      <c r="C480" s="1">
        <v>0</v>
      </c>
    </row>
    <row r="481" spans="1:3" x14ac:dyDescent="0.25">
      <c r="A481" s="11" t="s">
        <v>122</v>
      </c>
      <c r="B481" s="1">
        <v>4.75</v>
      </c>
      <c r="C481" s="1">
        <v>0</v>
      </c>
    </row>
    <row r="482" spans="1:3" x14ac:dyDescent="0.25">
      <c r="A482" s="11" t="s">
        <v>418</v>
      </c>
      <c r="B482" s="1">
        <v>9</v>
      </c>
      <c r="C482" s="1">
        <v>0</v>
      </c>
    </row>
    <row r="483" spans="1:3" x14ac:dyDescent="0.25">
      <c r="A483" s="11" t="s">
        <v>93</v>
      </c>
      <c r="B483" s="1">
        <v>5</v>
      </c>
      <c r="C483" s="1">
        <v>0</v>
      </c>
    </row>
    <row r="484" spans="1:3" x14ac:dyDescent="0.25">
      <c r="A484" s="11" t="s">
        <v>398</v>
      </c>
      <c r="B484" s="1">
        <v>2.5</v>
      </c>
      <c r="C484" s="1">
        <v>1</v>
      </c>
    </row>
    <row r="485" spans="1:3" x14ac:dyDescent="0.25">
      <c r="A485" s="11" t="s">
        <v>104</v>
      </c>
      <c r="B485" s="1">
        <v>5.25</v>
      </c>
      <c r="C485" s="1">
        <v>0</v>
      </c>
    </row>
    <row r="486" spans="1:3" x14ac:dyDescent="0.25">
      <c r="A486" s="11" t="s">
        <v>647</v>
      </c>
      <c r="B486" s="1">
        <v>5</v>
      </c>
      <c r="C486" s="1">
        <v>0</v>
      </c>
    </row>
    <row r="487" spans="1:3" x14ac:dyDescent="0.25">
      <c r="A487" s="11" t="s">
        <v>31</v>
      </c>
      <c r="B487" s="1">
        <v>4.25</v>
      </c>
      <c r="C487" s="1">
        <v>0</v>
      </c>
    </row>
    <row r="488" spans="1:3" x14ac:dyDescent="0.25">
      <c r="A488" s="11" t="s">
        <v>112</v>
      </c>
      <c r="B488" s="1">
        <v>3.5</v>
      </c>
      <c r="C488" s="1">
        <v>1</v>
      </c>
    </row>
    <row r="489" spans="1:3" x14ac:dyDescent="0.25">
      <c r="A489" s="11" t="s">
        <v>673</v>
      </c>
      <c r="B489" s="1">
        <v>2064.5</v>
      </c>
      <c r="C489" s="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2379-1B51-4EC4-AFC2-E012EA3ED931}">
  <dimension ref="A1:Z515"/>
  <sheetViews>
    <sheetView tabSelected="1" topLeftCell="A28" zoomScale="85" zoomScaleNormal="85" workbookViewId="0">
      <selection activeCell="B13" sqref="B13"/>
    </sheetView>
  </sheetViews>
  <sheetFormatPr defaultRowHeight="15" x14ac:dyDescent="0.25"/>
  <cols>
    <col min="1" max="1" width="14.85546875" bestFit="1" customWidth="1"/>
    <col min="2" max="2" width="12.140625" bestFit="1" customWidth="1"/>
    <col min="3" max="3" width="13.42578125" bestFit="1" customWidth="1"/>
    <col min="4" max="4" width="13.85546875" bestFit="1" customWidth="1"/>
    <col min="5" max="5" width="5.140625" bestFit="1" customWidth="1"/>
    <col min="6" max="6" width="6.85546875" bestFit="1" customWidth="1"/>
    <col min="7" max="7" width="6.7109375" bestFit="1" customWidth="1"/>
    <col min="8" max="8" width="8" bestFit="1" customWidth="1"/>
    <col min="9" max="9" width="7.140625" bestFit="1" customWidth="1"/>
    <col min="10" max="10" width="7.28515625" bestFit="1" customWidth="1"/>
    <col min="11" max="11" width="8.42578125" bestFit="1" customWidth="1"/>
    <col min="12" max="12" width="7.7109375" bestFit="1" customWidth="1"/>
    <col min="13" max="13" width="6.5703125" bestFit="1" customWidth="1"/>
    <col min="14" max="14" width="9.85546875" bestFit="1" customWidth="1"/>
    <col min="20" max="20" width="12.140625" bestFit="1" customWidth="1"/>
    <col min="21" max="21" width="5.85546875" bestFit="1" customWidth="1"/>
    <col min="22" max="22" width="9" bestFit="1" customWidth="1"/>
    <col min="23" max="23" width="7.7109375" bestFit="1" customWidth="1"/>
    <col min="24" max="24" width="17.85546875" bestFit="1" customWidth="1"/>
    <col min="25" max="25" width="14.42578125" bestFit="1" customWidth="1"/>
    <col min="26" max="26" width="17.7109375" bestFit="1" customWidth="1"/>
    <col min="27" max="27" width="18" bestFit="1" customWidth="1"/>
    <col min="28" max="28" width="9.5703125" bestFit="1" customWidth="1"/>
    <col min="29" max="29" width="13.140625" bestFit="1" customWidth="1"/>
    <col min="30" max="30" width="6.7109375" bestFit="1" customWidth="1"/>
    <col min="31" max="31" width="12.7109375" bestFit="1" customWidth="1"/>
    <col min="32" max="32" width="5.28515625" bestFit="1" customWidth="1"/>
    <col min="33" max="33" width="9.7109375" bestFit="1" customWidth="1"/>
    <col min="34" max="34" width="11.85546875" bestFit="1" customWidth="1"/>
    <col min="35" max="35" width="10.5703125" bestFit="1" customWidth="1"/>
    <col min="36" max="36" width="7" bestFit="1" customWidth="1"/>
    <col min="37" max="37" width="11.140625" bestFit="1" customWidth="1"/>
    <col min="38" max="38" width="14.28515625" bestFit="1" customWidth="1"/>
    <col min="39" max="39" width="5.5703125" bestFit="1" customWidth="1"/>
    <col min="40" max="40" width="7" bestFit="1" customWidth="1"/>
    <col min="41" max="41" width="8" bestFit="1" customWidth="1"/>
    <col min="42" max="42" width="9.140625" bestFit="1" customWidth="1"/>
    <col min="43" max="43" width="6.85546875" bestFit="1" customWidth="1"/>
    <col min="44" max="44" width="6.42578125" bestFit="1" customWidth="1"/>
    <col min="45" max="45" width="9.28515625" bestFit="1" customWidth="1"/>
    <col min="46" max="46" width="10.28515625" bestFit="1" customWidth="1"/>
    <col min="47" max="47" width="7.42578125" bestFit="1" customWidth="1"/>
    <col min="48" max="49" width="6.85546875" bestFit="1" customWidth="1"/>
    <col min="50" max="50" width="5.85546875" bestFit="1" customWidth="1"/>
    <col min="51" max="51" width="6.28515625" bestFit="1" customWidth="1"/>
    <col min="52" max="53" width="7.7109375" bestFit="1" customWidth="1"/>
    <col min="54" max="54" width="6.7109375" bestFit="1" customWidth="1"/>
    <col min="55" max="55" width="5.5703125" bestFit="1" customWidth="1"/>
    <col min="56" max="56" width="6.5703125" bestFit="1" customWidth="1"/>
    <col min="57" max="57" width="8.42578125" bestFit="1" customWidth="1"/>
    <col min="58" max="58" width="9.42578125" bestFit="1" customWidth="1"/>
    <col min="59" max="59" width="6.85546875" bestFit="1" customWidth="1"/>
    <col min="60" max="60" width="5.85546875" bestFit="1" customWidth="1"/>
    <col min="61" max="62" width="6.42578125" bestFit="1" customWidth="1"/>
    <col min="63" max="63" width="4.5703125" bestFit="1" customWidth="1"/>
    <col min="64" max="64" width="6.85546875" bestFit="1" customWidth="1"/>
    <col min="65" max="65" width="4.85546875" bestFit="1" customWidth="1"/>
    <col min="66" max="66" width="10.140625" bestFit="1" customWidth="1"/>
    <col min="67" max="67" width="7.5703125" bestFit="1" customWidth="1"/>
    <col min="68" max="68" width="8.5703125" bestFit="1" customWidth="1"/>
    <col min="69" max="69" width="6.5703125" bestFit="1" customWidth="1"/>
    <col min="70" max="71" width="7.28515625" bestFit="1" customWidth="1"/>
    <col min="72" max="72" width="7.140625" bestFit="1" customWidth="1"/>
    <col min="73" max="73" width="3.5703125" bestFit="1" customWidth="1"/>
    <col min="74" max="74" width="6.5703125" bestFit="1" customWidth="1"/>
    <col min="75" max="75" width="4.42578125" bestFit="1" customWidth="1"/>
    <col min="76" max="77" width="4.7109375" bestFit="1" customWidth="1"/>
    <col min="78" max="78" width="4.140625" bestFit="1" customWidth="1"/>
    <col min="79" max="79" width="7.28515625" bestFit="1" customWidth="1"/>
    <col min="80" max="80" width="7.85546875" bestFit="1" customWidth="1"/>
    <col min="81" max="81" width="5.7109375" bestFit="1" customWidth="1"/>
    <col min="82" max="82" width="7" bestFit="1" customWidth="1"/>
    <col min="83" max="83" width="6" bestFit="1" customWidth="1"/>
    <col min="84" max="84" width="8.5703125" bestFit="1" customWidth="1"/>
    <col min="85" max="85" width="7.140625" bestFit="1" customWidth="1"/>
    <col min="86" max="86" width="5" bestFit="1" customWidth="1"/>
    <col min="87" max="87" width="6.140625" bestFit="1" customWidth="1"/>
    <col min="88" max="88" width="8.28515625" bestFit="1" customWidth="1"/>
    <col min="89" max="89" width="7.5703125" bestFit="1" customWidth="1"/>
    <col min="90" max="90" width="7" bestFit="1" customWidth="1"/>
    <col min="91" max="91" width="4.7109375" bestFit="1" customWidth="1"/>
    <col min="92" max="92" width="7.7109375" bestFit="1" customWidth="1"/>
    <col min="93" max="93" width="6.42578125" bestFit="1" customWidth="1"/>
    <col min="94" max="94" width="7" bestFit="1" customWidth="1"/>
    <col min="95" max="95" width="5.5703125" bestFit="1" customWidth="1"/>
    <col min="96" max="96" width="8.28515625" bestFit="1" customWidth="1"/>
    <col min="97" max="97" width="6.7109375" bestFit="1" customWidth="1"/>
    <col min="98" max="98" width="9.5703125" bestFit="1" customWidth="1"/>
    <col min="99" max="99" width="5.42578125" bestFit="1" customWidth="1"/>
    <col min="100" max="100" width="5.85546875" bestFit="1" customWidth="1"/>
    <col min="101" max="101" width="5.42578125" bestFit="1" customWidth="1"/>
    <col min="102" max="102" width="7.5703125" bestFit="1" customWidth="1"/>
    <col min="103" max="103" width="9.42578125" bestFit="1" customWidth="1"/>
    <col min="104" max="104" width="10.5703125" bestFit="1" customWidth="1"/>
    <col min="105" max="105" width="6.85546875" bestFit="1" customWidth="1"/>
    <col min="106" max="106" width="8.42578125" bestFit="1" customWidth="1"/>
    <col min="107" max="107" width="8.140625" bestFit="1" customWidth="1"/>
    <col min="108" max="108" width="9" bestFit="1" customWidth="1"/>
    <col min="109" max="109" width="8.42578125" bestFit="1" customWidth="1"/>
    <col min="110" max="110" width="5.42578125" bestFit="1" customWidth="1"/>
    <col min="111" max="111" width="6.140625" bestFit="1" customWidth="1"/>
    <col min="112" max="112" width="5.7109375" bestFit="1" customWidth="1"/>
    <col min="113" max="113" width="5.140625" bestFit="1" customWidth="1"/>
    <col min="114" max="114" width="5.28515625" bestFit="1" customWidth="1"/>
    <col min="115" max="115" width="4" bestFit="1" customWidth="1"/>
    <col min="116" max="116" width="5.42578125" bestFit="1" customWidth="1"/>
    <col min="117" max="117" width="6.5703125" bestFit="1" customWidth="1"/>
    <col min="118" max="118" width="5.42578125" bestFit="1" customWidth="1"/>
    <col min="119" max="119" width="6.7109375" bestFit="1" customWidth="1"/>
    <col min="120" max="120" width="7" bestFit="1" customWidth="1"/>
    <col min="121" max="121" width="10.85546875" bestFit="1" customWidth="1"/>
    <col min="122" max="122" width="5.42578125" bestFit="1" customWidth="1"/>
    <col min="123" max="123" width="12.28515625" bestFit="1" customWidth="1"/>
    <col min="124" max="124" width="10.85546875" bestFit="1" customWidth="1"/>
    <col min="125" max="125" width="7.140625" bestFit="1" customWidth="1"/>
    <col min="126" max="126" width="7.7109375" bestFit="1" customWidth="1"/>
    <col min="127" max="127" width="7.140625" bestFit="1" customWidth="1"/>
    <col min="128" max="128" width="8.85546875" bestFit="1" customWidth="1"/>
    <col min="129" max="129" width="6.7109375" bestFit="1" customWidth="1"/>
    <col min="130" max="130" width="6.140625" bestFit="1" customWidth="1"/>
    <col min="131" max="131" width="9.42578125" bestFit="1" customWidth="1"/>
    <col min="132" max="132" width="7.140625" bestFit="1" customWidth="1"/>
    <col min="133" max="133" width="8" bestFit="1" customWidth="1"/>
    <col min="134" max="134" width="6.28515625" bestFit="1" customWidth="1"/>
    <col min="135" max="135" width="8.42578125" bestFit="1" customWidth="1"/>
    <col min="136" max="136" width="8.5703125" bestFit="1" customWidth="1"/>
    <col min="137" max="137" width="8.28515625" bestFit="1" customWidth="1"/>
    <col min="138" max="138" width="8.5703125" bestFit="1" customWidth="1"/>
    <col min="139" max="139" width="7" bestFit="1" customWidth="1"/>
    <col min="140" max="140" width="9.7109375" bestFit="1" customWidth="1"/>
    <col min="141" max="141" width="7.7109375" bestFit="1" customWidth="1"/>
    <col min="142" max="142" width="7.28515625" bestFit="1" customWidth="1"/>
    <col min="143" max="143" width="6.85546875" bestFit="1" customWidth="1"/>
    <col min="144" max="144" width="5.140625" bestFit="1" customWidth="1"/>
    <col min="145" max="145" width="7.7109375" bestFit="1" customWidth="1"/>
    <col min="146" max="146" width="6.140625" bestFit="1" customWidth="1"/>
    <col min="147" max="147" width="7.28515625" bestFit="1" customWidth="1"/>
    <col min="148" max="148" width="7.85546875" bestFit="1" customWidth="1"/>
    <col min="149" max="149" width="9.140625" bestFit="1" customWidth="1"/>
    <col min="150" max="150" width="6.7109375" bestFit="1" customWidth="1"/>
    <col min="151" max="151" width="5.140625" bestFit="1" customWidth="1"/>
    <col min="152" max="152" width="4.7109375" bestFit="1" customWidth="1"/>
    <col min="153" max="153" width="5" bestFit="1" customWidth="1"/>
    <col min="154" max="154" width="7" bestFit="1" customWidth="1"/>
    <col min="155" max="155" width="6.7109375" bestFit="1" customWidth="1"/>
    <col min="156" max="156" width="7.5703125" bestFit="1" customWidth="1"/>
    <col min="157" max="157" width="6" bestFit="1" customWidth="1"/>
    <col min="158" max="158" width="7" bestFit="1" customWidth="1"/>
    <col min="159" max="159" width="8" bestFit="1" customWidth="1"/>
    <col min="160" max="160" width="6.5703125" bestFit="1" customWidth="1"/>
    <col min="161" max="161" width="5.85546875" bestFit="1" customWidth="1"/>
    <col min="162" max="162" width="7.5703125" bestFit="1" customWidth="1"/>
    <col min="163" max="163" width="6.42578125" bestFit="1" customWidth="1"/>
    <col min="164" max="164" width="5.28515625" bestFit="1" customWidth="1"/>
    <col min="165" max="165" width="4.85546875" bestFit="1" customWidth="1"/>
    <col min="166" max="166" width="9.42578125" bestFit="1" customWidth="1"/>
    <col min="167" max="167" width="8.28515625" bestFit="1" customWidth="1"/>
    <col min="168" max="168" width="7" bestFit="1" customWidth="1"/>
    <col min="169" max="169" width="9.5703125" bestFit="1" customWidth="1"/>
    <col min="170" max="170" width="6.5703125" bestFit="1" customWidth="1"/>
    <col min="171" max="171" width="5.5703125" bestFit="1" customWidth="1"/>
    <col min="172" max="172" width="9.42578125" bestFit="1" customWidth="1"/>
    <col min="173" max="173" width="6.7109375" bestFit="1" customWidth="1"/>
    <col min="174" max="174" width="7.85546875" bestFit="1" customWidth="1"/>
    <col min="175" max="175" width="8.140625" bestFit="1" customWidth="1"/>
    <col min="176" max="177" width="7.5703125" bestFit="1" customWidth="1"/>
    <col min="178" max="178" width="7" bestFit="1" customWidth="1"/>
    <col min="179" max="179" width="10.5703125" bestFit="1" customWidth="1"/>
    <col min="180" max="180" width="7.5703125" bestFit="1" customWidth="1"/>
    <col min="181" max="181" width="8.28515625" bestFit="1" customWidth="1"/>
    <col min="182" max="182" width="7.85546875" bestFit="1" customWidth="1"/>
    <col min="183" max="183" width="6.42578125" bestFit="1" customWidth="1"/>
    <col min="184" max="184" width="9" bestFit="1" customWidth="1"/>
    <col min="185" max="185" width="9.7109375" bestFit="1" customWidth="1"/>
    <col min="186" max="186" width="7.140625" bestFit="1" customWidth="1"/>
    <col min="187" max="187" width="8.7109375" bestFit="1" customWidth="1"/>
    <col min="188" max="188" width="7.140625" bestFit="1" customWidth="1"/>
    <col min="189" max="189" width="9.28515625" bestFit="1" customWidth="1"/>
    <col min="190" max="190" width="7.5703125" bestFit="1" customWidth="1"/>
    <col min="191" max="191" width="5.42578125" bestFit="1" customWidth="1"/>
    <col min="192" max="192" width="5.5703125" bestFit="1" customWidth="1"/>
    <col min="193" max="193" width="8.28515625" bestFit="1" customWidth="1"/>
    <col min="194" max="194" width="14.28515625" bestFit="1" customWidth="1"/>
    <col min="195" max="195" width="10.140625" bestFit="1" customWidth="1"/>
    <col min="196" max="196" width="3.7109375" bestFit="1" customWidth="1"/>
    <col min="197" max="197" width="11" bestFit="1" customWidth="1"/>
    <col min="198" max="198" width="6.85546875" bestFit="1" customWidth="1"/>
    <col min="199" max="199" width="10.85546875" bestFit="1" customWidth="1"/>
    <col min="200" max="200" width="7.140625" bestFit="1" customWidth="1"/>
    <col min="201" max="201" width="5.5703125" bestFit="1" customWidth="1"/>
    <col min="202" max="202" width="4.7109375" bestFit="1" customWidth="1"/>
    <col min="203" max="203" width="10.42578125" bestFit="1" customWidth="1"/>
    <col min="204" max="204" width="7.28515625" bestFit="1" customWidth="1"/>
    <col min="205" max="205" width="8" bestFit="1" customWidth="1"/>
    <col min="206" max="206" width="6.140625" bestFit="1" customWidth="1"/>
    <col min="207" max="207" width="6" bestFit="1" customWidth="1"/>
    <col min="208" max="208" width="12.5703125" bestFit="1" customWidth="1"/>
    <col min="209" max="209" width="13.140625" bestFit="1" customWidth="1"/>
    <col min="210" max="210" width="11.42578125" bestFit="1" customWidth="1"/>
    <col min="211" max="211" width="12.42578125" bestFit="1" customWidth="1"/>
    <col min="212" max="212" width="9.85546875" bestFit="1" customWidth="1"/>
    <col min="213" max="213" width="10.5703125" bestFit="1" customWidth="1"/>
    <col min="214" max="214" width="10.28515625" bestFit="1" customWidth="1"/>
    <col min="215" max="215" width="7.140625" bestFit="1" customWidth="1"/>
    <col min="216" max="216" width="6.140625" bestFit="1" customWidth="1"/>
    <col min="217" max="217" width="12.85546875" bestFit="1" customWidth="1"/>
    <col min="218" max="218" width="7.85546875" bestFit="1" customWidth="1"/>
    <col min="219" max="219" width="12" bestFit="1" customWidth="1"/>
    <col min="220" max="220" width="12.5703125" bestFit="1" customWidth="1"/>
    <col min="221" max="221" width="8.5703125" bestFit="1" customWidth="1"/>
    <col min="222" max="222" width="9.5703125" bestFit="1" customWidth="1"/>
    <col min="223" max="223" width="10.28515625" bestFit="1" customWidth="1"/>
    <col min="224" max="224" width="10.140625" bestFit="1" customWidth="1"/>
    <col min="225" max="225" width="8" bestFit="1" customWidth="1"/>
    <col min="226" max="226" width="9.140625" bestFit="1" customWidth="1"/>
    <col min="227" max="227" width="9.28515625" bestFit="1" customWidth="1"/>
    <col min="228" max="228" width="10.28515625" bestFit="1" customWidth="1"/>
    <col min="229" max="229" width="9.85546875" bestFit="1" customWidth="1"/>
    <col min="230" max="230" width="8" bestFit="1" customWidth="1"/>
    <col min="231" max="231" width="6.42578125" bestFit="1" customWidth="1"/>
    <col min="232" max="232" width="4.5703125" bestFit="1" customWidth="1"/>
    <col min="233" max="233" width="11.7109375" bestFit="1" customWidth="1"/>
    <col min="234" max="234" width="6.140625" bestFit="1" customWidth="1"/>
    <col min="235" max="235" width="4.85546875" bestFit="1" customWidth="1"/>
    <col min="236" max="236" width="8" bestFit="1" customWidth="1"/>
    <col min="237" max="237" width="6.5703125" bestFit="1" customWidth="1"/>
    <col min="238" max="238" width="8.42578125" bestFit="1" customWidth="1"/>
    <col min="239" max="239" width="11" bestFit="1" customWidth="1"/>
    <col min="240" max="240" width="5.42578125" bestFit="1" customWidth="1"/>
    <col min="241" max="241" width="10.42578125" bestFit="1" customWidth="1"/>
    <col min="242" max="242" width="7.42578125" bestFit="1" customWidth="1"/>
    <col min="243" max="243" width="9.5703125" bestFit="1" customWidth="1"/>
    <col min="244" max="244" width="8" bestFit="1" customWidth="1"/>
    <col min="245" max="245" width="6.7109375" bestFit="1" customWidth="1"/>
    <col min="246" max="246" width="12.140625" bestFit="1" customWidth="1"/>
    <col min="247" max="247" width="10.42578125" bestFit="1" customWidth="1"/>
    <col min="248" max="248" width="7.28515625" bestFit="1" customWidth="1"/>
    <col min="249" max="249" width="5" bestFit="1" customWidth="1"/>
    <col min="250" max="250" width="6.140625" bestFit="1" customWidth="1"/>
    <col min="251" max="251" width="9.85546875" bestFit="1" customWidth="1"/>
    <col min="252" max="252" width="9.140625" bestFit="1" customWidth="1"/>
    <col min="253" max="253" width="6.85546875" bestFit="1" customWidth="1"/>
    <col min="254" max="254" width="9" bestFit="1" customWidth="1"/>
    <col min="255" max="255" width="8" bestFit="1" customWidth="1"/>
    <col min="256" max="256" width="6.42578125" bestFit="1" customWidth="1"/>
    <col min="257" max="257" width="13.5703125" bestFit="1" customWidth="1"/>
    <col min="258" max="258" width="6.85546875" bestFit="1" customWidth="1"/>
    <col min="259" max="259" width="7.28515625" bestFit="1" customWidth="1"/>
    <col min="260" max="260" width="9.42578125" bestFit="1" customWidth="1"/>
    <col min="261" max="261" width="8.7109375" bestFit="1" customWidth="1"/>
    <col min="262" max="262" width="7.42578125" bestFit="1" customWidth="1"/>
    <col min="263" max="263" width="5.140625" bestFit="1" customWidth="1"/>
    <col min="264" max="264" width="7.42578125" bestFit="1" customWidth="1"/>
    <col min="265" max="265" width="6.28515625" bestFit="1" customWidth="1"/>
    <col min="266" max="266" width="7.28515625" bestFit="1" customWidth="1"/>
    <col min="267" max="267" width="9.85546875" bestFit="1" customWidth="1"/>
    <col min="268" max="268" width="7.5703125" bestFit="1" customWidth="1"/>
    <col min="269" max="269" width="9.140625" bestFit="1" customWidth="1"/>
    <col min="270" max="270" width="12.140625" bestFit="1" customWidth="1"/>
    <col min="271" max="271" width="13.140625" bestFit="1" customWidth="1"/>
    <col min="272" max="272" width="10" bestFit="1" customWidth="1"/>
    <col min="273" max="273" width="9.5703125" bestFit="1" customWidth="1"/>
    <col min="274" max="274" width="6.85546875" bestFit="1" customWidth="1"/>
    <col min="275" max="275" width="7" bestFit="1" customWidth="1"/>
    <col min="276" max="276" width="9" bestFit="1" customWidth="1"/>
    <col min="277" max="277" width="10.42578125" bestFit="1" customWidth="1"/>
    <col min="278" max="278" width="11.7109375" bestFit="1" customWidth="1"/>
    <col min="279" max="279" width="11.28515625" bestFit="1" customWidth="1"/>
    <col min="280" max="280" width="11.5703125" bestFit="1" customWidth="1"/>
    <col min="281" max="281" width="9.7109375" bestFit="1" customWidth="1"/>
    <col min="282" max="282" width="11.140625" bestFit="1" customWidth="1"/>
    <col min="283" max="283" width="10.85546875" bestFit="1" customWidth="1"/>
    <col min="284" max="284" width="10.7109375" bestFit="1" customWidth="1"/>
    <col min="285" max="285" width="7.42578125" bestFit="1" customWidth="1"/>
    <col min="286" max="287" width="12.140625" bestFit="1" customWidth="1"/>
    <col min="288" max="288" width="13.28515625" bestFit="1" customWidth="1"/>
    <col min="289" max="289" width="11.7109375" bestFit="1" customWidth="1"/>
    <col min="290" max="290" width="9.140625" bestFit="1" customWidth="1"/>
    <col min="291" max="291" width="9.85546875" bestFit="1" customWidth="1"/>
    <col min="292" max="292" width="9" bestFit="1" customWidth="1"/>
    <col min="293" max="293" width="9.85546875" bestFit="1" customWidth="1"/>
    <col min="294" max="294" width="6.5703125" bestFit="1" customWidth="1"/>
    <col min="295" max="295" width="12.42578125" bestFit="1" customWidth="1"/>
    <col min="296" max="296" width="8.5703125" bestFit="1" customWidth="1"/>
    <col min="297" max="297" width="13.140625" bestFit="1" customWidth="1"/>
    <col min="298" max="298" width="7.85546875" bestFit="1" customWidth="1"/>
    <col min="299" max="299" width="9.7109375" bestFit="1" customWidth="1"/>
    <col min="300" max="300" width="7.7109375" bestFit="1" customWidth="1"/>
    <col min="301" max="301" width="7.140625" bestFit="1" customWidth="1"/>
    <col min="302" max="302" width="10.28515625" bestFit="1" customWidth="1"/>
    <col min="303" max="303" width="11.42578125" bestFit="1" customWidth="1"/>
    <col min="304" max="304" width="9.140625" bestFit="1" customWidth="1"/>
    <col min="305" max="305" width="13.85546875" bestFit="1" customWidth="1"/>
    <col min="306" max="306" width="7.140625" bestFit="1" customWidth="1"/>
    <col min="307" max="307" width="12.7109375" bestFit="1" customWidth="1"/>
    <col min="308" max="308" width="10.85546875" bestFit="1" customWidth="1"/>
    <col min="309" max="309" width="5.5703125" bestFit="1" customWidth="1"/>
    <col min="310" max="310" width="12.85546875" bestFit="1" customWidth="1"/>
    <col min="311" max="311" width="6.7109375" bestFit="1" customWidth="1"/>
    <col min="312" max="312" width="8.42578125" bestFit="1" customWidth="1"/>
    <col min="313" max="313" width="10.85546875" bestFit="1" customWidth="1"/>
    <col min="314" max="314" width="10.140625" bestFit="1" customWidth="1"/>
    <col min="315" max="315" width="9.42578125" bestFit="1" customWidth="1"/>
    <col min="316" max="316" width="8.85546875" bestFit="1" customWidth="1"/>
    <col min="317" max="317" width="6.85546875" bestFit="1" customWidth="1"/>
    <col min="318" max="318" width="10.28515625" bestFit="1" customWidth="1"/>
    <col min="319" max="319" width="8.28515625" bestFit="1" customWidth="1"/>
    <col min="320" max="320" width="11" bestFit="1" customWidth="1"/>
    <col min="321" max="321" width="12" bestFit="1" customWidth="1"/>
    <col min="322" max="322" width="6.140625" bestFit="1" customWidth="1"/>
    <col min="323" max="323" width="7.7109375" bestFit="1" customWidth="1"/>
    <col min="324" max="324" width="8.42578125" bestFit="1" customWidth="1"/>
    <col min="325" max="325" width="7.28515625" bestFit="1" customWidth="1"/>
    <col min="326" max="326" width="10.42578125" bestFit="1" customWidth="1"/>
    <col min="327" max="327" width="7.5703125" bestFit="1" customWidth="1"/>
    <col min="328" max="328" width="6.42578125" bestFit="1" customWidth="1"/>
    <col min="329" max="329" width="6.7109375" bestFit="1" customWidth="1"/>
    <col min="330" max="330" width="9.85546875" bestFit="1" customWidth="1"/>
    <col min="331" max="331" width="9.5703125" bestFit="1" customWidth="1"/>
    <col min="332" max="332" width="8.42578125" bestFit="1" customWidth="1"/>
    <col min="333" max="333" width="6.7109375" bestFit="1" customWidth="1"/>
    <col min="334" max="334" width="10.42578125" bestFit="1" customWidth="1"/>
    <col min="335" max="336" width="6.42578125" bestFit="1" customWidth="1"/>
    <col min="337" max="337" width="10.85546875" bestFit="1" customWidth="1"/>
    <col min="338" max="338" width="11.5703125" bestFit="1" customWidth="1"/>
    <col min="339" max="339" width="9.28515625" bestFit="1" customWidth="1"/>
    <col min="340" max="340" width="11" bestFit="1" customWidth="1"/>
    <col min="341" max="341" width="9.140625" bestFit="1" customWidth="1"/>
    <col min="342" max="342" width="9" bestFit="1" customWidth="1"/>
    <col min="343" max="344" width="10.28515625" bestFit="1" customWidth="1"/>
    <col min="345" max="345" width="8.5703125" bestFit="1" customWidth="1"/>
    <col min="346" max="346" width="7.5703125" bestFit="1" customWidth="1"/>
    <col min="347" max="347" width="9.42578125" bestFit="1" customWidth="1"/>
    <col min="348" max="348" width="12.140625" bestFit="1" customWidth="1"/>
    <col min="349" max="349" width="8.140625" bestFit="1" customWidth="1"/>
    <col min="350" max="350" width="8.7109375" bestFit="1" customWidth="1"/>
    <col min="351" max="351" width="9.5703125" bestFit="1" customWidth="1"/>
    <col min="352" max="352" width="7.140625" bestFit="1" customWidth="1"/>
    <col min="353" max="353" width="12.5703125" bestFit="1" customWidth="1"/>
    <col min="354" max="354" width="8" bestFit="1" customWidth="1"/>
    <col min="355" max="355" width="7.28515625" bestFit="1" customWidth="1"/>
    <col min="356" max="356" width="8.42578125" bestFit="1" customWidth="1"/>
    <col min="357" max="357" width="5.42578125" bestFit="1" customWidth="1"/>
    <col min="358" max="358" width="11.85546875" bestFit="1" customWidth="1"/>
    <col min="359" max="359" width="8.42578125" bestFit="1" customWidth="1"/>
    <col min="360" max="360" width="7.28515625" bestFit="1" customWidth="1"/>
    <col min="361" max="361" width="6.5703125" bestFit="1" customWidth="1"/>
    <col min="362" max="362" width="6.7109375" bestFit="1" customWidth="1"/>
    <col min="363" max="363" width="12.7109375" bestFit="1" customWidth="1"/>
    <col min="364" max="364" width="6.140625" bestFit="1" customWidth="1"/>
    <col min="365" max="365" width="9" bestFit="1" customWidth="1"/>
    <col min="366" max="366" width="10.5703125" bestFit="1" customWidth="1"/>
    <col min="367" max="367" width="10.140625" bestFit="1" customWidth="1"/>
    <col min="368" max="368" width="8.7109375" bestFit="1" customWidth="1"/>
    <col min="369" max="369" width="8.42578125" bestFit="1" customWidth="1"/>
    <col min="370" max="370" width="7.7109375" bestFit="1" customWidth="1"/>
    <col min="371" max="371" width="7" bestFit="1" customWidth="1"/>
    <col min="372" max="372" width="9.7109375" bestFit="1" customWidth="1"/>
    <col min="373" max="373" width="11.28515625" bestFit="1" customWidth="1"/>
    <col min="374" max="374" width="10.140625" bestFit="1" customWidth="1"/>
    <col min="375" max="375" width="10" bestFit="1" customWidth="1"/>
    <col min="376" max="376" width="7.5703125" bestFit="1" customWidth="1"/>
    <col min="377" max="377" width="8" bestFit="1" customWidth="1"/>
    <col min="378" max="378" width="10.28515625" bestFit="1" customWidth="1"/>
    <col min="379" max="379" width="7.5703125" bestFit="1" customWidth="1"/>
    <col min="380" max="380" width="7.140625" bestFit="1" customWidth="1"/>
    <col min="381" max="381" width="6.28515625" bestFit="1" customWidth="1"/>
    <col min="382" max="382" width="14.28515625" bestFit="1" customWidth="1"/>
    <col min="383" max="383" width="6.42578125" bestFit="1" customWidth="1"/>
    <col min="384" max="384" width="10.28515625" bestFit="1" customWidth="1"/>
    <col min="385" max="385" width="8.42578125" bestFit="1" customWidth="1"/>
    <col min="386" max="386" width="7.85546875" bestFit="1" customWidth="1"/>
    <col min="387" max="387" width="11.28515625" bestFit="1" customWidth="1"/>
    <col min="388" max="388" width="8.42578125" bestFit="1" customWidth="1"/>
    <col min="389" max="389" width="6.7109375" bestFit="1" customWidth="1"/>
    <col min="390" max="390" width="9.28515625" bestFit="1" customWidth="1"/>
    <col min="391" max="391" width="9.5703125" bestFit="1" customWidth="1"/>
    <col min="392" max="392" width="5.28515625" bestFit="1" customWidth="1"/>
    <col min="393" max="393" width="10.85546875" bestFit="1" customWidth="1"/>
    <col min="394" max="394" width="9.7109375" bestFit="1" customWidth="1"/>
    <col min="395" max="395" width="6" bestFit="1" customWidth="1"/>
    <col min="396" max="396" width="6.5703125" bestFit="1" customWidth="1"/>
    <col min="397" max="397" width="9" bestFit="1" customWidth="1"/>
    <col min="398" max="398" width="4.7109375" bestFit="1" customWidth="1"/>
    <col min="399" max="399" width="10.42578125" bestFit="1" customWidth="1"/>
    <col min="400" max="400" width="11.42578125" bestFit="1" customWidth="1"/>
    <col min="401" max="401" width="4.5703125" bestFit="1" customWidth="1"/>
    <col min="402" max="402" width="10.28515625" bestFit="1" customWidth="1"/>
    <col min="403" max="403" width="10.42578125" bestFit="1" customWidth="1"/>
    <col min="404" max="404" width="8.7109375" bestFit="1" customWidth="1"/>
    <col min="405" max="405" width="10.42578125" bestFit="1" customWidth="1"/>
    <col min="406" max="406" width="12.140625" bestFit="1" customWidth="1"/>
    <col min="407" max="407" width="12.28515625" bestFit="1" customWidth="1"/>
    <col min="408" max="408" width="11.42578125" bestFit="1" customWidth="1"/>
    <col min="409" max="409" width="8.28515625" bestFit="1" customWidth="1"/>
    <col min="410" max="410" width="9.7109375" bestFit="1" customWidth="1"/>
    <col min="411" max="411" width="9.140625" bestFit="1" customWidth="1"/>
    <col min="412" max="412" width="7" bestFit="1" customWidth="1"/>
    <col min="413" max="413" width="9.5703125" bestFit="1" customWidth="1"/>
    <col min="414" max="414" width="6.28515625" bestFit="1" customWidth="1"/>
    <col min="415" max="415" width="8.42578125" bestFit="1" customWidth="1"/>
    <col min="416" max="416" width="7.28515625" bestFit="1" customWidth="1"/>
    <col min="417" max="417" width="14.7109375" bestFit="1" customWidth="1"/>
    <col min="418" max="418" width="7.140625" bestFit="1" customWidth="1"/>
    <col min="419" max="419" width="5.85546875" bestFit="1" customWidth="1"/>
    <col min="420" max="420" width="9.42578125" bestFit="1" customWidth="1"/>
    <col min="421" max="421" width="5.85546875" bestFit="1" customWidth="1"/>
    <col min="422" max="422" width="7.85546875" bestFit="1" customWidth="1"/>
    <col min="423" max="423" width="9.28515625" bestFit="1" customWidth="1"/>
    <col min="424" max="424" width="11.85546875" bestFit="1" customWidth="1"/>
    <col min="425" max="425" width="13.140625" bestFit="1" customWidth="1"/>
    <col min="426" max="426" width="8.140625" bestFit="1" customWidth="1"/>
    <col min="427" max="427" width="12" bestFit="1" customWidth="1"/>
    <col min="428" max="428" width="9.28515625" bestFit="1" customWidth="1"/>
    <col min="429" max="429" width="6.5703125" bestFit="1" customWidth="1"/>
    <col min="430" max="430" width="8" bestFit="1" customWidth="1"/>
    <col min="431" max="431" width="13.28515625" bestFit="1" customWidth="1"/>
    <col min="432" max="432" width="7.7109375" bestFit="1" customWidth="1"/>
    <col min="433" max="433" width="10.5703125" bestFit="1" customWidth="1"/>
    <col min="434" max="434" width="7.7109375" bestFit="1" customWidth="1"/>
    <col min="435" max="435" width="7.140625" bestFit="1" customWidth="1"/>
    <col min="436" max="436" width="8.28515625" bestFit="1" customWidth="1"/>
    <col min="437" max="437" width="10.7109375" bestFit="1" customWidth="1"/>
    <col min="438" max="438" width="10.28515625" bestFit="1" customWidth="1"/>
    <col min="439" max="439" width="10.5703125" bestFit="1" customWidth="1"/>
    <col min="440" max="440" width="10.28515625" bestFit="1" customWidth="1"/>
    <col min="441" max="441" width="7" bestFit="1" customWidth="1"/>
    <col min="442" max="442" width="8.7109375" bestFit="1" customWidth="1"/>
    <col min="443" max="443" width="6.7109375" bestFit="1" customWidth="1"/>
    <col min="444" max="444" width="13.28515625" bestFit="1" customWidth="1"/>
    <col min="445" max="445" width="12.7109375" bestFit="1" customWidth="1"/>
    <col min="446" max="446" width="8.5703125" bestFit="1" customWidth="1"/>
    <col min="447" max="447" width="8.28515625" bestFit="1" customWidth="1"/>
    <col min="448" max="448" width="13.85546875" bestFit="1" customWidth="1"/>
    <col min="449" max="449" width="5.5703125" bestFit="1" customWidth="1"/>
    <col min="450" max="450" width="8" bestFit="1" customWidth="1"/>
    <col min="451" max="451" width="6.7109375" bestFit="1" customWidth="1"/>
    <col min="452" max="452" width="10.7109375" bestFit="1" customWidth="1"/>
    <col min="453" max="453" width="13.140625" bestFit="1" customWidth="1"/>
    <col min="454" max="454" width="10.42578125" bestFit="1" customWidth="1"/>
    <col min="455" max="455" width="8.85546875" bestFit="1" customWidth="1"/>
    <col min="456" max="456" width="7.7109375" bestFit="1" customWidth="1"/>
    <col min="457" max="457" width="6.85546875" bestFit="1" customWidth="1"/>
    <col min="458" max="458" width="11.140625" bestFit="1" customWidth="1"/>
    <col min="459" max="459" width="8.140625" bestFit="1" customWidth="1"/>
    <col min="460" max="460" width="7.7109375" bestFit="1" customWidth="1"/>
    <col min="461" max="461" width="7.140625" bestFit="1" customWidth="1"/>
    <col min="462" max="462" width="9.85546875" bestFit="1" customWidth="1"/>
    <col min="463" max="463" width="11.140625" bestFit="1" customWidth="1"/>
    <col min="464" max="464" width="13.5703125" bestFit="1" customWidth="1"/>
    <col min="465" max="465" width="10.42578125" bestFit="1" customWidth="1"/>
    <col min="466" max="466" width="5.140625" bestFit="1" customWidth="1"/>
    <col min="467" max="467" width="10.7109375" bestFit="1" customWidth="1"/>
    <col min="468" max="468" width="9.42578125" bestFit="1" customWidth="1"/>
    <col min="469" max="469" width="4.28515625" bestFit="1" customWidth="1"/>
    <col min="470" max="470" width="10.42578125" bestFit="1" customWidth="1"/>
    <col min="471" max="471" width="11.7109375" bestFit="1" customWidth="1"/>
    <col min="472" max="473" width="11.28515625" bestFit="1" customWidth="1"/>
    <col min="474" max="474" width="8.85546875" bestFit="1" customWidth="1"/>
    <col min="475" max="475" width="12" bestFit="1" customWidth="1"/>
    <col min="476" max="476" width="9" bestFit="1" customWidth="1"/>
    <col min="477" max="477" width="8.5703125" bestFit="1" customWidth="1"/>
    <col min="478" max="478" width="15" bestFit="1" customWidth="1"/>
    <col min="479" max="479" width="14.5703125" bestFit="1" customWidth="1"/>
    <col min="480" max="481" width="7.140625" bestFit="1" customWidth="1"/>
    <col min="482" max="482" width="9.28515625" bestFit="1" customWidth="1"/>
    <col min="483" max="483" width="7.140625" bestFit="1" customWidth="1"/>
    <col min="484" max="484" width="11.28515625" bestFit="1" customWidth="1"/>
    <col min="485" max="485" width="7.28515625" bestFit="1" customWidth="1"/>
    <col min="486" max="486" width="4" bestFit="1" customWidth="1"/>
    <col min="487" max="487" width="11.140625" bestFit="1" customWidth="1"/>
    <col min="488" max="488" width="8.7109375" bestFit="1" customWidth="1"/>
    <col min="489" max="489" width="12" bestFit="1" customWidth="1"/>
    <col min="490" max="490" width="9.42578125" bestFit="1" customWidth="1"/>
    <col min="491" max="491" width="7.85546875" bestFit="1" customWidth="1"/>
    <col min="492" max="492" width="8.5703125" bestFit="1" customWidth="1"/>
    <col min="493" max="493" width="7.7109375" bestFit="1" customWidth="1"/>
    <col min="494" max="494" width="11.140625" bestFit="1" customWidth="1"/>
    <col min="495" max="495" width="6.85546875" bestFit="1" customWidth="1"/>
    <col min="496" max="496" width="10.140625" bestFit="1" customWidth="1"/>
    <col min="497" max="497" width="7.5703125" bestFit="1" customWidth="1"/>
    <col min="498" max="498" width="8.42578125" bestFit="1" customWidth="1"/>
    <col min="499" max="499" width="7.7109375" bestFit="1" customWidth="1"/>
    <col min="500" max="500" width="10.7109375" bestFit="1" customWidth="1"/>
    <col min="501" max="501" width="6" bestFit="1" customWidth="1"/>
    <col min="502" max="502" width="9" bestFit="1" customWidth="1"/>
    <col min="503" max="503" width="8.7109375" bestFit="1" customWidth="1"/>
    <col min="504" max="504" width="8.140625" bestFit="1" customWidth="1"/>
    <col min="505" max="505" width="14.28515625" bestFit="1" customWidth="1"/>
    <col min="506" max="506" width="12" bestFit="1" customWidth="1"/>
    <col min="507" max="507" width="9.85546875" bestFit="1" customWidth="1"/>
    <col min="508" max="508" width="7.85546875" bestFit="1" customWidth="1"/>
    <col min="509" max="510" width="9.85546875" bestFit="1" customWidth="1"/>
    <col min="511" max="511" width="7.7109375" bestFit="1" customWidth="1"/>
    <col min="512" max="512" width="11.140625" bestFit="1" customWidth="1"/>
    <col min="513" max="513" width="6.85546875" bestFit="1" customWidth="1"/>
    <col min="514" max="514" width="10.140625" bestFit="1" customWidth="1"/>
    <col min="515" max="515" width="7.5703125" bestFit="1" customWidth="1"/>
    <col min="516" max="516" width="8.42578125" bestFit="1" customWidth="1"/>
    <col min="517" max="517" width="8" bestFit="1" customWidth="1"/>
    <col min="518" max="518" width="7.7109375" bestFit="1" customWidth="1"/>
    <col min="519" max="519" width="10.7109375" bestFit="1" customWidth="1"/>
    <col min="520" max="520" width="6.140625" bestFit="1" customWidth="1"/>
    <col min="521" max="521" width="9" bestFit="1" customWidth="1"/>
    <col min="522" max="522" width="8.7109375" bestFit="1" customWidth="1"/>
    <col min="523" max="523" width="8.85546875" bestFit="1" customWidth="1"/>
    <col min="524" max="524" width="14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677</v>
      </c>
      <c r="O1" t="s">
        <v>676</v>
      </c>
      <c r="P1" t="s">
        <v>675</v>
      </c>
      <c r="Q1" t="s">
        <v>687</v>
      </c>
      <c r="R1" t="s">
        <v>686</v>
      </c>
      <c r="S1" t="s">
        <v>688</v>
      </c>
      <c r="X1" s="10" t="s">
        <v>679</v>
      </c>
    </row>
    <row r="2" spans="1:26" x14ac:dyDescent="0.25">
      <c r="A2" s="1" t="s">
        <v>13</v>
      </c>
      <c r="B2" s="1" t="s">
        <v>14</v>
      </c>
      <c r="C2">
        <v>0</v>
      </c>
      <c r="D2">
        <v>4</v>
      </c>
      <c r="E2">
        <v>4</v>
      </c>
      <c r="F2">
        <v>5</v>
      </c>
      <c r="G2">
        <v>6</v>
      </c>
      <c r="H2">
        <v>6</v>
      </c>
      <c r="I2">
        <v>62</v>
      </c>
      <c r="J2">
        <v>13</v>
      </c>
      <c r="K2">
        <v>26</v>
      </c>
      <c r="L2">
        <v>67</v>
      </c>
      <c r="M2">
        <v>62</v>
      </c>
      <c r="N2">
        <f>IF(AND(punkty_rekrutacyjne[[#This Row],[Osiagniecia]]=0,punkty_rekrutacyjne[[#This Row],[Zachowanie]]&gt;4),1,0)</f>
        <v>0</v>
      </c>
      <c r="O2">
        <f t="shared" ref="O2:O65" si="0">AVERAGE(E2,F2,G2,H2)</f>
        <v>5.25</v>
      </c>
      <c r="P2">
        <f>IF(AND(punkty_rekrutacyjne[[#This Row],[osiągnięcia]]=1,punkty_rekrutacyjne[[#This Row],[Średnia]]&gt;=4),1,0)</f>
        <v>0</v>
      </c>
      <c r="Q2" s="1">
        <f>punkty_rekrutacyjne[[#This Row],[GHP]]/10+punkty_rekrutacyjne[[#This Row],[GHH]]/10+punkty_rekrutacyjne[[#This Row],[GMM]]/10+punkty_rekrutacyjne[[#This Row],[GMP]]/10+punkty_rekrutacyjne[[#This Row],[GJP]]/10</f>
        <v>23</v>
      </c>
      <c r="R2" s="1">
        <f>(punkty_rekrutacyjne[[#This Row],[JP]]-1)*2+(punkty_rekrutacyjne[[#This Row],[Mat]]-1)*2+(punkty_rekrutacyjne[[#This Row],[Biol]]-1)*2+(punkty_rekrutacyjne[[#This Row],[Geog]]-1)*2</f>
        <v>34</v>
      </c>
      <c r="S2" s="1">
        <f>punkty_rekrutacyjne[[#This Row],[p z g]]+punkty_rekrutacyjne[[#This Row],[P z ocen]]+IF(punkty_rekrutacyjne[[#This Row],[Zachowanie]]=6,2,0)+punkty_rekrutacyjne[[#This Row],[Osiagniecia]]</f>
        <v>57</v>
      </c>
      <c r="X2" s="10" t="s">
        <v>0</v>
      </c>
      <c r="Y2" s="10" t="s">
        <v>1</v>
      </c>
      <c r="Z2" t="s">
        <v>680</v>
      </c>
    </row>
    <row r="3" spans="1:26" x14ac:dyDescent="0.25">
      <c r="A3" s="1" t="s">
        <v>15</v>
      </c>
      <c r="B3" s="1" t="s">
        <v>16</v>
      </c>
      <c r="C3">
        <v>7</v>
      </c>
      <c r="D3">
        <v>4</v>
      </c>
      <c r="E3">
        <v>4</v>
      </c>
      <c r="F3">
        <v>2</v>
      </c>
      <c r="G3">
        <v>5</v>
      </c>
      <c r="H3">
        <v>6</v>
      </c>
      <c r="I3">
        <v>90</v>
      </c>
      <c r="J3">
        <v>8</v>
      </c>
      <c r="K3">
        <v>21</v>
      </c>
      <c r="L3">
        <v>52</v>
      </c>
      <c r="M3">
        <v>33</v>
      </c>
      <c r="N3">
        <f>IF(AND(punkty_rekrutacyjne[[#This Row],[Osiagniecia]]=0,punkty_rekrutacyjne[[#This Row],[Zachowanie]]&gt;4),1,0)</f>
        <v>0</v>
      </c>
      <c r="O3">
        <f t="shared" si="0"/>
        <v>4.25</v>
      </c>
      <c r="P3">
        <f>IF(AND(punkty_rekrutacyjne[[#This Row],[osiągnięcia]]=1,punkty_rekrutacyjne[[#This Row],[Średnia]]&gt;=4),1,0)</f>
        <v>0</v>
      </c>
      <c r="Q3" s="1">
        <f>punkty_rekrutacyjne[[#This Row],[GHP]]/10+punkty_rekrutacyjne[[#This Row],[GHH]]/10+punkty_rekrutacyjne[[#This Row],[GMM]]/10+punkty_rekrutacyjne[[#This Row],[GMP]]/10+punkty_rekrutacyjne[[#This Row],[GJP]]/10</f>
        <v>20.400000000000002</v>
      </c>
      <c r="R3" s="1">
        <f>(punkty_rekrutacyjne[[#This Row],[JP]]-1)*2+(punkty_rekrutacyjne[[#This Row],[Mat]]-1)*2+(punkty_rekrutacyjne[[#This Row],[Biol]]-1)*2+(punkty_rekrutacyjne[[#This Row],[Geog]]-1)*2</f>
        <v>26</v>
      </c>
      <c r="S3" s="1">
        <f>punkty_rekrutacyjne[[#This Row],[p z g]]+punkty_rekrutacyjne[[#This Row],[P z ocen]]+IF(punkty_rekrutacyjne[[#This Row],[Zachowanie]]=6,2,0)+punkty_rekrutacyjne[[#This Row],[Osiagniecia]]</f>
        <v>53.400000000000006</v>
      </c>
      <c r="X3" t="s">
        <v>40</v>
      </c>
      <c r="Y3" t="s">
        <v>43</v>
      </c>
      <c r="Z3" s="1">
        <v>1</v>
      </c>
    </row>
    <row r="4" spans="1:26" x14ac:dyDescent="0.25">
      <c r="A4" s="1" t="s">
        <v>17</v>
      </c>
      <c r="B4" s="1" t="s">
        <v>18</v>
      </c>
      <c r="C4">
        <v>7</v>
      </c>
      <c r="D4">
        <v>4</v>
      </c>
      <c r="E4">
        <v>4</v>
      </c>
      <c r="F4">
        <v>6</v>
      </c>
      <c r="G4">
        <v>6</v>
      </c>
      <c r="H4">
        <v>5</v>
      </c>
      <c r="I4">
        <v>96</v>
      </c>
      <c r="J4">
        <v>99</v>
      </c>
      <c r="K4">
        <v>16</v>
      </c>
      <c r="L4">
        <v>85</v>
      </c>
      <c r="M4">
        <v>65</v>
      </c>
      <c r="N4">
        <f>IF(AND(punkty_rekrutacyjne[[#This Row],[Osiagniecia]]=0,punkty_rekrutacyjne[[#This Row],[Zachowanie]]&gt;4),1,0)</f>
        <v>0</v>
      </c>
      <c r="O4">
        <f t="shared" si="0"/>
        <v>5.25</v>
      </c>
      <c r="P4">
        <f>IF(AND(punkty_rekrutacyjne[[#This Row],[osiągnięcia]]=1,punkty_rekrutacyjne[[#This Row],[Średnia]]&gt;=4),1,0)</f>
        <v>0</v>
      </c>
      <c r="Q4" s="1">
        <f>punkty_rekrutacyjne[[#This Row],[GHP]]/10+punkty_rekrutacyjne[[#This Row],[GHH]]/10+punkty_rekrutacyjne[[#This Row],[GMM]]/10+punkty_rekrutacyjne[[#This Row],[GMP]]/10+punkty_rekrutacyjne[[#This Row],[GJP]]/10</f>
        <v>36.1</v>
      </c>
      <c r="R4" s="1">
        <f>(punkty_rekrutacyjne[[#This Row],[JP]]-1)*2+(punkty_rekrutacyjne[[#This Row],[Mat]]-1)*2+(punkty_rekrutacyjne[[#This Row],[Biol]]-1)*2+(punkty_rekrutacyjne[[#This Row],[Geog]]-1)*2</f>
        <v>34</v>
      </c>
      <c r="S4" s="1">
        <f>punkty_rekrutacyjne[[#This Row],[p z g]]+punkty_rekrutacyjne[[#This Row],[P z ocen]]+IF(punkty_rekrutacyjne[[#This Row],[Zachowanie]]=6,2,0)+punkty_rekrutacyjne[[#This Row],[Osiagniecia]]</f>
        <v>77.099999999999994</v>
      </c>
      <c r="X4" t="s">
        <v>476</v>
      </c>
      <c r="Y4" t="s">
        <v>477</v>
      </c>
      <c r="Z4" s="1">
        <v>1</v>
      </c>
    </row>
    <row r="5" spans="1:26" x14ac:dyDescent="0.25">
      <c r="A5" s="1" t="s">
        <v>19</v>
      </c>
      <c r="B5" s="1" t="s">
        <v>20</v>
      </c>
      <c r="C5">
        <v>8</v>
      </c>
      <c r="D5">
        <v>6</v>
      </c>
      <c r="E5">
        <v>4</v>
      </c>
      <c r="F5">
        <v>4</v>
      </c>
      <c r="G5">
        <v>3</v>
      </c>
      <c r="H5">
        <v>5</v>
      </c>
      <c r="I5">
        <v>17</v>
      </c>
      <c r="J5">
        <v>100</v>
      </c>
      <c r="K5">
        <v>100</v>
      </c>
      <c r="L5">
        <v>100</v>
      </c>
      <c r="M5">
        <v>31</v>
      </c>
      <c r="N5">
        <f>IF(AND(punkty_rekrutacyjne[[#This Row],[Osiagniecia]]=0,punkty_rekrutacyjne[[#This Row],[Zachowanie]]&gt;4),1,0)</f>
        <v>0</v>
      </c>
      <c r="O5">
        <f t="shared" si="0"/>
        <v>4</v>
      </c>
      <c r="P5">
        <f>IF(AND(punkty_rekrutacyjne[[#This Row],[osiągnięcia]]=1,punkty_rekrutacyjne[[#This Row],[Średnia]]&gt;=4),1,0)</f>
        <v>0</v>
      </c>
      <c r="Q5" s="1">
        <f>punkty_rekrutacyjne[[#This Row],[GHP]]/10+punkty_rekrutacyjne[[#This Row],[GHH]]/10+punkty_rekrutacyjne[[#This Row],[GMM]]/10+punkty_rekrutacyjne[[#This Row],[GMP]]/10+punkty_rekrutacyjne[[#This Row],[GJP]]/10</f>
        <v>34.799999999999997</v>
      </c>
      <c r="R5" s="1">
        <f>(punkty_rekrutacyjne[[#This Row],[JP]]-1)*2+(punkty_rekrutacyjne[[#This Row],[Mat]]-1)*2+(punkty_rekrutacyjne[[#This Row],[Biol]]-1)*2+(punkty_rekrutacyjne[[#This Row],[Geog]]-1)*2</f>
        <v>24</v>
      </c>
      <c r="S5" s="1">
        <f>punkty_rekrutacyjne[[#This Row],[p z g]]+punkty_rekrutacyjne[[#This Row],[P z ocen]]+IF(punkty_rekrutacyjne[[#This Row],[Zachowanie]]=6,2,0)+punkty_rekrutacyjne[[#This Row],[Osiagniecia]]</f>
        <v>68.8</v>
      </c>
      <c r="X5" t="s">
        <v>300</v>
      </c>
      <c r="Y5" t="s">
        <v>242</v>
      </c>
      <c r="Z5" s="1">
        <v>1</v>
      </c>
    </row>
    <row r="6" spans="1:26" x14ac:dyDescent="0.25">
      <c r="A6" s="1" t="s">
        <v>21</v>
      </c>
      <c r="B6" s="1" t="s">
        <v>18</v>
      </c>
      <c r="C6">
        <v>5</v>
      </c>
      <c r="D6">
        <v>4</v>
      </c>
      <c r="E6">
        <v>2</v>
      </c>
      <c r="F6">
        <v>4</v>
      </c>
      <c r="G6">
        <v>5</v>
      </c>
      <c r="H6">
        <v>4</v>
      </c>
      <c r="I6">
        <v>20</v>
      </c>
      <c r="J6">
        <v>28</v>
      </c>
      <c r="K6">
        <v>58</v>
      </c>
      <c r="L6">
        <v>86</v>
      </c>
      <c r="M6">
        <v>48</v>
      </c>
      <c r="N6">
        <f>IF(AND(punkty_rekrutacyjne[[#This Row],[Osiagniecia]]=0,punkty_rekrutacyjne[[#This Row],[Zachowanie]]&gt;4),1,0)</f>
        <v>0</v>
      </c>
      <c r="O6">
        <f t="shared" si="0"/>
        <v>3.75</v>
      </c>
      <c r="P6">
        <f>IF(AND(punkty_rekrutacyjne[[#This Row],[osiągnięcia]]=1,punkty_rekrutacyjne[[#This Row],[Średnia]]&gt;=4),1,0)</f>
        <v>0</v>
      </c>
      <c r="Q6" s="1">
        <f>punkty_rekrutacyjne[[#This Row],[GHP]]/10+punkty_rekrutacyjne[[#This Row],[GHH]]/10+punkty_rekrutacyjne[[#This Row],[GMM]]/10+punkty_rekrutacyjne[[#This Row],[GMP]]/10+punkty_rekrutacyjne[[#This Row],[GJP]]/10</f>
        <v>24</v>
      </c>
      <c r="R6" s="1">
        <f>(punkty_rekrutacyjne[[#This Row],[JP]]-1)*2+(punkty_rekrutacyjne[[#This Row],[Mat]]-1)*2+(punkty_rekrutacyjne[[#This Row],[Biol]]-1)*2+(punkty_rekrutacyjne[[#This Row],[Geog]]-1)*2</f>
        <v>22</v>
      </c>
      <c r="S6" s="1">
        <f>punkty_rekrutacyjne[[#This Row],[p z g]]+punkty_rekrutacyjne[[#This Row],[P z ocen]]+IF(punkty_rekrutacyjne[[#This Row],[Zachowanie]]=6,2,0)+punkty_rekrutacyjne[[#This Row],[Osiagniecia]]</f>
        <v>51</v>
      </c>
      <c r="X6" t="s">
        <v>67</v>
      </c>
      <c r="Y6" t="s">
        <v>68</v>
      </c>
      <c r="Z6" s="1">
        <v>1</v>
      </c>
    </row>
    <row r="7" spans="1:26" x14ac:dyDescent="0.25">
      <c r="A7" s="1" t="s">
        <v>22</v>
      </c>
      <c r="B7" s="1" t="s">
        <v>23</v>
      </c>
      <c r="C7">
        <v>7</v>
      </c>
      <c r="D7">
        <v>3</v>
      </c>
      <c r="E7">
        <v>2</v>
      </c>
      <c r="F7">
        <v>2</v>
      </c>
      <c r="G7">
        <v>2</v>
      </c>
      <c r="H7">
        <v>3</v>
      </c>
      <c r="I7">
        <v>77</v>
      </c>
      <c r="J7">
        <v>10</v>
      </c>
      <c r="K7">
        <v>11</v>
      </c>
      <c r="L7">
        <v>72</v>
      </c>
      <c r="M7">
        <v>78</v>
      </c>
      <c r="N7">
        <f>IF(AND(punkty_rekrutacyjne[[#This Row],[Osiagniecia]]=0,punkty_rekrutacyjne[[#This Row],[Zachowanie]]&gt;4),1,0)</f>
        <v>0</v>
      </c>
      <c r="O7">
        <f t="shared" si="0"/>
        <v>2.25</v>
      </c>
      <c r="P7">
        <f>IF(AND(punkty_rekrutacyjne[[#This Row],[osiągnięcia]]=1,punkty_rekrutacyjne[[#This Row],[Średnia]]&gt;=4),1,0)</f>
        <v>0</v>
      </c>
      <c r="Q7" s="1">
        <f>punkty_rekrutacyjne[[#This Row],[GHP]]/10+punkty_rekrutacyjne[[#This Row],[GHH]]/10+punkty_rekrutacyjne[[#This Row],[GMM]]/10+punkty_rekrutacyjne[[#This Row],[GMP]]/10+punkty_rekrutacyjne[[#This Row],[GJP]]/10</f>
        <v>24.8</v>
      </c>
      <c r="R7" s="1">
        <f>(punkty_rekrutacyjne[[#This Row],[JP]]-1)*2+(punkty_rekrutacyjne[[#This Row],[Mat]]-1)*2+(punkty_rekrutacyjne[[#This Row],[Biol]]-1)*2+(punkty_rekrutacyjne[[#This Row],[Geog]]-1)*2</f>
        <v>10</v>
      </c>
      <c r="S7" s="1">
        <f>punkty_rekrutacyjne[[#This Row],[p z g]]+punkty_rekrutacyjne[[#This Row],[P z ocen]]+IF(punkty_rekrutacyjne[[#This Row],[Zachowanie]]=6,2,0)+punkty_rekrutacyjne[[#This Row],[Osiagniecia]]</f>
        <v>41.8</v>
      </c>
      <c r="X7" t="s">
        <v>328</v>
      </c>
      <c r="Y7" t="s">
        <v>68</v>
      </c>
      <c r="Z7" s="1">
        <v>1</v>
      </c>
    </row>
    <row r="8" spans="1:26" x14ac:dyDescent="0.25">
      <c r="A8" s="1" t="s">
        <v>24</v>
      </c>
      <c r="B8" s="1" t="s">
        <v>23</v>
      </c>
      <c r="C8">
        <v>8</v>
      </c>
      <c r="D8">
        <v>6</v>
      </c>
      <c r="E8">
        <v>6</v>
      </c>
      <c r="F8">
        <v>5</v>
      </c>
      <c r="G8">
        <v>5</v>
      </c>
      <c r="H8">
        <v>2</v>
      </c>
      <c r="I8">
        <v>75</v>
      </c>
      <c r="J8">
        <v>25</v>
      </c>
      <c r="K8">
        <v>5</v>
      </c>
      <c r="L8">
        <v>3</v>
      </c>
      <c r="M8">
        <v>58</v>
      </c>
      <c r="N8">
        <f>IF(AND(punkty_rekrutacyjne[[#This Row],[Osiagniecia]]=0,punkty_rekrutacyjne[[#This Row],[Zachowanie]]&gt;4),1,0)</f>
        <v>0</v>
      </c>
      <c r="O8">
        <f t="shared" si="0"/>
        <v>4.5</v>
      </c>
      <c r="P8">
        <f>IF(AND(punkty_rekrutacyjne[[#This Row],[osiągnięcia]]=1,punkty_rekrutacyjne[[#This Row],[Średnia]]&gt;=4),1,0)</f>
        <v>0</v>
      </c>
      <c r="Q8" s="1">
        <f>punkty_rekrutacyjne[[#This Row],[GHP]]/10+punkty_rekrutacyjne[[#This Row],[GHH]]/10+punkty_rekrutacyjne[[#This Row],[GMM]]/10+punkty_rekrutacyjne[[#This Row],[GMP]]/10+punkty_rekrutacyjne[[#This Row],[GJP]]/10</f>
        <v>16.600000000000001</v>
      </c>
      <c r="R8" s="1">
        <f>(punkty_rekrutacyjne[[#This Row],[JP]]-1)*2+(punkty_rekrutacyjne[[#This Row],[Mat]]-1)*2+(punkty_rekrutacyjne[[#This Row],[Biol]]-1)*2+(punkty_rekrutacyjne[[#This Row],[Geog]]-1)*2</f>
        <v>28</v>
      </c>
      <c r="S8" s="1">
        <f>punkty_rekrutacyjne[[#This Row],[p z g]]+punkty_rekrutacyjne[[#This Row],[P z ocen]]+IF(punkty_rekrutacyjne[[#This Row],[Zachowanie]]=6,2,0)+punkty_rekrutacyjne[[#This Row],[Osiagniecia]]</f>
        <v>54.6</v>
      </c>
      <c r="X8" t="s">
        <v>257</v>
      </c>
      <c r="Y8" t="s">
        <v>20</v>
      </c>
      <c r="Z8" s="1">
        <v>1</v>
      </c>
    </row>
    <row r="9" spans="1:26" x14ac:dyDescent="0.25">
      <c r="A9" s="1" t="s">
        <v>25</v>
      </c>
      <c r="B9" s="1" t="s">
        <v>26</v>
      </c>
      <c r="C9">
        <v>6</v>
      </c>
      <c r="D9">
        <v>6</v>
      </c>
      <c r="E9">
        <v>2</v>
      </c>
      <c r="F9">
        <v>5</v>
      </c>
      <c r="G9">
        <v>5</v>
      </c>
      <c r="H9">
        <v>3</v>
      </c>
      <c r="I9">
        <v>12</v>
      </c>
      <c r="J9">
        <v>17</v>
      </c>
      <c r="K9">
        <v>14</v>
      </c>
      <c r="L9">
        <v>4</v>
      </c>
      <c r="M9">
        <v>3</v>
      </c>
      <c r="N9">
        <f>IF(AND(punkty_rekrutacyjne[[#This Row],[Osiagniecia]]=0,punkty_rekrutacyjne[[#This Row],[Zachowanie]]&gt;4),1,0)</f>
        <v>0</v>
      </c>
      <c r="O9">
        <f t="shared" si="0"/>
        <v>3.75</v>
      </c>
      <c r="P9">
        <f>IF(AND(punkty_rekrutacyjne[[#This Row],[osiągnięcia]]=1,punkty_rekrutacyjne[[#This Row],[Średnia]]&gt;=4),1,0)</f>
        <v>0</v>
      </c>
      <c r="Q9" s="1">
        <f>punkty_rekrutacyjne[[#This Row],[GHP]]/10+punkty_rekrutacyjne[[#This Row],[GHH]]/10+punkty_rekrutacyjne[[#This Row],[GMM]]/10+punkty_rekrutacyjne[[#This Row],[GMP]]/10+punkty_rekrutacyjne[[#This Row],[GJP]]/10</f>
        <v>5</v>
      </c>
      <c r="R9" s="1">
        <f>(punkty_rekrutacyjne[[#This Row],[JP]]-1)*2+(punkty_rekrutacyjne[[#This Row],[Mat]]-1)*2+(punkty_rekrutacyjne[[#This Row],[Biol]]-1)*2+(punkty_rekrutacyjne[[#This Row],[Geog]]-1)*2</f>
        <v>22</v>
      </c>
      <c r="S9" s="1">
        <f>punkty_rekrutacyjne[[#This Row],[p z g]]+punkty_rekrutacyjne[[#This Row],[P z ocen]]+IF(punkty_rekrutacyjne[[#This Row],[Zachowanie]]=6,2,0)+punkty_rekrutacyjne[[#This Row],[Osiagniecia]]</f>
        <v>35</v>
      </c>
      <c r="X9" t="s">
        <v>276</v>
      </c>
      <c r="Y9" t="s">
        <v>180</v>
      </c>
      <c r="Z9" s="1">
        <v>1</v>
      </c>
    </row>
    <row r="10" spans="1:26" x14ac:dyDescent="0.25">
      <c r="A10" s="1" t="s">
        <v>27</v>
      </c>
      <c r="B10" s="1" t="s">
        <v>28</v>
      </c>
      <c r="C10">
        <v>1</v>
      </c>
      <c r="D10">
        <v>6</v>
      </c>
      <c r="E10">
        <v>6</v>
      </c>
      <c r="F10">
        <v>2</v>
      </c>
      <c r="G10">
        <v>3</v>
      </c>
      <c r="H10">
        <v>6</v>
      </c>
      <c r="I10">
        <v>1</v>
      </c>
      <c r="J10">
        <v>3</v>
      </c>
      <c r="K10">
        <v>69</v>
      </c>
      <c r="L10">
        <v>89</v>
      </c>
      <c r="M10">
        <v>10</v>
      </c>
      <c r="N10">
        <f>IF(AND(punkty_rekrutacyjne[[#This Row],[Osiagniecia]]=0,punkty_rekrutacyjne[[#This Row],[Zachowanie]]&gt;4),1,0)</f>
        <v>0</v>
      </c>
      <c r="O10">
        <f t="shared" si="0"/>
        <v>4.25</v>
      </c>
      <c r="P10">
        <f>IF(AND(punkty_rekrutacyjne[[#This Row],[osiągnięcia]]=1,punkty_rekrutacyjne[[#This Row],[Średnia]]&gt;=4),1,0)</f>
        <v>0</v>
      </c>
      <c r="Q10" s="1">
        <f>punkty_rekrutacyjne[[#This Row],[GHP]]/10+punkty_rekrutacyjne[[#This Row],[GHH]]/10+punkty_rekrutacyjne[[#This Row],[GMM]]/10+punkty_rekrutacyjne[[#This Row],[GMP]]/10+punkty_rekrutacyjne[[#This Row],[GJP]]/10</f>
        <v>17.200000000000003</v>
      </c>
      <c r="R10" s="1">
        <f>(punkty_rekrutacyjne[[#This Row],[JP]]-1)*2+(punkty_rekrutacyjne[[#This Row],[Mat]]-1)*2+(punkty_rekrutacyjne[[#This Row],[Biol]]-1)*2+(punkty_rekrutacyjne[[#This Row],[Geog]]-1)*2</f>
        <v>26</v>
      </c>
      <c r="S10" s="1">
        <f>punkty_rekrutacyjne[[#This Row],[p z g]]+punkty_rekrutacyjne[[#This Row],[P z ocen]]+IF(punkty_rekrutacyjne[[#This Row],[Zachowanie]]=6,2,0)+punkty_rekrutacyjne[[#This Row],[Osiagniecia]]</f>
        <v>46.2</v>
      </c>
      <c r="X10" t="s">
        <v>423</v>
      </c>
      <c r="Y10" t="s">
        <v>76</v>
      </c>
      <c r="Z10" s="1">
        <v>1</v>
      </c>
    </row>
    <row r="11" spans="1:26" x14ac:dyDescent="0.25">
      <c r="A11" s="1" t="s">
        <v>29</v>
      </c>
      <c r="B11" s="1" t="s">
        <v>30</v>
      </c>
      <c r="C11">
        <v>0</v>
      </c>
      <c r="D11">
        <v>5</v>
      </c>
      <c r="E11">
        <v>3</v>
      </c>
      <c r="F11">
        <v>6</v>
      </c>
      <c r="G11">
        <v>6</v>
      </c>
      <c r="H11">
        <v>4</v>
      </c>
      <c r="I11">
        <v>28</v>
      </c>
      <c r="J11">
        <v>53</v>
      </c>
      <c r="K11">
        <v>38</v>
      </c>
      <c r="L11">
        <v>63</v>
      </c>
      <c r="M11">
        <v>70</v>
      </c>
      <c r="N11">
        <f>IF(AND(punkty_rekrutacyjne[[#This Row],[Osiagniecia]]=0,punkty_rekrutacyjne[[#This Row],[Zachowanie]]&gt;4),1,0)</f>
        <v>1</v>
      </c>
      <c r="O11">
        <f t="shared" si="0"/>
        <v>4.75</v>
      </c>
      <c r="P11">
        <f>IF(AND(punkty_rekrutacyjne[[#This Row],[osiągnięcia]]=1,punkty_rekrutacyjne[[#This Row],[Średnia]]&gt;=4),1,0)</f>
        <v>1</v>
      </c>
      <c r="Q11" s="1">
        <f>punkty_rekrutacyjne[[#This Row],[GHP]]/10+punkty_rekrutacyjne[[#This Row],[GHH]]/10+punkty_rekrutacyjne[[#This Row],[GMM]]/10+punkty_rekrutacyjne[[#This Row],[GMP]]/10+punkty_rekrutacyjne[[#This Row],[GJP]]/10</f>
        <v>25.2</v>
      </c>
      <c r="R11" s="1">
        <f>(punkty_rekrutacyjne[[#This Row],[JP]]-1)*2+(punkty_rekrutacyjne[[#This Row],[Mat]]-1)*2+(punkty_rekrutacyjne[[#This Row],[Biol]]-1)*2+(punkty_rekrutacyjne[[#This Row],[Geog]]-1)*2</f>
        <v>30</v>
      </c>
      <c r="S11" s="1">
        <f>punkty_rekrutacyjne[[#This Row],[p z g]]+punkty_rekrutacyjne[[#This Row],[P z ocen]]+IF(punkty_rekrutacyjne[[#This Row],[Zachowanie]]=6,2,0)+punkty_rekrutacyjne[[#This Row],[Osiagniecia]]</f>
        <v>55.2</v>
      </c>
      <c r="X11" t="s">
        <v>235</v>
      </c>
      <c r="Y11" t="s">
        <v>110</v>
      </c>
      <c r="Z11" s="1">
        <v>1</v>
      </c>
    </row>
    <row r="12" spans="1:26" x14ac:dyDescent="0.25">
      <c r="A12" s="1" t="s">
        <v>31</v>
      </c>
      <c r="B12" s="1" t="s">
        <v>32</v>
      </c>
      <c r="C12">
        <v>4</v>
      </c>
      <c r="D12">
        <v>3</v>
      </c>
      <c r="E12">
        <v>3</v>
      </c>
      <c r="F12">
        <v>6</v>
      </c>
      <c r="G12">
        <v>6</v>
      </c>
      <c r="H12">
        <v>2</v>
      </c>
      <c r="I12">
        <v>77</v>
      </c>
      <c r="J12">
        <v>8</v>
      </c>
      <c r="K12">
        <v>71</v>
      </c>
      <c r="L12">
        <v>88</v>
      </c>
      <c r="M12">
        <v>41</v>
      </c>
      <c r="N12">
        <f>IF(AND(punkty_rekrutacyjne[[#This Row],[Osiagniecia]]=0,punkty_rekrutacyjne[[#This Row],[Zachowanie]]&gt;4),1,0)</f>
        <v>0</v>
      </c>
      <c r="O12">
        <f t="shared" si="0"/>
        <v>4.25</v>
      </c>
      <c r="P12">
        <f>IF(AND(punkty_rekrutacyjne[[#This Row],[osiągnięcia]]=1,punkty_rekrutacyjne[[#This Row],[Średnia]]&gt;=4),1,0)</f>
        <v>0</v>
      </c>
      <c r="Q12" s="1">
        <f>punkty_rekrutacyjne[[#This Row],[GHP]]/10+punkty_rekrutacyjne[[#This Row],[GHH]]/10+punkty_rekrutacyjne[[#This Row],[GMM]]/10+punkty_rekrutacyjne[[#This Row],[GMP]]/10+punkty_rekrutacyjne[[#This Row],[GJP]]/10</f>
        <v>28.5</v>
      </c>
      <c r="R12" s="1">
        <f>(punkty_rekrutacyjne[[#This Row],[JP]]-1)*2+(punkty_rekrutacyjne[[#This Row],[Mat]]-1)*2+(punkty_rekrutacyjne[[#This Row],[Biol]]-1)*2+(punkty_rekrutacyjne[[#This Row],[Geog]]-1)*2</f>
        <v>26</v>
      </c>
      <c r="S12" s="1">
        <f>punkty_rekrutacyjne[[#This Row],[p z g]]+punkty_rekrutacyjne[[#This Row],[P z ocen]]+IF(punkty_rekrutacyjne[[#This Row],[Zachowanie]]=6,2,0)+punkty_rekrutacyjne[[#This Row],[Osiagniecia]]</f>
        <v>58.5</v>
      </c>
      <c r="X12" t="s">
        <v>639</v>
      </c>
      <c r="Y12" t="s">
        <v>34</v>
      </c>
      <c r="Z12" s="1">
        <v>1</v>
      </c>
    </row>
    <row r="13" spans="1:26" x14ac:dyDescent="0.25">
      <c r="A13" s="1" t="s">
        <v>33</v>
      </c>
      <c r="B13" s="1" t="s">
        <v>34</v>
      </c>
      <c r="C13">
        <v>4</v>
      </c>
      <c r="D13">
        <v>6</v>
      </c>
      <c r="E13">
        <v>5</v>
      </c>
      <c r="F13">
        <v>6</v>
      </c>
      <c r="G13">
        <v>3</v>
      </c>
      <c r="H13">
        <v>6</v>
      </c>
      <c r="I13">
        <v>83</v>
      </c>
      <c r="J13">
        <v>27</v>
      </c>
      <c r="K13">
        <v>79</v>
      </c>
      <c r="L13">
        <v>20</v>
      </c>
      <c r="M13">
        <v>43</v>
      </c>
      <c r="N13">
        <f>IF(AND(punkty_rekrutacyjne[[#This Row],[Osiagniecia]]=0,punkty_rekrutacyjne[[#This Row],[Zachowanie]]&gt;4),1,0)</f>
        <v>0</v>
      </c>
      <c r="O13">
        <f t="shared" si="0"/>
        <v>5</v>
      </c>
      <c r="P13">
        <f>IF(AND(punkty_rekrutacyjne[[#This Row],[osiągnięcia]]=1,punkty_rekrutacyjne[[#This Row],[Średnia]]&gt;=4),1,0)</f>
        <v>0</v>
      </c>
      <c r="Q13" s="1">
        <f>punkty_rekrutacyjne[[#This Row],[GHP]]/10+punkty_rekrutacyjne[[#This Row],[GHH]]/10+punkty_rekrutacyjne[[#This Row],[GMM]]/10+punkty_rekrutacyjne[[#This Row],[GMP]]/10+punkty_rekrutacyjne[[#This Row],[GJP]]/10</f>
        <v>25.2</v>
      </c>
      <c r="R13" s="1">
        <f>(punkty_rekrutacyjne[[#This Row],[JP]]-1)*2+(punkty_rekrutacyjne[[#This Row],[Mat]]-1)*2+(punkty_rekrutacyjne[[#This Row],[Biol]]-1)*2+(punkty_rekrutacyjne[[#This Row],[Geog]]-1)*2</f>
        <v>32</v>
      </c>
      <c r="S13" s="1">
        <f>punkty_rekrutacyjne[[#This Row],[p z g]]+punkty_rekrutacyjne[[#This Row],[P z ocen]]+IF(punkty_rekrutacyjne[[#This Row],[Zachowanie]]=6,2,0)+punkty_rekrutacyjne[[#This Row],[Osiagniecia]]</f>
        <v>63.2</v>
      </c>
      <c r="X13" t="s">
        <v>29</v>
      </c>
      <c r="Y13" t="s">
        <v>30</v>
      </c>
      <c r="Z13" s="1">
        <v>1</v>
      </c>
    </row>
    <row r="14" spans="1:26" x14ac:dyDescent="0.25">
      <c r="A14" s="1" t="s">
        <v>35</v>
      </c>
      <c r="B14" s="1" t="s">
        <v>36</v>
      </c>
      <c r="C14">
        <v>1</v>
      </c>
      <c r="D14">
        <v>3</v>
      </c>
      <c r="E14">
        <v>6</v>
      </c>
      <c r="F14">
        <v>3</v>
      </c>
      <c r="G14">
        <v>3</v>
      </c>
      <c r="H14">
        <v>2</v>
      </c>
      <c r="I14">
        <v>16</v>
      </c>
      <c r="J14">
        <v>43</v>
      </c>
      <c r="K14">
        <v>92</v>
      </c>
      <c r="L14">
        <v>54</v>
      </c>
      <c r="M14">
        <v>27</v>
      </c>
      <c r="N14">
        <f>IF(AND(punkty_rekrutacyjne[[#This Row],[Osiagniecia]]=0,punkty_rekrutacyjne[[#This Row],[Zachowanie]]&gt;4),1,0)</f>
        <v>0</v>
      </c>
      <c r="O14">
        <f t="shared" si="0"/>
        <v>3.5</v>
      </c>
      <c r="P14">
        <f>IF(AND(punkty_rekrutacyjne[[#This Row],[osiągnięcia]]=1,punkty_rekrutacyjne[[#This Row],[Średnia]]&gt;=4),1,0)</f>
        <v>0</v>
      </c>
      <c r="Q14" s="1">
        <f>punkty_rekrutacyjne[[#This Row],[GHP]]/10+punkty_rekrutacyjne[[#This Row],[GHH]]/10+punkty_rekrutacyjne[[#This Row],[GMM]]/10+punkty_rekrutacyjne[[#This Row],[GMP]]/10+punkty_rekrutacyjne[[#This Row],[GJP]]/10</f>
        <v>23.2</v>
      </c>
      <c r="R14" s="1">
        <f>(punkty_rekrutacyjne[[#This Row],[JP]]-1)*2+(punkty_rekrutacyjne[[#This Row],[Mat]]-1)*2+(punkty_rekrutacyjne[[#This Row],[Biol]]-1)*2+(punkty_rekrutacyjne[[#This Row],[Geog]]-1)*2</f>
        <v>20</v>
      </c>
      <c r="S14" s="1">
        <f>punkty_rekrutacyjne[[#This Row],[p z g]]+punkty_rekrutacyjne[[#This Row],[P z ocen]]+IF(punkty_rekrutacyjne[[#This Row],[Zachowanie]]=6,2,0)+punkty_rekrutacyjne[[#This Row],[Osiagniecia]]</f>
        <v>44.2</v>
      </c>
      <c r="X14" t="s">
        <v>514</v>
      </c>
      <c r="Y14" t="s">
        <v>38</v>
      </c>
      <c r="Z14" s="1">
        <v>1</v>
      </c>
    </row>
    <row r="15" spans="1:26" x14ac:dyDescent="0.25">
      <c r="A15" s="1" t="s">
        <v>37</v>
      </c>
      <c r="B15" s="1" t="s">
        <v>38</v>
      </c>
      <c r="C15">
        <v>6</v>
      </c>
      <c r="D15">
        <v>6</v>
      </c>
      <c r="E15">
        <v>5</v>
      </c>
      <c r="F15">
        <v>3</v>
      </c>
      <c r="G15">
        <v>2</v>
      </c>
      <c r="H15">
        <v>6</v>
      </c>
      <c r="I15">
        <v>11</v>
      </c>
      <c r="J15">
        <v>36</v>
      </c>
      <c r="K15">
        <v>4</v>
      </c>
      <c r="L15">
        <v>41</v>
      </c>
      <c r="M15">
        <v>62</v>
      </c>
      <c r="N15">
        <f>IF(AND(punkty_rekrutacyjne[[#This Row],[Osiagniecia]]=0,punkty_rekrutacyjne[[#This Row],[Zachowanie]]&gt;4),1,0)</f>
        <v>0</v>
      </c>
      <c r="O15">
        <f t="shared" si="0"/>
        <v>4</v>
      </c>
      <c r="P15">
        <f>IF(AND(punkty_rekrutacyjne[[#This Row],[osiągnięcia]]=1,punkty_rekrutacyjne[[#This Row],[Średnia]]&gt;=4),1,0)</f>
        <v>0</v>
      </c>
      <c r="Q15" s="1">
        <f>punkty_rekrutacyjne[[#This Row],[GHP]]/10+punkty_rekrutacyjne[[#This Row],[GHH]]/10+punkty_rekrutacyjne[[#This Row],[GMM]]/10+punkty_rekrutacyjne[[#This Row],[GMP]]/10+punkty_rekrutacyjne[[#This Row],[GJP]]/10</f>
        <v>15.399999999999999</v>
      </c>
      <c r="R15" s="1">
        <f>(punkty_rekrutacyjne[[#This Row],[JP]]-1)*2+(punkty_rekrutacyjne[[#This Row],[Mat]]-1)*2+(punkty_rekrutacyjne[[#This Row],[Biol]]-1)*2+(punkty_rekrutacyjne[[#This Row],[Geog]]-1)*2</f>
        <v>24</v>
      </c>
      <c r="S15" s="1">
        <f>punkty_rekrutacyjne[[#This Row],[p z g]]+punkty_rekrutacyjne[[#This Row],[P z ocen]]+IF(punkty_rekrutacyjne[[#This Row],[Zachowanie]]=6,2,0)+punkty_rekrutacyjne[[#This Row],[Osiagniecia]]</f>
        <v>47.4</v>
      </c>
      <c r="X15" t="s">
        <v>613</v>
      </c>
      <c r="Y15" t="s">
        <v>412</v>
      </c>
      <c r="Z15" s="1">
        <v>1</v>
      </c>
    </row>
    <row r="16" spans="1:26" x14ac:dyDescent="0.25">
      <c r="A16" s="1" t="s">
        <v>39</v>
      </c>
      <c r="B16" s="1" t="s">
        <v>38</v>
      </c>
      <c r="C16">
        <v>5</v>
      </c>
      <c r="D16">
        <v>2</v>
      </c>
      <c r="E16">
        <v>4</v>
      </c>
      <c r="F16">
        <v>2</v>
      </c>
      <c r="G16">
        <v>3</v>
      </c>
      <c r="H16">
        <v>5</v>
      </c>
      <c r="I16">
        <v>80</v>
      </c>
      <c r="J16">
        <v>75</v>
      </c>
      <c r="K16">
        <v>60</v>
      </c>
      <c r="L16">
        <v>54</v>
      </c>
      <c r="M16">
        <v>69</v>
      </c>
      <c r="N16">
        <f>IF(AND(punkty_rekrutacyjne[[#This Row],[Osiagniecia]]=0,punkty_rekrutacyjne[[#This Row],[Zachowanie]]&gt;4),1,0)</f>
        <v>0</v>
      </c>
      <c r="O16">
        <f t="shared" si="0"/>
        <v>3.5</v>
      </c>
      <c r="P16">
        <f>IF(AND(punkty_rekrutacyjne[[#This Row],[osiągnięcia]]=1,punkty_rekrutacyjne[[#This Row],[Średnia]]&gt;=4),1,0)</f>
        <v>0</v>
      </c>
      <c r="Q16" s="1">
        <f>punkty_rekrutacyjne[[#This Row],[GHP]]/10+punkty_rekrutacyjne[[#This Row],[GHH]]/10+punkty_rekrutacyjne[[#This Row],[GMM]]/10+punkty_rekrutacyjne[[#This Row],[GMP]]/10+punkty_rekrutacyjne[[#This Row],[GJP]]/10</f>
        <v>33.799999999999997</v>
      </c>
      <c r="R16" s="1">
        <f>(punkty_rekrutacyjne[[#This Row],[JP]]-1)*2+(punkty_rekrutacyjne[[#This Row],[Mat]]-1)*2+(punkty_rekrutacyjne[[#This Row],[Biol]]-1)*2+(punkty_rekrutacyjne[[#This Row],[Geog]]-1)*2</f>
        <v>20</v>
      </c>
      <c r="S16" s="1">
        <f>punkty_rekrutacyjne[[#This Row],[p z g]]+punkty_rekrutacyjne[[#This Row],[P z ocen]]+IF(punkty_rekrutacyjne[[#This Row],[Zachowanie]]=6,2,0)+punkty_rekrutacyjne[[#This Row],[Osiagniecia]]</f>
        <v>58.8</v>
      </c>
      <c r="X16" t="s">
        <v>411</v>
      </c>
      <c r="Y16" t="s">
        <v>515</v>
      </c>
      <c r="Z16" s="1">
        <v>1</v>
      </c>
    </row>
    <row r="17" spans="1:26" x14ac:dyDescent="0.25">
      <c r="A17" s="1" t="s">
        <v>40</v>
      </c>
      <c r="B17" s="1" t="s">
        <v>41</v>
      </c>
      <c r="C17">
        <v>8</v>
      </c>
      <c r="D17">
        <v>6</v>
      </c>
      <c r="E17">
        <v>4</v>
      </c>
      <c r="F17">
        <v>3</v>
      </c>
      <c r="G17">
        <v>4</v>
      </c>
      <c r="H17">
        <v>5</v>
      </c>
      <c r="I17">
        <v>22</v>
      </c>
      <c r="J17">
        <v>46</v>
      </c>
      <c r="K17">
        <v>36</v>
      </c>
      <c r="L17">
        <v>35</v>
      </c>
      <c r="M17">
        <v>91</v>
      </c>
      <c r="N17">
        <f>IF(AND(punkty_rekrutacyjne[[#This Row],[Osiagniecia]]=0,punkty_rekrutacyjne[[#This Row],[Zachowanie]]&gt;4),1,0)</f>
        <v>0</v>
      </c>
      <c r="O17">
        <f t="shared" si="0"/>
        <v>4</v>
      </c>
      <c r="P17">
        <f>IF(AND(punkty_rekrutacyjne[[#This Row],[osiągnięcia]]=1,punkty_rekrutacyjne[[#This Row],[Średnia]]&gt;=4),1,0)</f>
        <v>0</v>
      </c>
      <c r="Q17" s="1">
        <f>punkty_rekrutacyjne[[#This Row],[GHP]]/10+punkty_rekrutacyjne[[#This Row],[GHH]]/10+punkty_rekrutacyjne[[#This Row],[GMM]]/10+punkty_rekrutacyjne[[#This Row],[GMP]]/10+punkty_rekrutacyjne[[#This Row],[GJP]]/10</f>
        <v>23</v>
      </c>
      <c r="R17" s="1">
        <f>(punkty_rekrutacyjne[[#This Row],[JP]]-1)*2+(punkty_rekrutacyjne[[#This Row],[Mat]]-1)*2+(punkty_rekrutacyjne[[#This Row],[Biol]]-1)*2+(punkty_rekrutacyjne[[#This Row],[Geog]]-1)*2</f>
        <v>24</v>
      </c>
      <c r="S17" s="1">
        <f>punkty_rekrutacyjne[[#This Row],[p z g]]+punkty_rekrutacyjne[[#This Row],[P z ocen]]+IF(punkty_rekrutacyjne[[#This Row],[Zachowanie]]=6,2,0)+punkty_rekrutacyjne[[#This Row],[Osiagniecia]]</f>
        <v>57</v>
      </c>
      <c r="X17" t="s">
        <v>138</v>
      </c>
      <c r="Y17" t="s">
        <v>139</v>
      </c>
      <c r="Z17" s="1">
        <v>1</v>
      </c>
    </row>
    <row r="18" spans="1:26" x14ac:dyDescent="0.25">
      <c r="A18" s="1" t="s">
        <v>42</v>
      </c>
      <c r="B18" s="1" t="s">
        <v>43</v>
      </c>
      <c r="C18">
        <v>2</v>
      </c>
      <c r="D18">
        <v>5</v>
      </c>
      <c r="E18">
        <v>3</v>
      </c>
      <c r="F18">
        <v>5</v>
      </c>
      <c r="G18">
        <v>6</v>
      </c>
      <c r="H18">
        <v>3</v>
      </c>
      <c r="I18">
        <v>47</v>
      </c>
      <c r="J18">
        <v>30</v>
      </c>
      <c r="K18">
        <v>2</v>
      </c>
      <c r="L18">
        <v>45</v>
      </c>
      <c r="M18">
        <v>76</v>
      </c>
      <c r="N18">
        <f>IF(AND(punkty_rekrutacyjne[[#This Row],[Osiagniecia]]=0,punkty_rekrutacyjne[[#This Row],[Zachowanie]]&gt;4),1,0)</f>
        <v>0</v>
      </c>
      <c r="O18">
        <f t="shared" si="0"/>
        <v>4.25</v>
      </c>
      <c r="P18">
        <f>IF(AND(punkty_rekrutacyjne[[#This Row],[osiągnięcia]]=1,punkty_rekrutacyjne[[#This Row],[Średnia]]&gt;=4),1,0)</f>
        <v>0</v>
      </c>
      <c r="Q18" s="1">
        <f>punkty_rekrutacyjne[[#This Row],[GHP]]/10+punkty_rekrutacyjne[[#This Row],[GHH]]/10+punkty_rekrutacyjne[[#This Row],[GMM]]/10+punkty_rekrutacyjne[[#This Row],[GMP]]/10+punkty_rekrutacyjne[[#This Row],[GJP]]/10</f>
        <v>20</v>
      </c>
      <c r="R18" s="1">
        <f>(punkty_rekrutacyjne[[#This Row],[JP]]-1)*2+(punkty_rekrutacyjne[[#This Row],[Mat]]-1)*2+(punkty_rekrutacyjne[[#This Row],[Biol]]-1)*2+(punkty_rekrutacyjne[[#This Row],[Geog]]-1)*2</f>
        <v>26</v>
      </c>
      <c r="S18" s="1">
        <f>punkty_rekrutacyjne[[#This Row],[p z g]]+punkty_rekrutacyjne[[#This Row],[P z ocen]]+IF(punkty_rekrutacyjne[[#This Row],[Zachowanie]]=6,2,0)+punkty_rekrutacyjne[[#This Row],[Osiagniecia]]</f>
        <v>48</v>
      </c>
      <c r="X18" t="s">
        <v>364</v>
      </c>
      <c r="Y18" t="s">
        <v>203</v>
      </c>
      <c r="Z18" s="1">
        <v>1</v>
      </c>
    </row>
    <row r="19" spans="1:26" x14ac:dyDescent="0.25">
      <c r="A19" s="1" t="s">
        <v>44</v>
      </c>
      <c r="B19" s="1" t="s">
        <v>45</v>
      </c>
      <c r="C19">
        <v>8</v>
      </c>
      <c r="D19">
        <v>4</v>
      </c>
      <c r="E19">
        <v>3</v>
      </c>
      <c r="F19">
        <v>4</v>
      </c>
      <c r="G19">
        <v>6</v>
      </c>
      <c r="H19">
        <v>2</v>
      </c>
      <c r="I19">
        <v>23</v>
      </c>
      <c r="J19">
        <v>49</v>
      </c>
      <c r="K19">
        <v>16</v>
      </c>
      <c r="L19">
        <v>3</v>
      </c>
      <c r="M19">
        <v>81</v>
      </c>
      <c r="N19">
        <f>IF(AND(punkty_rekrutacyjne[[#This Row],[Osiagniecia]]=0,punkty_rekrutacyjne[[#This Row],[Zachowanie]]&gt;4),1,0)</f>
        <v>0</v>
      </c>
      <c r="O19">
        <f t="shared" si="0"/>
        <v>3.75</v>
      </c>
      <c r="P19">
        <f>IF(AND(punkty_rekrutacyjne[[#This Row],[osiągnięcia]]=1,punkty_rekrutacyjne[[#This Row],[Średnia]]&gt;=4),1,0)</f>
        <v>0</v>
      </c>
      <c r="Q19" s="1">
        <f>punkty_rekrutacyjne[[#This Row],[GHP]]/10+punkty_rekrutacyjne[[#This Row],[GHH]]/10+punkty_rekrutacyjne[[#This Row],[GMM]]/10+punkty_rekrutacyjne[[#This Row],[GMP]]/10+punkty_rekrutacyjne[[#This Row],[GJP]]/10</f>
        <v>17.200000000000003</v>
      </c>
      <c r="R19" s="1">
        <f>(punkty_rekrutacyjne[[#This Row],[JP]]-1)*2+(punkty_rekrutacyjne[[#This Row],[Mat]]-1)*2+(punkty_rekrutacyjne[[#This Row],[Biol]]-1)*2+(punkty_rekrutacyjne[[#This Row],[Geog]]-1)*2</f>
        <v>22</v>
      </c>
      <c r="S19" s="1">
        <f>punkty_rekrutacyjne[[#This Row],[p z g]]+punkty_rekrutacyjne[[#This Row],[P z ocen]]+IF(punkty_rekrutacyjne[[#This Row],[Zachowanie]]=6,2,0)+punkty_rekrutacyjne[[#This Row],[Osiagniecia]]</f>
        <v>47.2</v>
      </c>
      <c r="X19" t="s">
        <v>628</v>
      </c>
      <c r="Y19" t="s">
        <v>251</v>
      </c>
      <c r="Z19" s="1">
        <v>1</v>
      </c>
    </row>
    <row r="20" spans="1:26" x14ac:dyDescent="0.25">
      <c r="A20" s="1" t="s">
        <v>46</v>
      </c>
      <c r="B20" s="1" t="s">
        <v>16</v>
      </c>
      <c r="C20">
        <v>1</v>
      </c>
      <c r="D20">
        <v>6</v>
      </c>
      <c r="E20">
        <v>6</v>
      </c>
      <c r="F20">
        <v>6</v>
      </c>
      <c r="G20">
        <v>3</v>
      </c>
      <c r="H20">
        <v>2</v>
      </c>
      <c r="I20">
        <v>14</v>
      </c>
      <c r="J20">
        <v>20</v>
      </c>
      <c r="K20">
        <v>14</v>
      </c>
      <c r="L20">
        <v>64</v>
      </c>
      <c r="M20">
        <v>55</v>
      </c>
      <c r="N20">
        <f>IF(AND(punkty_rekrutacyjne[[#This Row],[Osiagniecia]]=0,punkty_rekrutacyjne[[#This Row],[Zachowanie]]&gt;4),1,0)</f>
        <v>0</v>
      </c>
      <c r="O20">
        <f t="shared" si="0"/>
        <v>4.25</v>
      </c>
      <c r="P20">
        <f>IF(AND(punkty_rekrutacyjne[[#This Row],[osiągnięcia]]=1,punkty_rekrutacyjne[[#This Row],[Średnia]]&gt;=4),1,0)</f>
        <v>0</v>
      </c>
      <c r="Q20" s="1">
        <f>punkty_rekrutacyjne[[#This Row],[GHP]]/10+punkty_rekrutacyjne[[#This Row],[GHH]]/10+punkty_rekrutacyjne[[#This Row],[GMM]]/10+punkty_rekrutacyjne[[#This Row],[GMP]]/10+punkty_rekrutacyjne[[#This Row],[GJP]]/10</f>
        <v>16.7</v>
      </c>
      <c r="R20" s="1">
        <f>(punkty_rekrutacyjne[[#This Row],[JP]]-1)*2+(punkty_rekrutacyjne[[#This Row],[Mat]]-1)*2+(punkty_rekrutacyjne[[#This Row],[Biol]]-1)*2+(punkty_rekrutacyjne[[#This Row],[Geog]]-1)*2</f>
        <v>26</v>
      </c>
      <c r="S20" s="1">
        <f>punkty_rekrutacyjne[[#This Row],[p z g]]+punkty_rekrutacyjne[[#This Row],[P z ocen]]+IF(punkty_rekrutacyjne[[#This Row],[Zachowanie]]=6,2,0)+punkty_rekrutacyjne[[#This Row],[Osiagniecia]]</f>
        <v>45.7</v>
      </c>
      <c r="X20" t="s">
        <v>120</v>
      </c>
      <c r="Y20" t="s">
        <v>121</v>
      </c>
      <c r="Z20" s="1">
        <v>1</v>
      </c>
    </row>
    <row r="21" spans="1:26" x14ac:dyDescent="0.25">
      <c r="A21" s="1" t="s">
        <v>47</v>
      </c>
      <c r="B21" s="1" t="s">
        <v>48</v>
      </c>
      <c r="C21">
        <v>5</v>
      </c>
      <c r="D21">
        <v>4</v>
      </c>
      <c r="E21">
        <v>3</v>
      </c>
      <c r="F21">
        <v>3</v>
      </c>
      <c r="G21">
        <v>3</v>
      </c>
      <c r="H21">
        <v>6</v>
      </c>
      <c r="I21">
        <v>98</v>
      </c>
      <c r="J21">
        <v>48</v>
      </c>
      <c r="K21">
        <v>6</v>
      </c>
      <c r="L21">
        <v>70</v>
      </c>
      <c r="M21">
        <v>6</v>
      </c>
      <c r="N21">
        <f>IF(AND(punkty_rekrutacyjne[[#This Row],[Osiagniecia]]=0,punkty_rekrutacyjne[[#This Row],[Zachowanie]]&gt;4),1,0)</f>
        <v>0</v>
      </c>
      <c r="O21">
        <f t="shared" si="0"/>
        <v>3.75</v>
      </c>
      <c r="P21">
        <f>IF(AND(punkty_rekrutacyjne[[#This Row],[osiągnięcia]]=1,punkty_rekrutacyjne[[#This Row],[Średnia]]&gt;=4),1,0)</f>
        <v>0</v>
      </c>
      <c r="Q21" s="1">
        <f>punkty_rekrutacyjne[[#This Row],[GHP]]/10+punkty_rekrutacyjne[[#This Row],[GHH]]/10+punkty_rekrutacyjne[[#This Row],[GMM]]/10+punkty_rekrutacyjne[[#This Row],[GMP]]/10+punkty_rekrutacyjne[[#This Row],[GJP]]/10</f>
        <v>22.800000000000004</v>
      </c>
      <c r="R21" s="1">
        <f>(punkty_rekrutacyjne[[#This Row],[JP]]-1)*2+(punkty_rekrutacyjne[[#This Row],[Mat]]-1)*2+(punkty_rekrutacyjne[[#This Row],[Biol]]-1)*2+(punkty_rekrutacyjne[[#This Row],[Geog]]-1)*2</f>
        <v>22</v>
      </c>
      <c r="S21" s="1">
        <f>punkty_rekrutacyjne[[#This Row],[p z g]]+punkty_rekrutacyjne[[#This Row],[P z ocen]]+IF(punkty_rekrutacyjne[[#This Row],[Zachowanie]]=6,2,0)+punkty_rekrutacyjne[[#This Row],[Osiagniecia]]</f>
        <v>49.800000000000004</v>
      </c>
      <c r="X21" t="s">
        <v>673</v>
      </c>
      <c r="Z21" s="1">
        <v>18</v>
      </c>
    </row>
    <row r="22" spans="1:26" x14ac:dyDescent="0.25">
      <c r="A22" s="1" t="s">
        <v>49</v>
      </c>
      <c r="B22" s="1" t="s">
        <v>38</v>
      </c>
      <c r="C22">
        <v>3</v>
      </c>
      <c r="D22">
        <v>3</v>
      </c>
      <c r="E22">
        <v>2</v>
      </c>
      <c r="F22">
        <v>3</v>
      </c>
      <c r="G22">
        <v>3</v>
      </c>
      <c r="H22">
        <v>2</v>
      </c>
      <c r="I22">
        <v>38</v>
      </c>
      <c r="J22">
        <v>71</v>
      </c>
      <c r="K22">
        <v>35</v>
      </c>
      <c r="L22">
        <v>95</v>
      </c>
      <c r="M22">
        <v>84</v>
      </c>
      <c r="N22">
        <f>IF(AND(punkty_rekrutacyjne[[#This Row],[Osiagniecia]]=0,punkty_rekrutacyjne[[#This Row],[Zachowanie]]&gt;4),1,0)</f>
        <v>0</v>
      </c>
      <c r="O22">
        <f t="shared" si="0"/>
        <v>2.5</v>
      </c>
      <c r="P22">
        <f>IF(AND(punkty_rekrutacyjne[[#This Row],[osiągnięcia]]=1,punkty_rekrutacyjne[[#This Row],[Średnia]]&gt;=4),1,0)</f>
        <v>0</v>
      </c>
      <c r="Q22" s="1">
        <f>punkty_rekrutacyjne[[#This Row],[GHP]]/10+punkty_rekrutacyjne[[#This Row],[GHH]]/10+punkty_rekrutacyjne[[#This Row],[GMM]]/10+punkty_rekrutacyjne[[#This Row],[GMP]]/10+punkty_rekrutacyjne[[#This Row],[GJP]]/10</f>
        <v>32.299999999999997</v>
      </c>
      <c r="R22" s="1">
        <f>(punkty_rekrutacyjne[[#This Row],[JP]]-1)*2+(punkty_rekrutacyjne[[#This Row],[Mat]]-1)*2+(punkty_rekrutacyjne[[#This Row],[Biol]]-1)*2+(punkty_rekrutacyjne[[#This Row],[Geog]]-1)*2</f>
        <v>12</v>
      </c>
      <c r="S22" s="1">
        <f>punkty_rekrutacyjne[[#This Row],[p z g]]+punkty_rekrutacyjne[[#This Row],[P z ocen]]+IF(punkty_rekrutacyjne[[#This Row],[Zachowanie]]=6,2,0)+punkty_rekrutacyjne[[#This Row],[Osiagniecia]]</f>
        <v>47.3</v>
      </c>
    </row>
    <row r="23" spans="1:26" x14ac:dyDescent="0.25">
      <c r="A23" s="1" t="s">
        <v>50</v>
      </c>
      <c r="B23" s="1" t="s">
        <v>51</v>
      </c>
      <c r="C23">
        <v>7</v>
      </c>
      <c r="D23">
        <v>4</v>
      </c>
      <c r="E23">
        <v>6</v>
      </c>
      <c r="F23">
        <v>4</v>
      </c>
      <c r="G23">
        <v>6</v>
      </c>
      <c r="H23">
        <v>5</v>
      </c>
      <c r="I23">
        <v>95</v>
      </c>
      <c r="J23">
        <v>100</v>
      </c>
      <c r="K23">
        <v>100</v>
      </c>
      <c r="L23">
        <v>40</v>
      </c>
      <c r="M23">
        <v>100</v>
      </c>
      <c r="N23">
        <f>IF(AND(punkty_rekrutacyjne[[#This Row],[Osiagniecia]]=0,punkty_rekrutacyjne[[#This Row],[Zachowanie]]&gt;4),1,0)</f>
        <v>0</v>
      </c>
      <c r="O23">
        <f t="shared" si="0"/>
        <v>5.25</v>
      </c>
      <c r="P23">
        <f>IF(AND(punkty_rekrutacyjne[[#This Row],[osiągnięcia]]=1,punkty_rekrutacyjne[[#This Row],[Średnia]]&gt;=4),1,0)</f>
        <v>0</v>
      </c>
      <c r="Q23" s="1">
        <f>punkty_rekrutacyjne[[#This Row],[GHP]]/10+punkty_rekrutacyjne[[#This Row],[GHH]]/10+punkty_rekrutacyjne[[#This Row],[GMM]]/10+punkty_rekrutacyjne[[#This Row],[GMP]]/10+punkty_rekrutacyjne[[#This Row],[GJP]]/10</f>
        <v>43.5</v>
      </c>
      <c r="R23" s="1">
        <f>(punkty_rekrutacyjne[[#This Row],[JP]]-1)*2+(punkty_rekrutacyjne[[#This Row],[Mat]]-1)*2+(punkty_rekrutacyjne[[#This Row],[Biol]]-1)*2+(punkty_rekrutacyjne[[#This Row],[Geog]]-1)*2</f>
        <v>34</v>
      </c>
      <c r="S23" s="1">
        <f>punkty_rekrutacyjne[[#This Row],[p z g]]+punkty_rekrutacyjne[[#This Row],[P z ocen]]+IF(punkty_rekrutacyjne[[#This Row],[Zachowanie]]=6,2,0)+punkty_rekrutacyjne[[#This Row],[Osiagniecia]]</f>
        <v>84.5</v>
      </c>
    </row>
    <row r="24" spans="1:26" x14ac:dyDescent="0.25">
      <c r="A24" s="1" t="s">
        <v>52</v>
      </c>
      <c r="B24" s="1" t="s">
        <v>53</v>
      </c>
      <c r="C24">
        <v>7</v>
      </c>
      <c r="D24">
        <v>2</v>
      </c>
      <c r="E24">
        <v>4</v>
      </c>
      <c r="F24">
        <v>5</v>
      </c>
      <c r="G24">
        <v>3</v>
      </c>
      <c r="H24">
        <v>4</v>
      </c>
      <c r="I24">
        <v>59</v>
      </c>
      <c r="J24">
        <v>14</v>
      </c>
      <c r="K24">
        <v>99</v>
      </c>
      <c r="L24">
        <v>4</v>
      </c>
      <c r="M24">
        <v>3</v>
      </c>
      <c r="N24">
        <f>IF(AND(punkty_rekrutacyjne[[#This Row],[Osiagniecia]]=0,punkty_rekrutacyjne[[#This Row],[Zachowanie]]&gt;4),1,0)</f>
        <v>0</v>
      </c>
      <c r="O24">
        <f t="shared" si="0"/>
        <v>4</v>
      </c>
      <c r="P24">
        <f>IF(AND(punkty_rekrutacyjne[[#This Row],[osiągnięcia]]=1,punkty_rekrutacyjne[[#This Row],[Średnia]]&gt;=4),1,0)</f>
        <v>0</v>
      </c>
      <c r="Q24" s="1">
        <f>punkty_rekrutacyjne[[#This Row],[GHP]]/10+punkty_rekrutacyjne[[#This Row],[GHH]]/10+punkty_rekrutacyjne[[#This Row],[GMM]]/10+punkty_rekrutacyjne[[#This Row],[GMP]]/10+punkty_rekrutacyjne[[#This Row],[GJP]]/10</f>
        <v>17.900000000000002</v>
      </c>
      <c r="R24" s="1">
        <f>(punkty_rekrutacyjne[[#This Row],[JP]]-1)*2+(punkty_rekrutacyjne[[#This Row],[Mat]]-1)*2+(punkty_rekrutacyjne[[#This Row],[Biol]]-1)*2+(punkty_rekrutacyjne[[#This Row],[Geog]]-1)*2</f>
        <v>24</v>
      </c>
      <c r="S24" s="1">
        <f>punkty_rekrutacyjne[[#This Row],[p z g]]+punkty_rekrutacyjne[[#This Row],[P z ocen]]+IF(punkty_rekrutacyjne[[#This Row],[Zachowanie]]=6,2,0)+punkty_rekrutacyjne[[#This Row],[Osiagniecia]]</f>
        <v>48.900000000000006</v>
      </c>
      <c r="Y24" s="10" t="s">
        <v>682</v>
      </c>
    </row>
    <row r="25" spans="1:26" x14ac:dyDescent="0.25">
      <c r="A25" s="1" t="s">
        <v>54</v>
      </c>
      <c r="B25" s="1" t="s">
        <v>55</v>
      </c>
      <c r="C25">
        <v>3</v>
      </c>
      <c r="D25">
        <v>3</v>
      </c>
      <c r="E25">
        <v>5</v>
      </c>
      <c r="F25">
        <v>5</v>
      </c>
      <c r="G25">
        <v>2</v>
      </c>
      <c r="H25">
        <v>6</v>
      </c>
      <c r="I25">
        <v>26</v>
      </c>
      <c r="J25">
        <v>14</v>
      </c>
      <c r="K25">
        <v>18</v>
      </c>
      <c r="L25">
        <v>96</v>
      </c>
      <c r="M25">
        <v>41</v>
      </c>
      <c r="N25">
        <f>IF(AND(punkty_rekrutacyjne[[#This Row],[Osiagniecia]]=0,punkty_rekrutacyjne[[#This Row],[Zachowanie]]&gt;4),1,0)</f>
        <v>0</v>
      </c>
      <c r="O25">
        <f t="shared" si="0"/>
        <v>4.5</v>
      </c>
      <c r="P25">
        <f>IF(AND(punkty_rekrutacyjne[[#This Row],[osiągnięcia]]=1,punkty_rekrutacyjne[[#This Row],[Średnia]]&gt;=4),1,0)</f>
        <v>0</v>
      </c>
      <c r="Q25" s="1">
        <f>punkty_rekrutacyjne[[#This Row],[GHP]]/10+punkty_rekrutacyjne[[#This Row],[GHH]]/10+punkty_rekrutacyjne[[#This Row],[GMM]]/10+punkty_rekrutacyjne[[#This Row],[GMP]]/10+punkty_rekrutacyjne[[#This Row],[GJP]]/10</f>
        <v>19.5</v>
      </c>
      <c r="R25" s="1">
        <f>(punkty_rekrutacyjne[[#This Row],[JP]]-1)*2+(punkty_rekrutacyjne[[#This Row],[Mat]]-1)*2+(punkty_rekrutacyjne[[#This Row],[Biol]]-1)*2+(punkty_rekrutacyjne[[#This Row],[Geog]]-1)*2</f>
        <v>28</v>
      </c>
      <c r="S25" s="1">
        <f>punkty_rekrutacyjne[[#This Row],[p z g]]+punkty_rekrutacyjne[[#This Row],[P z ocen]]+IF(punkty_rekrutacyjne[[#This Row],[Zachowanie]]=6,2,0)+punkty_rekrutacyjne[[#This Row],[Osiagniecia]]</f>
        <v>50.5</v>
      </c>
      <c r="X25" s="10" t="s">
        <v>672</v>
      </c>
      <c r="Y25" t="s">
        <v>678</v>
      </c>
      <c r="Z25" t="s">
        <v>681</v>
      </c>
    </row>
    <row r="26" spans="1:26" x14ac:dyDescent="0.25">
      <c r="A26" s="1" t="s">
        <v>56</v>
      </c>
      <c r="B26" s="1" t="s">
        <v>38</v>
      </c>
      <c r="C26">
        <v>8</v>
      </c>
      <c r="D26">
        <v>6</v>
      </c>
      <c r="E26">
        <v>3</v>
      </c>
      <c r="F26">
        <v>4</v>
      </c>
      <c r="G26">
        <v>2</v>
      </c>
      <c r="H26">
        <v>4</v>
      </c>
      <c r="I26">
        <v>8</v>
      </c>
      <c r="J26">
        <v>78</v>
      </c>
      <c r="K26">
        <v>64</v>
      </c>
      <c r="L26">
        <v>10</v>
      </c>
      <c r="M26">
        <v>55</v>
      </c>
      <c r="N26">
        <f>IF(AND(punkty_rekrutacyjne[[#This Row],[Osiagniecia]]=0,punkty_rekrutacyjne[[#This Row],[Zachowanie]]&gt;4),1,0)</f>
        <v>0</v>
      </c>
      <c r="O26">
        <f t="shared" si="0"/>
        <v>3.25</v>
      </c>
      <c r="P26">
        <f>IF(AND(punkty_rekrutacyjne[[#This Row],[osiągnięcia]]=1,punkty_rekrutacyjne[[#This Row],[Średnia]]&gt;=4),1,0)</f>
        <v>0</v>
      </c>
      <c r="Q26" s="1">
        <f>punkty_rekrutacyjne[[#This Row],[GHP]]/10+punkty_rekrutacyjne[[#This Row],[GHH]]/10+punkty_rekrutacyjne[[#This Row],[GMM]]/10+punkty_rekrutacyjne[[#This Row],[GMP]]/10+punkty_rekrutacyjne[[#This Row],[GJP]]/10</f>
        <v>21.5</v>
      </c>
      <c r="R26" s="1">
        <f>(punkty_rekrutacyjne[[#This Row],[JP]]-1)*2+(punkty_rekrutacyjne[[#This Row],[Mat]]-1)*2+(punkty_rekrutacyjne[[#This Row],[Biol]]-1)*2+(punkty_rekrutacyjne[[#This Row],[Geog]]-1)*2</f>
        <v>18</v>
      </c>
      <c r="S26" s="1">
        <f>punkty_rekrutacyjne[[#This Row],[p z g]]+punkty_rekrutacyjne[[#This Row],[P z ocen]]+IF(punkty_rekrutacyjne[[#This Row],[Zachowanie]]=6,2,0)+punkty_rekrutacyjne[[#This Row],[Osiagniecia]]</f>
        <v>49.5</v>
      </c>
      <c r="X26" s="11" t="s">
        <v>238</v>
      </c>
      <c r="Y26" s="1">
        <v>4.75</v>
      </c>
      <c r="Z26" s="1">
        <v>0</v>
      </c>
    </row>
    <row r="27" spans="1:26" x14ac:dyDescent="0.25">
      <c r="A27" s="1" t="s">
        <v>57</v>
      </c>
      <c r="B27" s="1" t="s">
        <v>58</v>
      </c>
      <c r="C27">
        <v>3</v>
      </c>
      <c r="D27">
        <v>5</v>
      </c>
      <c r="E27">
        <v>2</v>
      </c>
      <c r="F27">
        <v>4</v>
      </c>
      <c r="G27">
        <v>3</v>
      </c>
      <c r="H27">
        <v>6</v>
      </c>
      <c r="I27">
        <v>41</v>
      </c>
      <c r="J27">
        <v>37</v>
      </c>
      <c r="K27">
        <v>5</v>
      </c>
      <c r="L27">
        <v>34</v>
      </c>
      <c r="M27">
        <v>93</v>
      </c>
      <c r="N27">
        <f>IF(AND(punkty_rekrutacyjne[[#This Row],[Osiagniecia]]=0,punkty_rekrutacyjne[[#This Row],[Zachowanie]]&gt;4),1,0)</f>
        <v>0</v>
      </c>
      <c r="O27">
        <f t="shared" si="0"/>
        <v>3.75</v>
      </c>
      <c r="P27">
        <f>IF(AND(punkty_rekrutacyjne[[#This Row],[osiągnięcia]]=1,punkty_rekrutacyjne[[#This Row],[Średnia]]&gt;=4),1,0)</f>
        <v>0</v>
      </c>
      <c r="Q27" s="1">
        <f>punkty_rekrutacyjne[[#This Row],[GHP]]/10+punkty_rekrutacyjne[[#This Row],[GHH]]/10+punkty_rekrutacyjne[[#This Row],[GMM]]/10+punkty_rekrutacyjne[[#This Row],[GMP]]/10+punkty_rekrutacyjne[[#This Row],[GJP]]/10</f>
        <v>21</v>
      </c>
      <c r="R27" s="1">
        <f>(punkty_rekrutacyjne[[#This Row],[JP]]-1)*2+(punkty_rekrutacyjne[[#This Row],[Mat]]-1)*2+(punkty_rekrutacyjne[[#This Row],[Biol]]-1)*2+(punkty_rekrutacyjne[[#This Row],[Geog]]-1)*2</f>
        <v>22</v>
      </c>
      <c r="S27" s="1">
        <f>punkty_rekrutacyjne[[#This Row],[p z g]]+punkty_rekrutacyjne[[#This Row],[P z ocen]]+IF(punkty_rekrutacyjne[[#This Row],[Zachowanie]]=6,2,0)+punkty_rekrutacyjne[[#This Row],[Osiagniecia]]</f>
        <v>46</v>
      </c>
      <c r="X27" s="11" t="s">
        <v>111</v>
      </c>
      <c r="Y27" s="1">
        <v>4.25</v>
      </c>
      <c r="Z27" s="1">
        <v>0</v>
      </c>
    </row>
    <row r="28" spans="1:26" x14ac:dyDescent="0.25">
      <c r="A28" s="1" t="s">
        <v>59</v>
      </c>
      <c r="B28" s="1" t="s">
        <v>16</v>
      </c>
      <c r="C28">
        <v>4</v>
      </c>
      <c r="D28">
        <v>6</v>
      </c>
      <c r="E28">
        <v>4</v>
      </c>
      <c r="F28">
        <v>3</v>
      </c>
      <c r="G28">
        <v>2</v>
      </c>
      <c r="H28">
        <v>3</v>
      </c>
      <c r="I28">
        <v>60</v>
      </c>
      <c r="J28">
        <v>7</v>
      </c>
      <c r="K28">
        <v>97</v>
      </c>
      <c r="L28">
        <v>80</v>
      </c>
      <c r="M28">
        <v>43</v>
      </c>
      <c r="N28">
        <f>IF(AND(punkty_rekrutacyjne[[#This Row],[Osiagniecia]]=0,punkty_rekrutacyjne[[#This Row],[Zachowanie]]&gt;4),1,0)</f>
        <v>0</v>
      </c>
      <c r="O28">
        <f t="shared" si="0"/>
        <v>3</v>
      </c>
      <c r="P28">
        <f>IF(AND(punkty_rekrutacyjne[[#This Row],[osiągnięcia]]=1,punkty_rekrutacyjne[[#This Row],[Średnia]]&gt;=4),1,0)</f>
        <v>0</v>
      </c>
      <c r="Q28" s="1">
        <f>punkty_rekrutacyjne[[#This Row],[GHP]]/10+punkty_rekrutacyjne[[#This Row],[GHH]]/10+punkty_rekrutacyjne[[#This Row],[GMM]]/10+punkty_rekrutacyjne[[#This Row],[GMP]]/10+punkty_rekrutacyjne[[#This Row],[GJP]]/10</f>
        <v>28.7</v>
      </c>
      <c r="R28" s="1">
        <f>(punkty_rekrutacyjne[[#This Row],[JP]]-1)*2+(punkty_rekrutacyjne[[#This Row],[Mat]]-1)*2+(punkty_rekrutacyjne[[#This Row],[Biol]]-1)*2+(punkty_rekrutacyjne[[#This Row],[Geog]]-1)*2</f>
        <v>16</v>
      </c>
      <c r="S28" s="1">
        <f>punkty_rekrutacyjne[[#This Row],[p z g]]+punkty_rekrutacyjne[[#This Row],[P z ocen]]+IF(punkty_rekrutacyjne[[#This Row],[Zachowanie]]=6,2,0)+punkty_rekrutacyjne[[#This Row],[Osiagniecia]]</f>
        <v>50.7</v>
      </c>
      <c r="X28" s="11" t="s">
        <v>433</v>
      </c>
      <c r="Y28" s="1">
        <v>5.25</v>
      </c>
      <c r="Z28" s="1">
        <v>0</v>
      </c>
    </row>
    <row r="29" spans="1:26" x14ac:dyDescent="0.25">
      <c r="A29" s="1" t="s">
        <v>60</v>
      </c>
      <c r="B29" s="1" t="s">
        <v>61</v>
      </c>
      <c r="C29">
        <v>1</v>
      </c>
      <c r="D29">
        <v>4</v>
      </c>
      <c r="E29">
        <v>5</v>
      </c>
      <c r="F29">
        <v>4</v>
      </c>
      <c r="G29">
        <v>2</v>
      </c>
      <c r="H29">
        <v>5</v>
      </c>
      <c r="I29">
        <v>53</v>
      </c>
      <c r="J29">
        <v>18</v>
      </c>
      <c r="K29">
        <v>94</v>
      </c>
      <c r="L29">
        <v>99</v>
      </c>
      <c r="M29">
        <v>76</v>
      </c>
      <c r="N29">
        <f>IF(AND(punkty_rekrutacyjne[[#This Row],[Osiagniecia]]=0,punkty_rekrutacyjne[[#This Row],[Zachowanie]]&gt;4),1,0)</f>
        <v>0</v>
      </c>
      <c r="O29">
        <f t="shared" si="0"/>
        <v>4</v>
      </c>
      <c r="P29">
        <f>IF(AND(punkty_rekrutacyjne[[#This Row],[osiągnięcia]]=1,punkty_rekrutacyjne[[#This Row],[Średnia]]&gt;=4),1,0)</f>
        <v>0</v>
      </c>
      <c r="Q29" s="1">
        <f>punkty_rekrutacyjne[[#This Row],[GHP]]/10+punkty_rekrutacyjne[[#This Row],[GHH]]/10+punkty_rekrutacyjne[[#This Row],[GMM]]/10+punkty_rekrutacyjne[[#This Row],[GMP]]/10+punkty_rekrutacyjne[[#This Row],[GJP]]/10</f>
        <v>34</v>
      </c>
      <c r="R29" s="1">
        <f>(punkty_rekrutacyjne[[#This Row],[JP]]-1)*2+(punkty_rekrutacyjne[[#This Row],[Mat]]-1)*2+(punkty_rekrutacyjne[[#This Row],[Biol]]-1)*2+(punkty_rekrutacyjne[[#This Row],[Geog]]-1)*2</f>
        <v>24</v>
      </c>
      <c r="S29" s="1">
        <f>punkty_rekrutacyjne[[#This Row],[p z g]]+punkty_rekrutacyjne[[#This Row],[P z ocen]]+IF(punkty_rekrutacyjne[[#This Row],[Zachowanie]]=6,2,0)+punkty_rekrutacyjne[[#This Row],[Osiagniecia]]</f>
        <v>59</v>
      </c>
      <c r="X29" s="11" t="s">
        <v>584</v>
      </c>
      <c r="Y29" s="1">
        <v>4.5</v>
      </c>
      <c r="Z29" s="1">
        <v>0</v>
      </c>
    </row>
    <row r="30" spans="1:26" x14ac:dyDescent="0.25">
      <c r="A30" s="1" t="s">
        <v>62</v>
      </c>
      <c r="B30" s="1" t="s">
        <v>38</v>
      </c>
      <c r="C30">
        <v>5</v>
      </c>
      <c r="D30">
        <v>3</v>
      </c>
      <c r="E30">
        <v>3</v>
      </c>
      <c r="F30">
        <v>4</v>
      </c>
      <c r="G30">
        <v>6</v>
      </c>
      <c r="H30">
        <v>6</v>
      </c>
      <c r="I30">
        <v>84</v>
      </c>
      <c r="J30">
        <v>87</v>
      </c>
      <c r="K30">
        <v>96</v>
      </c>
      <c r="L30">
        <v>8</v>
      </c>
      <c r="M30">
        <v>17</v>
      </c>
      <c r="N30">
        <f>IF(AND(punkty_rekrutacyjne[[#This Row],[Osiagniecia]]=0,punkty_rekrutacyjne[[#This Row],[Zachowanie]]&gt;4),1,0)</f>
        <v>0</v>
      </c>
      <c r="O30">
        <f t="shared" si="0"/>
        <v>4.75</v>
      </c>
      <c r="P30">
        <f>IF(AND(punkty_rekrutacyjne[[#This Row],[osiągnięcia]]=1,punkty_rekrutacyjne[[#This Row],[Średnia]]&gt;=4),1,0)</f>
        <v>0</v>
      </c>
      <c r="Q30" s="1">
        <f>punkty_rekrutacyjne[[#This Row],[GHP]]/10+punkty_rekrutacyjne[[#This Row],[GHH]]/10+punkty_rekrutacyjne[[#This Row],[GMM]]/10+punkty_rekrutacyjne[[#This Row],[GMP]]/10+punkty_rekrutacyjne[[#This Row],[GJP]]/10</f>
        <v>29.200000000000003</v>
      </c>
      <c r="R30" s="1">
        <f>(punkty_rekrutacyjne[[#This Row],[JP]]-1)*2+(punkty_rekrutacyjne[[#This Row],[Mat]]-1)*2+(punkty_rekrutacyjne[[#This Row],[Biol]]-1)*2+(punkty_rekrutacyjne[[#This Row],[Geog]]-1)*2</f>
        <v>30</v>
      </c>
      <c r="S30" s="1">
        <f>punkty_rekrutacyjne[[#This Row],[p z g]]+punkty_rekrutacyjne[[#This Row],[P z ocen]]+IF(punkty_rekrutacyjne[[#This Row],[Zachowanie]]=6,2,0)+punkty_rekrutacyjne[[#This Row],[Osiagniecia]]</f>
        <v>64.2</v>
      </c>
      <c r="X30" s="11" t="s">
        <v>314</v>
      </c>
      <c r="Y30" s="1">
        <v>4</v>
      </c>
      <c r="Z30" s="1">
        <v>0</v>
      </c>
    </row>
    <row r="31" spans="1:26" x14ac:dyDescent="0.25">
      <c r="A31" s="1" t="s">
        <v>63</v>
      </c>
      <c r="B31" s="1" t="s">
        <v>64</v>
      </c>
      <c r="C31">
        <v>2</v>
      </c>
      <c r="D31">
        <v>3</v>
      </c>
      <c r="E31">
        <v>5</v>
      </c>
      <c r="F31">
        <v>2</v>
      </c>
      <c r="G31">
        <v>2</v>
      </c>
      <c r="H31">
        <v>5</v>
      </c>
      <c r="I31">
        <v>6</v>
      </c>
      <c r="J31">
        <v>43</v>
      </c>
      <c r="K31">
        <v>53</v>
      </c>
      <c r="L31">
        <v>71</v>
      </c>
      <c r="M31">
        <v>3</v>
      </c>
      <c r="N31">
        <f>IF(AND(punkty_rekrutacyjne[[#This Row],[Osiagniecia]]=0,punkty_rekrutacyjne[[#This Row],[Zachowanie]]&gt;4),1,0)</f>
        <v>0</v>
      </c>
      <c r="O31">
        <f t="shared" si="0"/>
        <v>3.5</v>
      </c>
      <c r="P31">
        <f>IF(AND(punkty_rekrutacyjne[[#This Row],[osiągnięcia]]=1,punkty_rekrutacyjne[[#This Row],[Średnia]]&gt;=4),1,0)</f>
        <v>0</v>
      </c>
      <c r="Q31" s="1">
        <f>punkty_rekrutacyjne[[#This Row],[GHP]]/10+punkty_rekrutacyjne[[#This Row],[GHH]]/10+punkty_rekrutacyjne[[#This Row],[GMM]]/10+punkty_rekrutacyjne[[#This Row],[GMP]]/10+punkty_rekrutacyjne[[#This Row],[GJP]]/10</f>
        <v>17.599999999999998</v>
      </c>
      <c r="R31" s="1">
        <f>(punkty_rekrutacyjne[[#This Row],[JP]]-1)*2+(punkty_rekrutacyjne[[#This Row],[Mat]]-1)*2+(punkty_rekrutacyjne[[#This Row],[Biol]]-1)*2+(punkty_rekrutacyjne[[#This Row],[Geog]]-1)*2</f>
        <v>20</v>
      </c>
      <c r="S31" s="1">
        <f>punkty_rekrutacyjne[[#This Row],[p z g]]+punkty_rekrutacyjne[[#This Row],[P z ocen]]+IF(punkty_rekrutacyjne[[#This Row],[Zachowanie]]=6,2,0)+punkty_rekrutacyjne[[#This Row],[Osiagniecia]]</f>
        <v>39.599999999999994</v>
      </c>
      <c r="X31" s="11" t="s">
        <v>267</v>
      </c>
      <c r="Y31" s="1">
        <v>3.25</v>
      </c>
      <c r="Z31" s="1">
        <v>0</v>
      </c>
    </row>
    <row r="32" spans="1:26" x14ac:dyDescent="0.25">
      <c r="A32" s="1" t="s">
        <v>65</v>
      </c>
      <c r="B32" s="1" t="s">
        <v>66</v>
      </c>
      <c r="C32">
        <v>0</v>
      </c>
      <c r="D32">
        <v>2</v>
      </c>
      <c r="E32">
        <v>6</v>
      </c>
      <c r="F32">
        <v>5</v>
      </c>
      <c r="G32">
        <v>6</v>
      </c>
      <c r="H32">
        <v>3</v>
      </c>
      <c r="I32">
        <v>89</v>
      </c>
      <c r="J32">
        <v>40</v>
      </c>
      <c r="K32">
        <v>28</v>
      </c>
      <c r="L32">
        <v>32</v>
      </c>
      <c r="M32">
        <v>47</v>
      </c>
      <c r="N32">
        <f>IF(AND(punkty_rekrutacyjne[[#This Row],[Osiagniecia]]=0,punkty_rekrutacyjne[[#This Row],[Zachowanie]]&gt;4),1,0)</f>
        <v>0</v>
      </c>
      <c r="O32">
        <f t="shared" si="0"/>
        <v>5</v>
      </c>
      <c r="P32">
        <f>IF(AND(punkty_rekrutacyjne[[#This Row],[osiągnięcia]]=1,punkty_rekrutacyjne[[#This Row],[Średnia]]&gt;=4),1,0)</f>
        <v>0</v>
      </c>
      <c r="Q32" s="1">
        <f>punkty_rekrutacyjne[[#This Row],[GHP]]/10+punkty_rekrutacyjne[[#This Row],[GHH]]/10+punkty_rekrutacyjne[[#This Row],[GMM]]/10+punkty_rekrutacyjne[[#This Row],[GMP]]/10+punkty_rekrutacyjne[[#This Row],[GJP]]/10</f>
        <v>23.599999999999998</v>
      </c>
      <c r="R32" s="1">
        <f>(punkty_rekrutacyjne[[#This Row],[JP]]-1)*2+(punkty_rekrutacyjne[[#This Row],[Mat]]-1)*2+(punkty_rekrutacyjne[[#This Row],[Biol]]-1)*2+(punkty_rekrutacyjne[[#This Row],[Geog]]-1)*2</f>
        <v>32</v>
      </c>
      <c r="S32" s="1">
        <f>punkty_rekrutacyjne[[#This Row],[p z g]]+punkty_rekrutacyjne[[#This Row],[P z ocen]]+IF(punkty_rekrutacyjne[[#This Row],[Zachowanie]]=6,2,0)+punkty_rekrutacyjne[[#This Row],[Osiagniecia]]</f>
        <v>55.599999999999994</v>
      </c>
      <c r="X32" s="11" t="s">
        <v>248</v>
      </c>
      <c r="Y32" s="1">
        <v>3.75</v>
      </c>
      <c r="Z32" s="1">
        <v>0</v>
      </c>
    </row>
    <row r="33" spans="1:26" x14ac:dyDescent="0.25">
      <c r="A33" s="1" t="s">
        <v>67</v>
      </c>
      <c r="B33" s="1" t="s">
        <v>68</v>
      </c>
      <c r="C33">
        <v>0</v>
      </c>
      <c r="D33">
        <v>5</v>
      </c>
      <c r="E33">
        <v>6</v>
      </c>
      <c r="F33">
        <v>4</v>
      </c>
      <c r="G33">
        <v>4</v>
      </c>
      <c r="H33">
        <v>2</v>
      </c>
      <c r="I33">
        <v>22</v>
      </c>
      <c r="J33">
        <v>9</v>
      </c>
      <c r="K33">
        <v>1</v>
      </c>
      <c r="L33">
        <v>76</v>
      </c>
      <c r="M33">
        <v>28</v>
      </c>
      <c r="N33">
        <f>IF(AND(punkty_rekrutacyjne[[#This Row],[Osiagniecia]]=0,punkty_rekrutacyjne[[#This Row],[Zachowanie]]&gt;4),1,0)</f>
        <v>1</v>
      </c>
      <c r="O33">
        <f t="shared" si="0"/>
        <v>4</v>
      </c>
      <c r="P33">
        <f>IF(AND(punkty_rekrutacyjne[[#This Row],[osiągnięcia]]=1,punkty_rekrutacyjne[[#This Row],[Średnia]]&gt;=4),1,0)</f>
        <v>1</v>
      </c>
      <c r="Q33" s="1">
        <f>punkty_rekrutacyjne[[#This Row],[GHP]]/10+punkty_rekrutacyjne[[#This Row],[GHH]]/10+punkty_rekrutacyjne[[#This Row],[GMM]]/10+punkty_rekrutacyjne[[#This Row],[GMP]]/10+punkty_rekrutacyjne[[#This Row],[GJP]]/10</f>
        <v>13.600000000000001</v>
      </c>
      <c r="R33" s="1">
        <f>(punkty_rekrutacyjne[[#This Row],[JP]]-1)*2+(punkty_rekrutacyjne[[#This Row],[Mat]]-1)*2+(punkty_rekrutacyjne[[#This Row],[Biol]]-1)*2+(punkty_rekrutacyjne[[#This Row],[Geog]]-1)*2</f>
        <v>24</v>
      </c>
      <c r="S33" s="1">
        <f>punkty_rekrutacyjne[[#This Row],[p z g]]+punkty_rekrutacyjne[[#This Row],[P z ocen]]+IF(punkty_rekrutacyjne[[#This Row],[Zachowanie]]=6,2,0)+punkty_rekrutacyjne[[#This Row],[Osiagniecia]]</f>
        <v>37.6</v>
      </c>
      <c r="X33" s="11" t="s">
        <v>546</v>
      </c>
      <c r="Y33" s="1">
        <v>3.25</v>
      </c>
      <c r="Z33" s="1">
        <v>0</v>
      </c>
    </row>
    <row r="34" spans="1:26" x14ac:dyDescent="0.25">
      <c r="A34" s="1" t="s">
        <v>69</v>
      </c>
      <c r="B34" s="1" t="s">
        <v>70</v>
      </c>
      <c r="C34">
        <v>6</v>
      </c>
      <c r="D34">
        <v>3</v>
      </c>
      <c r="E34">
        <v>2</v>
      </c>
      <c r="F34">
        <v>2</v>
      </c>
      <c r="G34">
        <v>2</v>
      </c>
      <c r="H34">
        <v>4</v>
      </c>
      <c r="I34">
        <v>82</v>
      </c>
      <c r="J34">
        <v>95</v>
      </c>
      <c r="K34">
        <v>8</v>
      </c>
      <c r="L34">
        <v>46</v>
      </c>
      <c r="M34">
        <v>76</v>
      </c>
      <c r="N34">
        <f>IF(AND(punkty_rekrutacyjne[[#This Row],[Osiagniecia]]=0,punkty_rekrutacyjne[[#This Row],[Zachowanie]]&gt;4),1,0)</f>
        <v>0</v>
      </c>
      <c r="O34">
        <f t="shared" si="0"/>
        <v>2.5</v>
      </c>
      <c r="P34">
        <f>IF(AND(punkty_rekrutacyjne[[#This Row],[osiągnięcia]]=1,punkty_rekrutacyjne[[#This Row],[Średnia]]&gt;=4),1,0)</f>
        <v>0</v>
      </c>
      <c r="Q34" s="1">
        <f>punkty_rekrutacyjne[[#This Row],[GHP]]/10+punkty_rekrutacyjne[[#This Row],[GHH]]/10+punkty_rekrutacyjne[[#This Row],[GMM]]/10+punkty_rekrutacyjne[[#This Row],[GMP]]/10+punkty_rekrutacyjne[[#This Row],[GJP]]/10</f>
        <v>30.700000000000003</v>
      </c>
      <c r="R34" s="1">
        <f>(punkty_rekrutacyjne[[#This Row],[JP]]-1)*2+(punkty_rekrutacyjne[[#This Row],[Mat]]-1)*2+(punkty_rekrutacyjne[[#This Row],[Biol]]-1)*2+(punkty_rekrutacyjne[[#This Row],[Geog]]-1)*2</f>
        <v>12</v>
      </c>
      <c r="S34" s="1">
        <f>punkty_rekrutacyjne[[#This Row],[p z g]]+punkty_rekrutacyjne[[#This Row],[P z ocen]]+IF(punkty_rekrutacyjne[[#This Row],[Zachowanie]]=6,2,0)+punkty_rekrutacyjne[[#This Row],[Osiagniecia]]</f>
        <v>48.7</v>
      </c>
      <c r="X34" s="11" t="s">
        <v>293</v>
      </c>
      <c r="Y34" s="1">
        <v>5.25</v>
      </c>
      <c r="Z34" s="1">
        <v>0</v>
      </c>
    </row>
    <row r="35" spans="1:26" x14ac:dyDescent="0.25">
      <c r="A35" s="1" t="s">
        <v>71</v>
      </c>
      <c r="B35" s="1" t="s">
        <v>72</v>
      </c>
      <c r="C35">
        <v>7</v>
      </c>
      <c r="D35">
        <v>3</v>
      </c>
      <c r="E35">
        <v>2</v>
      </c>
      <c r="F35">
        <v>4</v>
      </c>
      <c r="G35">
        <v>4</v>
      </c>
      <c r="H35">
        <v>2</v>
      </c>
      <c r="I35">
        <v>67</v>
      </c>
      <c r="J35">
        <v>26</v>
      </c>
      <c r="K35">
        <v>50</v>
      </c>
      <c r="L35">
        <v>90</v>
      </c>
      <c r="M35">
        <v>34</v>
      </c>
      <c r="N35">
        <f>IF(AND(punkty_rekrutacyjne[[#This Row],[Osiagniecia]]=0,punkty_rekrutacyjne[[#This Row],[Zachowanie]]&gt;4),1,0)</f>
        <v>0</v>
      </c>
      <c r="O35">
        <f t="shared" si="0"/>
        <v>3</v>
      </c>
      <c r="P35">
        <f>IF(AND(punkty_rekrutacyjne[[#This Row],[osiągnięcia]]=1,punkty_rekrutacyjne[[#This Row],[Średnia]]&gt;=4),1,0)</f>
        <v>0</v>
      </c>
      <c r="Q35" s="1">
        <f>punkty_rekrutacyjne[[#This Row],[GHP]]/10+punkty_rekrutacyjne[[#This Row],[GHH]]/10+punkty_rekrutacyjne[[#This Row],[GMM]]/10+punkty_rekrutacyjne[[#This Row],[GMP]]/10+punkty_rekrutacyjne[[#This Row],[GJP]]/10</f>
        <v>26.7</v>
      </c>
      <c r="R35" s="1">
        <f>(punkty_rekrutacyjne[[#This Row],[JP]]-1)*2+(punkty_rekrutacyjne[[#This Row],[Mat]]-1)*2+(punkty_rekrutacyjne[[#This Row],[Biol]]-1)*2+(punkty_rekrutacyjne[[#This Row],[Geog]]-1)*2</f>
        <v>16</v>
      </c>
      <c r="S35" s="1">
        <f>punkty_rekrutacyjne[[#This Row],[p z g]]+punkty_rekrutacyjne[[#This Row],[P z ocen]]+IF(punkty_rekrutacyjne[[#This Row],[Zachowanie]]=6,2,0)+punkty_rekrutacyjne[[#This Row],[Osiagniecia]]</f>
        <v>49.7</v>
      </c>
      <c r="X35" s="11" t="s">
        <v>572</v>
      </c>
      <c r="Y35" s="1">
        <v>3.75</v>
      </c>
      <c r="Z35" s="1">
        <v>0</v>
      </c>
    </row>
    <row r="36" spans="1:26" x14ac:dyDescent="0.25">
      <c r="A36" s="1" t="s">
        <v>73</v>
      </c>
      <c r="B36" s="1" t="s">
        <v>74</v>
      </c>
      <c r="C36">
        <v>2</v>
      </c>
      <c r="D36">
        <v>2</v>
      </c>
      <c r="E36">
        <v>6</v>
      </c>
      <c r="F36">
        <v>5</v>
      </c>
      <c r="G36">
        <v>4</v>
      </c>
      <c r="H36">
        <v>5</v>
      </c>
      <c r="I36">
        <v>34</v>
      </c>
      <c r="J36">
        <v>59</v>
      </c>
      <c r="K36">
        <v>59</v>
      </c>
      <c r="L36">
        <v>7</v>
      </c>
      <c r="M36">
        <v>1</v>
      </c>
      <c r="N36">
        <f>IF(AND(punkty_rekrutacyjne[[#This Row],[Osiagniecia]]=0,punkty_rekrutacyjne[[#This Row],[Zachowanie]]&gt;4),1,0)</f>
        <v>0</v>
      </c>
      <c r="O36">
        <f t="shared" si="0"/>
        <v>5</v>
      </c>
      <c r="P36">
        <f>IF(AND(punkty_rekrutacyjne[[#This Row],[osiągnięcia]]=1,punkty_rekrutacyjne[[#This Row],[Średnia]]&gt;=4),1,0)</f>
        <v>0</v>
      </c>
      <c r="Q36" s="1">
        <f>punkty_rekrutacyjne[[#This Row],[GHP]]/10+punkty_rekrutacyjne[[#This Row],[GHH]]/10+punkty_rekrutacyjne[[#This Row],[GMM]]/10+punkty_rekrutacyjne[[#This Row],[GMP]]/10+punkty_rekrutacyjne[[#This Row],[GJP]]/10</f>
        <v>16</v>
      </c>
      <c r="R36" s="1">
        <f>(punkty_rekrutacyjne[[#This Row],[JP]]-1)*2+(punkty_rekrutacyjne[[#This Row],[Mat]]-1)*2+(punkty_rekrutacyjne[[#This Row],[Biol]]-1)*2+(punkty_rekrutacyjne[[#This Row],[Geog]]-1)*2</f>
        <v>32</v>
      </c>
      <c r="S36" s="1">
        <f>punkty_rekrutacyjne[[#This Row],[p z g]]+punkty_rekrutacyjne[[#This Row],[P z ocen]]+IF(punkty_rekrutacyjne[[#This Row],[Zachowanie]]=6,2,0)+punkty_rekrutacyjne[[#This Row],[Osiagniecia]]</f>
        <v>50</v>
      </c>
      <c r="X36" s="11" t="s">
        <v>664</v>
      </c>
      <c r="Y36" s="1">
        <v>4.25</v>
      </c>
      <c r="Z36" s="1">
        <v>0</v>
      </c>
    </row>
    <row r="37" spans="1:26" x14ac:dyDescent="0.25">
      <c r="A37" s="1" t="s">
        <v>75</v>
      </c>
      <c r="B37" s="1" t="s">
        <v>76</v>
      </c>
      <c r="C37">
        <v>4</v>
      </c>
      <c r="D37">
        <v>6</v>
      </c>
      <c r="E37">
        <v>5</v>
      </c>
      <c r="F37">
        <v>5</v>
      </c>
      <c r="G37">
        <v>6</v>
      </c>
      <c r="H37">
        <v>4</v>
      </c>
      <c r="I37">
        <v>56</v>
      </c>
      <c r="J37">
        <v>75</v>
      </c>
      <c r="K37">
        <v>51</v>
      </c>
      <c r="L37">
        <v>47</v>
      </c>
      <c r="M37">
        <v>71</v>
      </c>
      <c r="N37">
        <f>IF(AND(punkty_rekrutacyjne[[#This Row],[Osiagniecia]]=0,punkty_rekrutacyjne[[#This Row],[Zachowanie]]&gt;4),1,0)</f>
        <v>0</v>
      </c>
      <c r="O37">
        <f t="shared" si="0"/>
        <v>5</v>
      </c>
      <c r="P37">
        <f>IF(AND(punkty_rekrutacyjne[[#This Row],[osiągnięcia]]=1,punkty_rekrutacyjne[[#This Row],[Średnia]]&gt;=4),1,0)</f>
        <v>0</v>
      </c>
      <c r="Q37" s="1">
        <f>punkty_rekrutacyjne[[#This Row],[GHP]]/10+punkty_rekrutacyjne[[#This Row],[GHH]]/10+punkty_rekrutacyjne[[#This Row],[GMM]]/10+punkty_rekrutacyjne[[#This Row],[GMP]]/10+punkty_rekrutacyjne[[#This Row],[GJP]]/10</f>
        <v>30</v>
      </c>
      <c r="R37" s="1">
        <f>(punkty_rekrutacyjne[[#This Row],[JP]]-1)*2+(punkty_rekrutacyjne[[#This Row],[Mat]]-1)*2+(punkty_rekrutacyjne[[#This Row],[Biol]]-1)*2+(punkty_rekrutacyjne[[#This Row],[Geog]]-1)*2</f>
        <v>32</v>
      </c>
      <c r="S37" s="1">
        <f>punkty_rekrutacyjne[[#This Row],[p z g]]+punkty_rekrutacyjne[[#This Row],[P z ocen]]+IF(punkty_rekrutacyjne[[#This Row],[Zachowanie]]=6,2,0)+punkty_rekrutacyjne[[#This Row],[Osiagniecia]]</f>
        <v>68</v>
      </c>
      <c r="X37" s="11" t="s">
        <v>317</v>
      </c>
      <c r="Y37" s="1">
        <v>4.25</v>
      </c>
      <c r="Z37" s="1">
        <v>0</v>
      </c>
    </row>
    <row r="38" spans="1:26" x14ac:dyDescent="0.25">
      <c r="A38" s="1" t="s">
        <v>77</v>
      </c>
      <c r="B38" s="1" t="s">
        <v>78</v>
      </c>
      <c r="C38">
        <v>6</v>
      </c>
      <c r="D38">
        <v>4</v>
      </c>
      <c r="E38">
        <v>5</v>
      </c>
      <c r="F38">
        <v>5</v>
      </c>
      <c r="G38">
        <v>5</v>
      </c>
      <c r="H38">
        <v>4</v>
      </c>
      <c r="I38">
        <v>70</v>
      </c>
      <c r="J38">
        <v>71</v>
      </c>
      <c r="K38">
        <v>27</v>
      </c>
      <c r="L38">
        <v>77</v>
      </c>
      <c r="M38">
        <v>13</v>
      </c>
      <c r="N38">
        <f>IF(AND(punkty_rekrutacyjne[[#This Row],[Osiagniecia]]=0,punkty_rekrutacyjne[[#This Row],[Zachowanie]]&gt;4),1,0)</f>
        <v>0</v>
      </c>
      <c r="O38">
        <f t="shared" si="0"/>
        <v>4.75</v>
      </c>
      <c r="P38">
        <f>IF(AND(punkty_rekrutacyjne[[#This Row],[osiągnięcia]]=1,punkty_rekrutacyjne[[#This Row],[Średnia]]&gt;=4),1,0)</f>
        <v>0</v>
      </c>
      <c r="Q38" s="1">
        <f>punkty_rekrutacyjne[[#This Row],[GHP]]/10+punkty_rekrutacyjne[[#This Row],[GHH]]/10+punkty_rekrutacyjne[[#This Row],[GMM]]/10+punkty_rekrutacyjne[[#This Row],[GMP]]/10+punkty_rekrutacyjne[[#This Row],[GJP]]/10</f>
        <v>25.8</v>
      </c>
      <c r="R38" s="1">
        <f>(punkty_rekrutacyjne[[#This Row],[JP]]-1)*2+(punkty_rekrutacyjne[[#This Row],[Mat]]-1)*2+(punkty_rekrutacyjne[[#This Row],[Biol]]-1)*2+(punkty_rekrutacyjne[[#This Row],[Geog]]-1)*2</f>
        <v>30</v>
      </c>
      <c r="S38" s="1">
        <f>punkty_rekrutacyjne[[#This Row],[p z g]]+punkty_rekrutacyjne[[#This Row],[P z ocen]]+IF(punkty_rekrutacyjne[[#This Row],[Zachowanie]]=6,2,0)+punkty_rekrutacyjne[[#This Row],[Osiagniecia]]</f>
        <v>61.8</v>
      </c>
      <c r="X38" s="11" t="s">
        <v>623</v>
      </c>
      <c r="Y38" s="1">
        <v>3.75</v>
      </c>
      <c r="Z38" s="1">
        <v>0</v>
      </c>
    </row>
    <row r="39" spans="1:26" x14ac:dyDescent="0.25">
      <c r="A39" s="1" t="s">
        <v>79</v>
      </c>
      <c r="B39" s="1" t="s">
        <v>80</v>
      </c>
      <c r="C39">
        <v>2</v>
      </c>
      <c r="D39">
        <v>2</v>
      </c>
      <c r="E39">
        <v>4</v>
      </c>
      <c r="F39">
        <v>4</v>
      </c>
      <c r="G39">
        <v>4</v>
      </c>
      <c r="H39">
        <v>6</v>
      </c>
      <c r="I39">
        <v>30</v>
      </c>
      <c r="J39">
        <v>55</v>
      </c>
      <c r="K39">
        <v>59</v>
      </c>
      <c r="L39">
        <v>77</v>
      </c>
      <c r="M39">
        <v>58</v>
      </c>
      <c r="N39">
        <f>IF(AND(punkty_rekrutacyjne[[#This Row],[Osiagniecia]]=0,punkty_rekrutacyjne[[#This Row],[Zachowanie]]&gt;4),1,0)</f>
        <v>0</v>
      </c>
      <c r="O39">
        <f t="shared" si="0"/>
        <v>4.5</v>
      </c>
      <c r="P39">
        <f>IF(AND(punkty_rekrutacyjne[[#This Row],[osiągnięcia]]=1,punkty_rekrutacyjne[[#This Row],[Średnia]]&gt;=4),1,0)</f>
        <v>0</v>
      </c>
      <c r="Q39" s="1">
        <f>punkty_rekrutacyjne[[#This Row],[GHP]]/10+punkty_rekrutacyjne[[#This Row],[GHH]]/10+punkty_rekrutacyjne[[#This Row],[GMM]]/10+punkty_rekrutacyjne[[#This Row],[GMP]]/10+punkty_rekrutacyjne[[#This Row],[GJP]]/10</f>
        <v>27.900000000000002</v>
      </c>
      <c r="R39" s="1">
        <f>(punkty_rekrutacyjne[[#This Row],[JP]]-1)*2+(punkty_rekrutacyjne[[#This Row],[Mat]]-1)*2+(punkty_rekrutacyjne[[#This Row],[Biol]]-1)*2+(punkty_rekrutacyjne[[#This Row],[Geog]]-1)*2</f>
        <v>28</v>
      </c>
      <c r="S39" s="1">
        <f>punkty_rekrutacyjne[[#This Row],[p z g]]+punkty_rekrutacyjne[[#This Row],[P z ocen]]+IF(punkty_rekrutacyjne[[#This Row],[Zachowanie]]=6,2,0)+punkty_rekrutacyjne[[#This Row],[Osiagniecia]]</f>
        <v>57.900000000000006</v>
      </c>
      <c r="X39" s="11" t="s">
        <v>179</v>
      </c>
      <c r="Y39" s="1">
        <v>3.75</v>
      </c>
      <c r="Z39" s="1">
        <v>1</v>
      </c>
    </row>
    <row r="40" spans="1:26" x14ac:dyDescent="0.25">
      <c r="A40" s="1" t="s">
        <v>81</v>
      </c>
      <c r="B40" s="1" t="s">
        <v>38</v>
      </c>
      <c r="C40">
        <v>5</v>
      </c>
      <c r="D40">
        <v>6</v>
      </c>
      <c r="E40">
        <v>6</v>
      </c>
      <c r="F40">
        <v>6</v>
      </c>
      <c r="G40">
        <v>5</v>
      </c>
      <c r="H40">
        <v>5</v>
      </c>
      <c r="I40">
        <v>57</v>
      </c>
      <c r="J40">
        <v>22</v>
      </c>
      <c r="K40">
        <v>16</v>
      </c>
      <c r="L40">
        <v>20</v>
      </c>
      <c r="M40">
        <v>67</v>
      </c>
      <c r="N40">
        <f>IF(AND(punkty_rekrutacyjne[[#This Row],[Osiagniecia]]=0,punkty_rekrutacyjne[[#This Row],[Zachowanie]]&gt;4),1,0)</f>
        <v>0</v>
      </c>
      <c r="O40">
        <f t="shared" si="0"/>
        <v>5.5</v>
      </c>
      <c r="P40">
        <f>IF(AND(punkty_rekrutacyjne[[#This Row],[osiągnięcia]]=1,punkty_rekrutacyjne[[#This Row],[Średnia]]&gt;=4),1,0)</f>
        <v>0</v>
      </c>
      <c r="Q40" s="1">
        <f>punkty_rekrutacyjne[[#This Row],[GHP]]/10+punkty_rekrutacyjne[[#This Row],[GHH]]/10+punkty_rekrutacyjne[[#This Row],[GMM]]/10+punkty_rekrutacyjne[[#This Row],[GMP]]/10+punkty_rekrutacyjne[[#This Row],[GJP]]/10</f>
        <v>18.2</v>
      </c>
      <c r="R40" s="1">
        <f>(punkty_rekrutacyjne[[#This Row],[JP]]-1)*2+(punkty_rekrutacyjne[[#This Row],[Mat]]-1)*2+(punkty_rekrutacyjne[[#This Row],[Biol]]-1)*2+(punkty_rekrutacyjne[[#This Row],[Geog]]-1)*2</f>
        <v>36</v>
      </c>
      <c r="S40" s="1">
        <f>punkty_rekrutacyjne[[#This Row],[p z g]]+punkty_rekrutacyjne[[#This Row],[P z ocen]]+IF(punkty_rekrutacyjne[[#This Row],[Zachowanie]]=6,2,0)+punkty_rekrutacyjne[[#This Row],[Osiagniecia]]</f>
        <v>61.2</v>
      </c>
      <c r="X40" s="11" t="s">
        <v>42</v>
      </c>
      <c r="Y40" s="1">
        <v>4.25</v>
      </c>
      <c r="Z40" s="1">
        <v>0</v>
      </c>
    </row>
    <row r="41" spans="1:26" x14ac:dyDescent="0.25">
      <c r="A41" s="1" t="s">
        <v>82</v>
      </c>
      <c r="B41" s="1" t="s">
        <v>83</v>
      </c>
      <c r="C41">
        <v>6</v>
      </c>
      <c r="D41">
        <v>2</v>
      </c>
      <c r="E41">
        <v>5</v>
      </c>
      <c r="F41">
        <v>3</v>
      </c>
      <c r="G41">
        <v>3</v>
      </c>
      <c r="H41">
        <v>6</v>
      </c>
      <c r="I41">
        <v>67</v>
      </c>
      <c r="J41">
        <v>98</v>
      </c>
      <c r="K41">
        <v>28</v>
      </c>
      <c r="L41">
        <v>6</v>
      </c>
      <c r="M41">
        <v>20</v>
      </c>
      <c r="N41">
        <f>IF(AND(punkty_rekrutacyjne[[#This Row],[Osiagniecia]]=0,punkty_rekrutacyjne[[#This Row],[Zachowanie]]&gt;4),1,0)</f>
        <v>0</v>
      </c>
      <c r="O41">
        <f t="shared" si="0"/>
        <v>4.25</v>
      </c>
      <c r="P41">
        <f>IF(AND(punkty_rekrutacyjne[[#This Row],[osiągnięcia]]=1,punkty_rekrutacyjne[[#This Row],[Średnia]]&gt;=4),1,0)</f>
        <v>0</v>
      </c>
      <c r="Q41" s="1">
        <f>punkty_rekrutacyjne[[#This Row],[GHP]]/10+punkty_rekrutacyjne[[#This Row],[GHH]]/10+punkty_rekrutacyjne[[#This Row],[GMM]]/10+punkty_rekrutacyjne[[#This Row],[GMP]]/10+punkty_rekrutacyjne[[#This Row],[GJP]]/10</f>
        <v>21.900000000000002</v>
      </c>
      <c r="R41" s="1">
        <f>(punkty_rekrutacyjne[[#This Row],[JP]]-1)*2+(punkty_rekrutacyjne[[#This Row],[Mat]]-1)*2+(punkty_rekrutacyjne[[#This Row],[Biol]]-1)*2+(punkty_rekrutacyjne[[#This Row],[Geog]]-1)*2</f>
        <v>26</v>
      </c>
      <c r="S41" s="1">
        <f>punkty_rekrutacyjne[[#This Row],[p z g]]+punkty_rekrutacyjne[[#This Row],[P z ocen]]+IF(punkty_rekrutacyjne[[#This Row],[Zachowanie]]=6,2,0)+punkty_rekrutacyjne[[#This Row],[Osiagniecia]]</f>
        <v>53.900000000000006</v>
      </c>
      <c r="X41" s="11" t="s">
        <v>40</v>
      </c>
      <c r="Y41" s="1">
        <v>8.25</v>
      </c>
      <c r="Z41" s="1">
        <v>1</v>
      </c>
    </row>
    <row r="42" spans="1:26" x14ac:dyDescent="0.25">
      <c r="A42" s="1" t="s">
        <v>84</v>
      </c>
      <c r="B42" s="1" t="s">
        <v>38</v>
      </c>
      <c r="C42">
        <v>7</v>
      </c>
      <c r="D42">
        <v>4</v>
      </c>
      <c r="E42">
        <v>6</v>
      </c>
      <c r="F42">
        <v>4</v>
      </c>
      <c r="G42">
        <v>3</v>
      </c>
      <c r="H42">
        <v>3</v>
      </c>
      <c r="I42">
        <v>12</v>
      </c>
      <c r="J42">
        <v>86</v>
      </c>
      <c r="K42">
        <v>61</v>
      </c>
      <c r="L42">
        <v>94</v>
      </c>
      <c r="M42">
        <v>74</v>
      </c>
      <c r="N42">
        <f>IF(AND(punkty_rekrutacyjne[[#This Row],[Osiagniecia]]=0,punkty_rekrutacyjne[[#This Row],[Zachowanie]]&gt;4),1,0)</f>
        <v>0</v>
      </c>
      <c r="O42">
        <f t="shared" si="0"/>
        <v>4</v>
      </c>
      <c r="P42">
        <f>IF(AND(punkty_rekrutacyjne[[#This Row],[osiągnięcia]]=1,punkty_rekrutacyjne[[#This Row],[Średnia]]&gt;=4),1,0)</f>
        <v>0</v>
      </c>
      <c r="Q42" s="1">
        <f>punkty_rekrutacyjne[[#This Row],[GHP]]/10+punkty_rekrutacyjne[[#This Row],[GHH]]/10+punkty_rekrutacyjne[[#This Row],[GMM]]/10+punkty_rekrutacyjne[[#This Row],[GMP]]/10+punkty_rekrutacyjne[[#This Row],[GJP]]/10</f>
        <v>32.699999999999996</v>
      </c>
      <c r="R42" s="1">
        <f>(punkty_rekrutacyjne[[#This Row],[JP]]-1)*2+(punkty_rekrutacyjne[[#This Row],[Mat]]-1)*2+(punkty_rekrutacyjne[[#This Row],[Biol]]-1)*2+(punkty_rekrutacyjne[[#This Row],[Geog]]-1)*2</f>
        <v>24</v>
      </c>
      <c r="S42" s="1">
        <f>punkty_rekrutacyjne[[#This Row],[p z g]]+punkty_rekrutacyjne[[#This Row],[P z ocen]]+IF(punkty_rekrutacyjne[[#This Row],[Zachowanie]]=6,2,0)+punkty_rekrutacyjne[[#This Row],[Osiagniecia]]</f>
        <v>63.699999999999996</v>
      </c>
      <c r="X42" s="11" t="s">
        <v>309</v>
      </c>
      <c r="Y42" s="1">
        <v>3.5</v>
      </c>
      <c r="Z42" s="1">
        <v>0</v>
      </c>
    </row>
    <row r="43" spans="1:26" x14ac:dyDescent="0.25">
      <c r="A43" s="1" t="s">
        <v>46</v>
      </c>
      <c r="B43" s="1" t="s">
        <v>16</v>
      </c>
      <c r="C43">
        <v>0</v>
      </c>
      <c r="D43">
        <v>3</v>
      </c>
      <c r="E43">
        <v>4</v>
      </c>
      <c r="F43">
        <v>3</v>
      </c>
      <c r="G43">
        <v>5</v>
      </c>
      <c r="H43">
        <v>2</v>
      </c>
      <c r="I43">
        <v>82</v>
      </c>
      <c r="J43">
        <v>70</v>
      </c>
      <c r="K43">
        <v>18</v>
      </c>
      <c r="L43">
        <v>28</v>
      </c>
      <c r="M43">
        <v>34</v>
      </c>
      <c r="N43">
        <f>IF(AND(punkty_rekrutacyjne[[#This Row],[Osiagniecia]]=0,punkty_rekrutacyjne[[#This Row],[Zachowanie]]&gt;4),1,0)</f>
        <v>0</v>
      </c>
      <c r="O43">
        <f t="shared" si="0"/>
        <v>3.5</v>
      </c>
      <c r="P43">
        <f>IF(AND(punkty_rekrutacyjne[[#This Row],[osiągnięcia]]=1,punkty_rekrutacyjne[[#This Row],[Średnia]]&gt;=4),1,0)</f>
        <v>0</v>
      </c>
      <c r="Q43" s="1">
        <f>punkty_rekrutacyjne[[#This Row],[GHP]]/10+punkty_rekrutacyjne[[#This Row],[GHH]]/10+punkty_rekrutacyjne[[#This Row],[GMM]]/10+punkty_rekrutacyjne[[#This Row],[GMP]]/10+punkty_rekrutacyjne[[#This Row],[GJP]]/10</f>
        <v>23.2</v>
      </c>
      <c r="R43" s="1">
        <f>(punkty_rekrutacyjne[[#This Row],[JP]]-1)*2+(punkty_rekrutacyjne[[#This Row],[Mat]]-1)*2+(punkty_rekrutacyjne[[#This Row],[Biol]]-1)*2+(punkty_rekrutacyjne[[#This Row],[Geog]]-1)*2</f>
        <v>20</v>
      </c>
      <c r="S43" s="1">
        <f>punkty_rekrutacyjne[[#This Row],[p z g]]+punkty_rekrutacyjne[[#This Row],[P z ocen]]+IF(punkty_rekrutacyjne[[#This Row],[Zachowanie]]=6,2,0)+punkty_rekrutacyjne[[#This Row],[Osiagniecia]]</f>
        <v>43.2</v>
      </c>
      <c r="X43" s="11" t="s">
        <v>148</v>
      </c>
      <c r="Y43" s="1">
        <v>7.75</v>
      </c>
      <c r="Z43" s="1">
        <v>0</v>
      </c>
    </row>
    <row r="44" spans="1:26" x14ac:dyDescent="0.25">
      <c r="A44" s="1" t="s">
        <v>85</v>
      </c>
      <c r="B44" s="1" t="s">
        <v>86</v>
      </c>
      <c r="C44">
        <v>8</v>
      </c>
      <c r="D44">
        <v>5</v>
      </c>
      <c r="E44">
        <v>4</v>
      </c>
      <c r="F44">
        <v>6</v>
      </c>
      <c r="G44">
        <v>2</v>
      </c>
      <c r="H44">
        <v>6</v>
      </c>
      <c r="I44">
        <v>32</v>
      </c>
      <c r="J44">
        <v>88</v>
      </c>
      <c r="K44">
        <v>15</v>
      </c>
      <c r="L44">
        <v>45</v>
      </c>
      <c r="M44">
        <v>24</v>
      </c>
      <c r="N44">
        <f>IF(AND(punkty_rekrutacyjne[[#This Row],[Osiagniecia]]=0,punkty_rekrutacyjne[[#This Row],[Zachowanie]]&gt;4),1,0)</f>
        <v>0</v>
      </c>
      <c r="O44">
        <f t="shared" si="0"/>
        <v>4.5</v>
      </c>
      <c r="P44">
        <f>IF(AND(punkty_rekrutacyjne[[#This Row],[osiągnięcia]]=1,punkty_rekrutacyjne[[#This Row],[Średnia]]&gt;=4),1,0)</f>
        <v>0</v>
      </c>
      <c r="Q44" s="1">
        <f>punkty_rekrutacyjne[[#This Row],[GHP]]/10+punkty_rekrutacyjne[[#This Row],[GHH]]/10+punkty_rekrutacyjne[[#This Row],[GMM]]/10+punkty_rekrutacyjne[[#This Row],[GMP]]/10+punkty_rekrutacyjne[[#This Row],[GJP]]/10</f>
        <v>20.399999999999999</v>
      </c>
      <c r="R44" s="1">
        <f>(punkty_rekrutacyjne[[#This Row],[JP]]-1)*2+(punkty_rekrutacyjne[[#This Row],[Mat]]-1)*2+(punkty_rekrutacyjne[[#This Row],[Biol]]-1)*2+(punkty_rekrutacyjne[[#This Row],[Geog]]-1)*2</f>
        <v>28</v>
      </c>
      <c r="S44" s="1">
        <f>punkty_rekrutacyjne[[#This Row],[p z g]]+punkty_rekrutacyjne[[#This Row],[P z ocen]]+IF(punkty_rekrutacyjne[[#This Row],[Zachowanie]]=6,2,0)+punkty_rekrutacyjne[[#This Row],[Osiagniecia]]</f>
        <v>56.4</v>
      </c>
      <c r="X44" s="11" t="s">
        <v>642</v>
      </c>
      <c r="Y44" s="1">
        <v>4.5</v>
      </c>
      <c r="Z44" s="1">
        <v>0</v>
      </c>
    </row>
    <row r="45" spans="1:26" x14ac:dyDescent="0.25">
      <c r="A45" s="1" t="s">
        <v>87</v>
      </c>
      <c r="B45" s="1" t="s">
        <v>55</v>
      </c>
      <c r="C45">
        <v>2</v>
      </c>
      <c r="D45">
        <v>2</v>
      </c>
      <c r="E45">
        <v>5</v>
      </c>
      <c r="F45">
        <v>5</v>
      </c>
      <c r="G45">
        <v>2</v>
      </c>
      <c r="H45">
        <v>2</v>
      </c>
      <c r="I45">
        <v>65</v>
      </c>
      <c r="J45">
        <v>87</v>
      </c>
      <c r="K45">
        <v>53</v>
      </c>
      <c r="L45">
        <v>98</v>
      </c>
      <c r="M45">
        <v>50</v>
      </c>
      <c r="N45">
        <f>IF(AND(punkty_rekrutacyjne[[#This Row],[Osiagniecia]]=0,punkty_rekrutacyjne[[#This Row],[Zachowanie]]&gt;4),1,0)</f>
        <v>0</v>
      </c>
      <c r="O45">
        <f t="shared" si="0"/>
        <v>3.5</v>
      </c>
      <c r="P45">
        <f>IF(AND(punkty_rekrutacyjne[[#This Row],[osiągnięcia]]=1,punkty_rekrutacyjne[[#This Row],[Średnia]]&gt;=4),1,0)</f>
        <v>0</v>
      </c>
      <c r="Q45" s="1">
        <f>punkty_rekrutacyjne[[#This Row],[GHP]]/10+punkty_rekrutacyjne[[#This Row],[GHH]]/10+punkty_rekrutacyjne[[#This Row],[GMM]]/10+punkty_rekrutacyjne[[#This Row],[GMP]]/10+punkty_rekrutacyjne[[#This Row],[GJP]]/10</f>
        <v>35.299999999999997</v>
      </c>
      <c r="R45" s="1">
        <f>(punkty_rekrutacyjne[[#This Row],[JP]]-1)*2+(punkty_rekrutacyjne[[#This Row],[Mat]]-1)*2+(punkty_rekrutacyjne[[#This Row],[Biol]]-1)*2+(punkty_rekrutacyjne[[#This Row],[Geog]]-1)*2</f>
        <v>20</v>
      </c>
      <c r="S45" s="1">
        <f>punkty_rekrutacyjne[[#This Row],[p z g]]+punkty_rekrutacyjne[[#This Row],[P z ocen]]+IF(punkty_rekrutacyjne[[#This Row],[Zachowanie]]=6,2,0)+punkty_rekrutacyjne[[#This Row],[Osiagniecia]]</f>
        <v>57.3</v>
      </c>
      <c r="X45" s="11" t="s">
        <v>521</v>
      </c>
      <c r="Y45" s="1">
        <v>4</v>
      </c>
      <c r="Z45" s="1">
        <v>0</v>
      </c>
    </row>
    <row r="46" spans="1:26" x14ac:dyDescent="0.25">
      <c r="A46" s="1" t="s">
        <v>88</v>
      </c>
      <c r="B46" s="1" t="s">
        <v>26</v>
      </c>
      <c r="C46">
        <v>3</v>
      </c>
      <c r="D46">
        <v>2</v>
      </c>
      <c r="E46">
        <v>3</v>
      </c>
      <c r="F46">
        <v>3</v>
      </c>
      <c r="G46">
        <v>6</v>
      </c>
      <c r="H46">
        <v>6</v>
      </c>
      <c r="I46">
        <v>10</v>
      </c>
      <c r="J46">
        <v>21</v>
      </c>
      <c r="K46">
        <v>35</v>
      </c>
      <c r="L46">
        <v>98</v>
      </c>
      <c r="M46">
        <v>21</v>
      </c>
      <c r="N46">
        <f>IF(AND(punkty_rekrutacyjne[[#This Row],[Osiagniecia]]=0,punkty_rekrutacyjne[[#This Row],[Zachowanie]]&gt;4),1,0)</f>
        <v>0</v>
      </c>
      <c r="O46">
        <f t="shared" si="0"/>
        <v>4.5</v>
      </c>
      <c r="P46">
        <f>IF(AND(punkty_rekrutacyjne[[#This Row],[osiągnięcia]]=1,punkty_rekrutacyjne[[#This Row],[Średnia]]&gt;=4),1,0)</f>
        <v>0</v>
      </c>
      <c r="Q46" s="1">
        <f>punkty_rekrutacyjne[[#This Row],[GHP]]/10+punkty_rekrutacyjne[[#This Row],[GHH]]/10+punkty_rekrutacyjne[[#This Row],[GMM]]/10+punkty_rekrutacyjne[[#This Row],[GMP]]/10+punkty_rekrutacyjne[[#This Row],[GJP]]/10</f>
        <v>18.5</v>
      </c>
      <c r="R46" s="1">
        <f>(punkty_rekrutacyjne[[#This Row],[JP]]-1)*2+(punkty_rekrutacyjne[[#This Row],[Mat]]-1)*2+(punkty_rekrutacyjne[[#This Row],[Biol]]-1)*2+(punkty_rekrutacyjne[[#This Row],[Geog]]-1)*2</f>
        <v>28</v>
      </c>
      <c r="S46" s="1">
        <f>punkty_rekrutacyjne[[#This Row],[p z g]]+punkty_rekrutacyjne[[#This Row],[P z ocen]]+IF(punkty_rekrutacyjne[[#This Row],[Zachowanie]]=6,2,0)+punkty_rekrutacyjne[[#This Row],[Osiagniecia]]</f>
        <v>49.5</v>
      </c>
      <c r="X46" s="11" t="s">
        <v>424</v>
      </c>
      <c r="Y46" s="1">
        <v>5.25</v>
      </c>
      <c r="Z46" s="1">
        <v>0</v>
      </c>
    </row>
    <row r="47" spans="1:26" x14ac:dyDescent="0.25">
      <c r="A47" s="1" t="s">
        <v>89</v>
      </c>
      <c r="B47" s="1" t="s">
        <v>90</v>
      </c>
      <c r="C47">
        <v>2</v>
      </c>
      <c r="D47">
        <v>3</v>
      </c>
      <c r="E47">
        <v>6</v>
      </c>
      <c r="F47">
        <v>3</v>
      </c>
      <c r="G47">
        <v>6</v>
      </c>
      <c r="H47">
        <v>3</v>
      </c>
      <c r="I47">
        <v>53</v>
      </c>
      <c r="J47">
        <v>50</v>
      </c>
      <c r="K47">
        <v>16</v>
      </c>
      <c r="L47">
        <v>44</v>
      </c>
      <c r="M47">
        <v>8</v>
      </c>
      <c r="N47">
        <f>IF(AND(punkty_rekrutacyjne[[#This Row],[Osiagniecia]]=0,punkty_rekrutacyjne[[#This Row],[Zachowanie]]&gt;4),1,0)</f>
        <v>0</v>
      </c>
      <c r="O47">
        <f t="shared" si="0"/>
        <v>4.5</v>
      </c>
      <c r="P47">
        <f>IF(AND(punkty_rekrutacyjne[[#This Row],[osiągnięcia]]=1,punkty_rekrutacyjne[[#This Row],[Średnia]]&gt;=4),1,0)</f>
        <v>0</v>
      </c>
      <c r="Q47" s="1">
        <f>punkty_rekrutacyjne[[#This Row],[GHP]]/10+punkty_rekrutacyjne[[#This Row],[GHH]]/10+punkty_rekrutacyjne[[#This Row],[GMM]]/10+punkty_rekrutacyjne[[#This Row],[GMP]]/10+punkty_rekrutacyjne[[#This Row],[GJP]]/10</f>
        <v>17.100000000000001</v>
      </c>
      <c r="R47" s="1">
        <f>(punkty_rekrutacyjne[[#This Row],[JP]]-1)*2+(punkty_rekrutacyjne[[#This Row],[Mat]]-1)*2+(punkty_rekrutacyjne[[#This Row],[Biol]]-1)*2+(punkty_rekrutacyjne[[#This Row],[Geog]]-1)*2</f>
        <v>28</v>
      </c>
      <c r="S47" s="1">
        <f>punkty_rekrutacyjne[[#This Row],[p z g]]+punkty_rekrutacyjne[[#This Row],[P z ocen]]+IF(punkty_rekrutacyjne[[#This Row],[Zachowanie]]=6,2,0)+punkty_rekrutacyjne[[#This Row],[Osiagniecia]]</f>
        <v>47.1</v>
      </c>
      <c r="X47" s="11" t="s">
        <v>652</v>
      </c>
      <c r="Y47" s="1">
        <v>4</v>
      </c>
      <c r="Z47" s="1">
        <v>0</v>
      </c>
    </row>
    <row r="48" spans="1:26" x14ac:dyDescent="0.25">
      <c r="A48" s="1" t="s">
        <v>91</v>
      </c>
      <c r="B48" s="1" t="s">
        <v>70</v>
      </c>
      <c r="C48">
        <v>1</v>
      </c>
      <c r="D48">
        <v>5</v>
      </c>
      <c r="E48">
        <v>3</v>
      </c>
      <c r="F48">
        <v>6</v>
      </c>
      <c r="G48">
        <v>4</v>
      </c>
      <c r="H48">
        <v>4</v>
      </c>
      <c r="I48">
        <v>38</v>
      </c>
      <c r="J48">
        <v>43</v>
      </c>
      <c r="K48">
        <v>49</v>
      </c>
      <c r="L48">
        <v>89</v>
      </c>
      <c r="M48">
        <v>16</v>
      </c>
      <c r="N48">
        <f>IF(AND(punkty_rekrutacyjne[[#This Row],[Osiagniecia]]=0,punkty_rekrutacyjne[[#This Row],[Zachowanie]]&gt;4),1,0)</f>
        <v>0</v>
      </c>
      <c r="O48">
        <f t="shared" si="0"/>
        <v>4.25</v>
      </c>
      <c r="P48">
        <f>IF(AND(punkty_rekrutacyjne[[#This Row],[osiągnięcia]]=1,punkty_rekrutacyjne[[#This Row],[Średnia]]&gt;=4),1,0)</f>
        <v>0</v>
      </c>
      <c r="Q48" s="1">
        <f>punkty_rekrutacyjne[[#This Row],[GHP]]/10+punkty_rekrutacyjne[[#This Row],[GHH]]/10+punkty_rekrutacyjne[[#This Row],[GMM]]/10+punkty_rekrutacyjne[[#This Row],[GMP]]/10+punkty_rekrutacyjne[[#This Row],[GJP]]/10</f>
        <v>23.5</v>
      </c>
      <c r="R48" s="1">
        <f>(punkty_rekrutacyjne[[#This Row],[JP]]-1)*2+(punkty_rekrutacyjne[[#This Row],[Mat]]-1)*2+(punkty_rekrutacyjne[[#This Row],[Biol]]-1)*2+(punkty_rekrutacyjne[[#This Row],[Geog]]-1)*2</f>
        <v>26</v>
      </c>
      <c r="S48" s="1">
        <f>punkty_rekrutacyjne[[#This Row],[p z g]]+punkty_rekrutacyjne[[#This Row],[P z ocen]]+IF(punkty_rekrutacyjne[[#This Row],[Zachowanie]]=6,2,0)+punkty_rekrutacyjne[[#This Row],[Osiagniecia]]</f>
        <v>50.5</v>
      </c>
      <c r="X48" s="11" t="s">
        <v>415</v>
      </c>
      <c r="Y48" s="1">
        <v>4.25</v>
      </c>
      <c r="Z48" s="1">
        <v>0</v>
      </c>
    </row>
    <row r="49" spans="1:26" x14ac:dyDescent="0.25">
      <c r="A49" s="1" t="s">
        <v>92</v>
      </c>
      <c r="B49" s="1" t="s">
        <v>45</v>
      </c>
      <c r="C49">
        <v>6</v>
      </c>
      <c r="D49">
        <v>6</v>
      </c>
      <c r="E49">
        <v>4</v>
      </c>
      <c r="F49">
        <v>6</v>
      </c>
      <c r="G49">
        <v>5</v>
      </c>
      <c r="H49">
        <v>3</v>
      </c>
      <c r="I49">
        <v>99</v>
      </c>
      <c r="J49">
        <v>95</v>
      </c>
      <c r="K49">
        <v>48</v>
      </c>
      <c r="L49">
        <v>16</v>
      </c>
      <c r="M49">
        <v>11</v>
      </c>
      <c r="N49">
        <f>IF(AND(punkty_rekrutacyjne[[#This Row],[Osiagniecia]]=0,punkty_rekrutacyjne[[#This Row],[Zachowanie]]&gt;4),1,0)</f>
        <v>0</v>
      </c>
      <c r="O49">
        <f t="shared" si="0"/>
        <v>4.5</v>
      </c>
      <c r="P49">
        <f>IF(AND(punkty_rekrutacyjne[[#This Row],[osiągnięcia]]=1,punkty_rekrutacyjne[[#This Row],[Średnia]]&gt;=4),1,0)</f>
        <v>0</v>
      </c>
      <c r="Q49" s="1">
        <f>punkty_rekrutacyjne[[#This Row],[GHP]]/10+punkty_rekrutacyjne[[#This Row],[GHH]]/10+punkty_rekrutacyjne[[#This Row],[GMM]]/10+punkty_rekrutacyjne[[#This Row],[GMP]]/10+punkty_rekrutacyjne[[#This Row],[GJP]]/10</f>
        <v>26.900000000000002</v>
      </c>
      <c r="R49" s="1">
        <f>(punkty_rekrutacyjne[[#This Row],[JP]]-1)*2+(punkty_rekrutacyjne[[#This Row],[Mat]]-1)*2+(punkty_rekrutacyjne[[#This Row],[Biol]]-1)*2+(punkty_rekrutacyjne[[#This Row],[Geog]]-1)*2</f>
        <v>28</v>
      </c>
      <c r="S49" s="1">
        <f>punkty_rekrutacyjne[[#This Row],[p z g]]+punkty_rekrutacyjne[[#This Row],[P z ocen]]+IF(punkty_rekrutacyjne[[#This Row],[Zachowanie]]=6,2,0)+punkty_rekrutacyjne[[#This Row],[Osiagniecia]]</f>
        <v>62.900000000000006</v>
      </c>
      <c r="X49" s="11" t="s">
        <v>465</v>
      </c>
      <c r="Y49" s="1">
        <v>3.5</v>
      </c>
      <c r="Z49" s="1">
        <v>0</v>
      </c>
    </row>
    <row r="50" spans="1:26" x14ac:dyDescent="0.25">
      <c r="A50" s="1" t="s">
        <v>93</v>
      </c>
      <c r="B50" s="1" t="s">
        <v>32</v>
      </c>
      <c r="C50">
        <v>6</v>
      </c>
      <c r="D50">
        <v>5</v>
      </c>
      <c r="E50">
        <v>6</v>
      </c>
      <c r="F50">
        <v>5</v>
      </c>
      <c r="G50">
        <v>6</v>
      </c>
      <c r="H50">
        <v>3</v>
      </c>
      <c r="I50">
        <v>78</v>
      </c>
      <c r="J50">
        <v>22</v>
      </c>
      <c r="K50">
        <v>95</v>
      </c>
      <c r="L50">
        <v>18</v>
      </c>
      <c r="M50">
        <v>15</v>
      </c>
      <c r="N50">
        <f>IF(AND(punkty_rekrutacyjne[[#This Row],[Osiagniecia]]=0,punkty_rekrutacyjne[[#This Row],[Zachowanie]]&gt;4),1,0)</f>
        <v>0</v>
      </c>
      <c r="O50">
        <f t="shared" si="0"/>
        <v>5</v>
      </c>
      <c r="P50">
        <f>IF(AND(punkty_rekrutacyjne[[#This Row],[osiągnięcia]]=1,punkty_rekrutacyjne[[#This Row],[Średnia]]&gt;=4),1,0)</f>
        <v>0</v>
      </c>
      <c r="Q50" s="1">
        <f>punkty_rekrutacyjne[[#This Row],[GHP]]/10+punkty_rekrutacyjne[[#This Row],[GHH]]/10+punkty_rekrutacyjne[[#This Row],[GMM]]/10+punkty_rekrutacyjne[[#This Row],[GMP]]/10+punkty_rekrutacyjne[[#This Row],[GJP]]/10</f>
        <v>22.8</v>
      </c>
      <c r="R50" s="1">
        <f>(punkty_rekrutacyjne[[#This Row],[JP]]-1)*2+(punkty_rekrutacyjne[[#This Row],[Mat]]-1)*2+(punkty_rekrutacyjne[[#This Row],[Biol]]-1)*2+(punkty_rekrutacyjne[[#This Row],[Geog]]-1)*2</f>
        <v>32</v>
      </c>
      <c r="S50" s="1">
        <f>punkty_rekrutacyjne[[#This Row],[p z g]]+punkty_rekrutacyjne[[#This Row],[P z ocen]]+IF(punkty_rekrutacyjne[[#This Row],[Zachowanie]]=6,2,0)+punkty_rekrutacyjne[[#This Row],[Osiagniecia]]</f>
        <v>60.8</v>
      </c>
      <c r="X50" s="11" t="s">
        <v>605</v>
      </c>
      <c r="Y50" s="1">
        <v>5</v>
      </c>
      <c r="Z50" s="1">
        <v>0</v>
      </c>
    </row>
    <row r="51" spans="1:26" x14ac:dyDescent="0.25">
      <c r="A51" s="1" t="s">
        <v>94</v>
      </c>
      <c r="B51" s="1" t="s">
        <v>48</v>
      </c>
      <c r="C51">
        <v>6</v>
      </c>
      <c r="D51">
        <v>3</v>
      </c>
      <c r="E51">
        <v>3</v>
      </c>
      <c r="F51">
        <v>6</v>
      </c>
      <c r="G51">
        <v>4</v>
      </c>
      <c r="H51">
        <v>5</v>
      </c>
      <c r="I51">
        <v>25</v>
      </c>
      <c r="J51">
        <v>73</v>
      </c>
      <c r="K51">
        <v>78</v>
      </c>
      <c r="L51">
        <v>61</v>
      </c>
      <c r="M51">
        <v>29</v>
      </c>
      <c r="N51">
        <f>IF(AND(punkty_rekrutacyjne[[#This Row],[Osiagniecia]]=0,punkty_rekrutacyjne[[#This Row],[Zachowanie]]&gt;4),1,0)</f>
        <v>0</v>
      </c>
      <c r="O51">
        <f t="shared" si="0"/>
        <v>4.5</v>
      </c>
      <c r="P51">
        <f>IF(AND(punkty_rekrutacyjne[[#This Row],[osiągnięcia]]=1,punkty_rekrutacyjne[[#This Row],[Średnia]]&gt;=4),1,0)</f>
        <v>0</v>
      </c>
      <c r="Q51" s="1">
        <f>punkty_rekrutacyjne[[#This Row],[GHP]]/10+punkty_rekrutacyjne[[#This Row],[GHH]]/10+punkty_rekrutacyjne[[#This Row],[GMM]]/10+punkty_rekrutacyjne[[#This Row],[GMP]]/10+punkty_rekrutacyjne[[#This Row],[GJP]]/10</f>
        <v>26.6</v>
      </c>
      <c r="R51" s="1">
        <f>(punkty_rekrutacyjne[[#This Row],[JP]]-1)*2+(punkty_rekrutacyjne[[#This Row],[Mat]]-1)*2+(punkty_rekrutacyjne[[#This Row],[Biol]]-1)*2+(punkty_rekrutacyjne[[#This Row],[Geog]]-1)*2</f>
        <v>28</v>
      </c>
      <c r="S51" s="1">
        <f>punkty_rekrutacyjne[[#This Row],[p z g]]+punkty_rekrutacyjne[[#This Row],[P z ocen]]+IF(punkty_rekrutacyjne[[#This Row],[Zachowanie]]=6,2,0)+punkty_rekrutacyjne[[#This Row],[Osiagniecia]]</f>
        <v>60.6</v>
      </c>
      <c r="X51" s="11" t="s">
        <v>321</v>
      </c>
      <c r="Y51" s="1">
        <v>4.25</v>
      </c>
      <c r="Z51" s="1">
        <v>0</v>
      </c>
    </row>
    <row r="52" spans="1:26" x14ac:dyDescent="0.25">
      <c r="A52" s="1" t="s">
        <v>95</v>
      </c>
      <c r="B52" s="1" t="s">
        <v>96</v>
      </c>
      <c r="C52">
        <v>6</v>
      </c>
      <c r="D52">
        <v>5</v>
      </c>
      <c r="E52">
        <v>5</v>
      </c>
      <c r="F52">
        <v>6</v>
      </c>
      <c r="G52">
        <v>2</v>
      </c>
      <c r="H52">
        <v>4</v>
      </c>
      <c r="I52">
        <v>65</v>
      </c>
      <c r="J52">
        <v>66</v>
      </c>
      <c r="K52">
        <v>87</v>
      </c>
      <c r="L52">
        <v>5</v>
      </c>
      <c r="M52">
        <v>65</v>
      </c>
      <c r="N52">
        <f>IF(AND(punkty_rekrutacyjne[[#This Row],[Osiagniecia]]=0,punkty_rekrutacyjne[[#This Row],[Zachowanie]]&gt;4),1,0)</f>
        <v>0</v>
      </c>
      <c r="O52">
        <f t="shared" si="0"/>
        <v>4.25</v>
      </c>
      <c r="P52">
        <f>IF(AND(punkty_rekrutacyjne[[#This Row],[osiągnięcia]]=1,punkty_rekrutacyjne[[#This Row],[Średnia]]&gt;=4),1,0)</f>
        <v>0</v>
      </c>
      <c r="Q52" s="1">
        <f>punkty_rekrutacyjne[[#This Row],[GHP]]/10+punkty_rekrutacyjne[[#This Row],[GHH]]/10+punkty_rekrutacyjne[[#This Row],[GMM]]/10+punkty_rekrutacyjne[[#This Row],[GMP]]/10+punkty_rekrutacyjne[[#This Row],[GJP]]/10</f>
        <v>28.799999999999997</v>
      </c>
      <c r="R52" s="1">
        <f>(punkty_rekrutacyjne[[#This Row],[JP]]-1)*2+(punkty_rekrutacyjne[[#This Row],[Mat]]-1)*2+(punkty_rekrutacyjne[[#This Row],[Biol]]-1)*2+(punkty_rekrutacyjne[[#This Row],[Geog]]-1)*2</f>
        <v>26</v>
      </c>
      <c r="S52" s="1">
        <f>punkty_rekrutacyjne[[#This Row],[p z g]]+punkty_rekrutacyjne[[#This Row],[P z ocen]]+IF(punkty_rekrutacyjne[[#This Row],[Zachowanie]]=6,2,0)+punkty_rekrutacyjne[[#This Row],[Osiagniecia]]</f>
        <v>60.8</v>
      </c>
      <c r="X52" s="11" t="s">
        <v>480</v>
      </c>
      <c r="Y52" s="1">
        <v>4.75</v>
      </c>
      <c r="Z52" s="1">
        <v>0</v>
      </c>
    </row>
    <row r="53" spans="1:26" x14ac:dyDescent="0.25">
      <c r="A53" s="1" t="s">
        <v>97</v>
      </c>
      <c r="B53" s="1" t="s">
        <v>90</v>
      </c>
      <c r="C53">
        <v>8</v>
      </c>
      <c r="D53">
        <v>2</v>
      </c>
      <c r="E53">
        <v>2</v>
      </c>
      <c r="F53">
        <v>3</v>
      </c>
      <c r="G53">
        <v>4</v>
      </c>
      <c r="H53">
        <v>3</v>
      </c>
      <c r="I53">
        <v>18</v>
      </c>
      <c r="J53">
        <v>83</v>
      </c>
      <c r="K53">
        <v>86</v>
      </c>
      <c r="L53">
        <v>67</v>
      </c>
      <c r="M53">
        <v>90</v>
      </c>
      <c r="N53">
        <f>IF(AND(punkty_rekrutacyjne[[#This Row],[Osiagniecia]]=0,punkty_rekrutacyjne[[#This Row],[Zachowanie]]&gt;4),1,0)</f>
        <v>0</v>
      </c>
      <c r="O53">
        <f t="shared" si="0"/>
        <v>3</v>
      </c>
      <c r="P53">
        <f>IF(AND(punkty_rekrutacyjne[[#This Row],[osiągnięcia]]=1,punkty_rekrutacyjne[[#This Row],[Średnia]]&gt;=4),1,0)</f>
        <v>0</v>
      </c>
      <c r="Q53" s="1">
        <f>punkty_rekrutacyjne[[#This Row],[GHP]]/10+punkty_rekrutacyjne[[#This Row],[GHH]]/10+punkty_rekrutacyjne[[#This Row],[GMM]]/10+punkty_rekrutacyjne[[#This Row],[GMP]]/10+punkty_rekrutacyjne[[#This Row],[GJP]]/10</f>
        <v>34.400000000000006</v>
      </c>
      <c r="R53" s="1">
        <f>(punkty_rekrutacyjne[[#This Row],[JP]]-1)*2+(punkty_rekrutacyjne[[#This Row],[Mat]]-1)*2+(punkty_rekrutacyjne[[#This Row],[Biol]]-1)*2+(punkty_rekrutacyjne[[#This Row],[Geog]]-1)*2</f>
        <v>16</v>
      </c>
      <c r="S53" s="1">
        <f>punkty_rekrutacyjne[[#This Row],[p z g]]+punkty_rekrutacyjne[[#This Row],[P z ocen]]+IF(punkty_rekrutacyjne[[#This Row],[Zachowanie]]=6,2,0)+punkty_rekrutacyjne[[#This Row],[Osiagniecia]]</f>
        <v>58.400000000000006</v>
      </c>
      <c r="X53" s="11" t="s">
        <v>294</v>
      </c>
      <c r="Y53" s="1">
        <v>3.75</v>
      </c>
      <c r="Z53" s="1">
        <v>0</v>
      </c>
    </row>
    <row r="54" spans="1:26" x14ac:dyDescent="0.25">
      <c r="A54" s="1" t="s">
        <v>98</v>
      </c>
      <c r="B54" s="1" t="s">
        <v>99</v>
      </c>
      <c r="C54">
        <v>0</v>
      </c>
      <c r="D54">
        <v>3</v>
      </c>
      <c r="E54">
        <v>4</v>
      </c>
      <c r="F54">
        <v>6</v>
      </c>
      <c r="G54">
        <v>4</v>
      </c>
      <c r="H54">
        <v>4</v>
      </c>
      <c r="I54">
        <v>41</v>
      </c>
      <c r="J54">
        <v>88</v>
      </c>
      <c r="K54">
        <v>4</v>
      </c>
      <c r="L54">
        <v>24</v>
      </c>
      <c r="M54">
        <v>37</v>
      </c>
      <c r="N54">
        <f>IF(AND(punkty_rekrutacyjne[[#This Row],[Osiagniecia]]=0,punkty_rekrutacyjne[[#This Row],[Zachowanie]]&gt;4),1,0)</f>
        <v>0</v>
      </c>
      <c r="O54">
        <f t="shared" si="0"/>
        <v>4.5</v>
      </c>
      <c r="P54">
        <f>IF(AND(punkty_rekrutacyjne[[#This Row],[osiągnięcia]]=1,punkty_rekrutacyjne[[#This Row],[Średnia]]&gt;=4),1,0)</f>
        <v>0</v>
      </c>
      <c r="Q54" s="1">
        <f>punkty_rekrutacyjne[[#This Row],[GHP]]/10+punkty_rekrutacyjne[[#This Row],[GHH]]/10+punkty_rekrutacyjne[[#This Row],[GMM]]/10+punkty_rekrutacyjne[[#This Row],[GMP]]/10+punkty_rekrutacyjne[[#This Row],[GJP]]/10</f>
        <v>19.400000000000002</v>
      </c>
      <c r="R54" s="1">
        <f>(punkty_rekrutacyjne[[#This Row],[JP]]-1)*2+(punkty_rekrutacyjne[[#This Row],[Mat]]-1)*2+(punkty_rekrutacyjne[[#This Row],[Biol]]-1)*2+(punkty_rekrutacyjne[[#This Row],[Geog]]-1)*2</f>
        <v>28</v>
      </c>
      <c r="S54" s="1">
        <f>punkty_rekrutacyjne[[#This Row],[p z g]]+punkty_rekrutacyjne[[#This Row],[P z ocen]]+IF(punkty_rekrutacyjne[[#This Row],[Zachowanie]]=6,2,0)+punkty_rekrutacyjne[[#This Row],[Osiagniecia]]</f>
        <v>47.400000000000006</v>
      </c>
      <c r="X54" s="11" t="s">
        <v>557</v>
      </c>
      <c r="Y54" s="1">
        <v>4.25</v>
      </c>
      <c r="Z54" s="1">
        <v>0</v>
      </c>
    </row>
    <row r="55" spans="1:26" x14ac:dyDescent="0.25">
      <c r="A55" s="1" t="s">
        <v>100</v>
      </c>
      <c r="B55" s="1" t="s">
        <v>101</v>
      </c>
      <c r="C55">
        <v>7</v>
      </c>
      <c r="D55">
        <v>3</v>
      </c>
      <c r="E55">
        <v>4</v>
      </c>
      <c r="F55">
        <v>4</v>
      </c>
      <c r="G55">
        <v>5</v>
      </c>
      <c r="H55">
        <v>6</v>
      </c>
      <c r="I55">
        <v>54</v>
      </c>
      <c r="J55">
        <v>42</v>
      </c>
      <c r="K55">
        <v>82</v>
      </c>
      <c r="L55">
        <v>99</v>
      </c>
      <c r="M55">
        <v>81</v>
      </c>
      <c r="N55">
        <f>IF(AND(punkty_rekrutacyjne[[#This Row],[Osiagniecia]]=0,punkty_rekrutacyjne[[#This Row],[Zachowanie]]&gt;4),1,0)</f>
        <v>0</v>
      </c>
      <c r="O55">
        <f t="shared" si="0"/>
        <v>4.75</v>
      </c>
      <c r="P55">
        <f>IF(AND(punkty_rekrutacyjne[[#This Row],[osiągnięcia]]=1,punkty_rekrutacyjne[[#This Row],[Średnia]]&gt;=4),1,0)</f>
        <v>0</v>
      </c>
      <c r="Q55" s="1">
        <f>punkty_rekrutacyjne[[#This Row],[GHP]]/10+punkty_rekrutacyjne[[#This Row],[GHH]]/10+punkty_rekrutacyjne[[#This Row],[GMM]]/10+punkty_rekrutacyjne[[#This Row],[GMP]]/10+punkty_rekrutacyjne[[#This Row],[GJP]]/10</f>
        <v>35.800000000000004</v>
      </c>
      <c r="R55" s="1">
        <f>(punkty_rekrutacyjne[[#This Row],[JP]]-1)*2+(punkty_rekrutacyjne[[#This Row],[Mat]]-1)*2+(punkty_rekrutacyjne[[#This Row],[Biol]]-1)*2+(punkty_rekrutacyjne[[#This Row],[Geog]]-1)*2</f>
        <v>30</v>
      </c>
      <c r="S55" s="1">
        <f>punkty_rekrutacyjne[[#This Row],[p z g]]+punkty_rekrutacyjne[[#This Row],[P z ocen]]+IF(punkty_rekrutacyjne[[#This Row],[Zachowanie]]=6,2,0)+punkty_rekrutacyjne[[#This Row],[Osiagniecia]]</f>
        <v>72.800000000000011</v>
      </c>
      <c r="X55" s="11" t="s">
        <v>476</v>
      </c>
      <c r="Y55" s="1">
        <v>4</v>
      </c>
      <c r="Z55" s="1">
        <v>1</v>
      </c>
    </row>
    <row r="56" spans="1:26" x14ac:dyDescent="0.25">
      <c r="A56" s="1" t="s">
        <v>102</v>
      </c>
      <c r="B56" s="1" t="s">
        <v>70</v>
      </c>
      <c r="C56">
        <v>3</v>
      </c>
      <c r="D56">
        <v>6</v>
      </c>
      <c r="E56">
        <v>5</v>
      </c>
      <c r="F56">
        <v>2</v>
      </c>
      <c r="G56">
        <v>4</v>
      </c>
      <c r="H56">
        <v>6</v>
      </c>
      <c r="I56">
        <v>51</v>
      </c>
      <c r="J56">
        <v>96</v>
      </c>
      <c r="K56">
        <v>78</v>
      </c>
      <c r="L56">
        <v>72</v>
      </c>
      <c r="M56">
        <v>39</v>
      </c>
      <c r="N56">
        <f>IF(AND(punkty_rekrutacyjne[[#This Row],[Osiagniecia]]=0,punkty_rekrutacyjne[[#This Row],[Zachowanie]]&gt;4),1,0)</f>
        <v>0</v>
      </c>
      <c r="O56">
        <f t="shared" si="0"/>
        <v>4.25</v>
      </c>
      <c r="P56">
        <f>IF(AND(punkty_rekrutacyjne[[#This Row],[osiągnięcia]]=1,punkty_rekrutacyjne[[#This Row],[Średnia]]&gt;=4),1,0)</f>
        <v>0</v>
      </c>
      <c r="Q56" s="1">
        <f>punkty_rekrutacyjne[[#This Row],[GHP]]/10+punkty_rekrutacyjne[[#This Row],[GHH]]/10+punkty_rekrutacyjne[[#This Row],[GMM]]/10+punkty_rekrutacyjne[[#This Row],[GMP]]/10+punkty_rekrutacyjne[[#This Row],[GJP]]/10</f>
        <v>33.6</v>
      </c>
      <c r="R56" s="1">
        <f>(punkty_rekrutacyjne[[#This Row],[JP]]-1)*2+(punkty_rekrutacyjne[[#This Row],[Mat]]-1)*2+(punkty_rekrutacyjne[[#This Row],[Biol]]-1)*2+(punkty_rekrutacyjne[[#This Row],[Geog]]-1)*2</f>
        <v>26</v>
      </c>
      <c r="S56" s="1">
        <f>punkty_rekrutacyjne[[#This Row],[p z g]]+punkty_rekrutacyjne[[#This Row],[P z ocen]]+IF(punkty_rekrutacyjne[[#This Row],[Zachowanie]]=6,2,0)+punkty_rekrutacyjne[[#This Row],[Osiagniecia]]</f>
        <v>64.599999999999994</v>
      </c>
      <c r="X56" s="11" t="s">
        <v>474</v>
      </c>
      <c r="Y56" s="1">
        <v>3.5</v>
      </c>
      <c r="Z56" s="1">
        <v>0</v>
      </c>
    </row>
    <row r="57" spans="1:26" x14ac:dyDescent="0.25">
      <c r="A57" s="1" t="s">
        <v>103</v>
      </c>
      <c r="B57" s="1" t="s">
        <v>55</v>
      </c>
      <c r="C57">
        <v>8</v>
      </c>
      <c r="D57">
        <v>6</v>
      </c>
      <c r="E57">
        <v>2</v>
      </c>
      <c r="F57">
        <v>2</v>
      </c>
      <c r="G57">
        <v>6</v>
      </c>
      <c r="H57">
        <v>6</v>
      </c>
      <c r="I57">
        <v>86</v>
      </c>
      <c r="J57">
        <v>67</v>
      </c>
      <c r="K57">
        <v>94</v>
      </c>
      <c r="L57">
        <v>38</v>
      </c>
      <c r="M57">
        <v>45</v>
      </c>
      <c r="N57">
        <f>IF(AND(punkty_rekrutacyjne[[#This Row],[Osiagniecia]]=0,punkty_rekrutacyjne[[#This Row],[Zachowanie]]&gt;4),1,0)</f>
        <v>0</v>
      </c>
      <c r="O57">
        <f t="shared" si="0"/>
        <v>4</v>
      </c>
      <c r="P57">
        <f>IF(AND(punkty_rekrutacyjne[[#This Row],[osiągnięcia]]=1,punkty_rekrutacyjne[[#This Row],[Średnia]]&gt;=4),1,0)</f>
        <v>0</v>
      </c>
      <c r="Q57" s="1">
        <f>punkty_rekrutacyjne[[#This Row],[GHP]]/10+punkty_rekrutacyjne[[#This Row],[GHH]]/10+punkty_rekrutacyjne[[#This Row],[GMM]]/10+punkty_rekrutacyjne[[#This Row],[GMP]]/10+punkty_rekrutacyjne[[#This Row],[GJP]]/10</f>
        <v>33</v>
      </c>
      <c r="R57" s="1">
        <f>(punkty_rekrutacyjne[[#This Row],[JP]]-1)*2+(punkty_rekrutacyjne[[#This Row],[Mat]]-1)*2+(punkty_rekrutacyjne[[#This Row],[Biol]]-1)*2+(punkty_rekrutacyjne[[#This Row],[Geog]]-1)*2</f>
        <v>24</v>
      </c>
      <c r="S57" s="1">
        <f>punkty_rekrutacyjne[[#This Row],[p z g]]+punkty_rekrutacyjne[[#This Row],[P z ocen]]+IF(punkty_rekrutacyjne[[#This Row],[Zachowanie]]=6,2,0)+punkty_rekrutacyjne[[#This Row],[Osiagniecia]]</f>
        <v>67</v>
      </c>
      <c r="X57" s="11" t="s">
        <v>555</v>
      </c>
      <c r="Y57" s="1">
        <v>2.5</v>
      </c>
      <c r="Z57" s="1">
        <v>0</v>
      </c>
    </row>
    <row r="58" spans="1:26" x14ac:dyDescent="0.25">
      <c r="A58" s="1" t="s">
        <v>104</v>
      </c>
      <c r="B58" s="1" t="s">
        <v>32</v>
      </c>
      <c r="C58">
        <v>7</v>
      </c>
      <c r="D58">
        <v>5</v>
      </c>
      <c r="E58">
        <v>6</v>
      </c>
      <c r="F58">
        <v>4</v>
      </c>
      <c r="G58">
        <v>6</v>
      </c>
      <c r="H58">
        <v>5</v>
      </c>
      <c r="I58">
        <v>15</v>
      </c>
      <c r="J58">
        <v>79</v>
      </c>
      <c r="K58">
        <v>11</v>
      </c>
      <c r="L58">
        <v>20</v>
      </c>
      <c r="M58">
        <v>58</v>
      </c>
      <c r="N58">
        <f>IF(AND(punkty_rekrutacyjne[[#This Row],[Osiagniecia]]=0,punkty_rekrutacyjne[[#This Row],[Zachowanie]]&gt;4),1,0)</f>
        <v>0</v>
      </c>
      <c r="O58">
        <f t="shared" si="0"/>
        <v>5.25</v>
      </c>
      <c r="P58">
        <f>IF(AND(punkty_rekrutacyjne[[#This Row],[osiągnięcia]]=1,punkty_rekrutacyjne[[#This Row],[Średnia]]&gt;=4),1,0)</f>
        <v>0</v>
      </c>
      <c r="Q58" s="1">
        <f>punkty_rekrutacyjne[[#This Row],[GHP]]/10+punkty_rekrutacyjne[[#This Row],[GHH]]/10+punkty_rekrutacyjne[[#This Row],[GMM]]/10+punkty_rekrutacyjne[[#This Row],[GMP]]/10+punkty_rekrutacyjne[[#This Row],[GJP]]/10</f>
        <v>18.3</v>
      </c>
      <c r="R58" s="1">
        <f>(punkty_rekrutacyjne[[#This Row],[JP]]-1)*2+(punkty_rekrutacyjne[[#This Row],[Mat]]-1)*2+(punkty_rekrutacyjne[[#This Row],[Biol]]-1)*2+(punkty_rekrutacyjne[[#This Row],[Geog]]-1)*2</f>
        <v>34</v>
      </c>
      <c r="S58" s="1">
        <f>punkty_rekrutacyjne[[#This Row],[p z g]]+punkty_rekrutacyjne[[#This Row],[P z ocen]]+IF(punkty_rekrutacyjne[[#This Row],[Zachowanie]]=6,2,0)+punkty_rekrutacyjne[[#This Row],[Osiagniecia]]</f>
        <v>59.3</v>
      </c>
      <c r="X58" s="11" t="s">
        <v>226</v>
      </c>
      <c r="Y58" s="1">
        <v>3.25</v>
      </c>
      <c r="Z58" s="1">
        <v>0</v>
      </c>
    </row>
    <row r="59" spans="1:26" x14ac:dyDescent="0.25">
      <c r="A59" s="1" t="s">
        <v>105</v>
      </c>
      <c r="B59" s="1" t="s">
        <v>70</v>
      </c>
      <c r="C59">
        <v>3</v>
      </c>
      <c r="D59">
        <v>6</v>
      </c>
      <c r="E59">
        <v>3</v>
      </c>
      <c r="F59">
        <v>5</v>
      </c>
      <c r="G59">
        <v>5</v>
      </c>
      <c r="H59">
        <v>2</v>
      </c>
      <c r="I59">
        <v>49</v>
      </c>
      <c r="J59">
        <v>99</v>
      </c>
      <c r="K59">
        <v>78</v>
      </c>
      <c r="L59">
        <v>70</v>
      </c>
      <c r="M59">
        <v>60</v>
      </c>
      <c r="N59">
        <f>IF(AND(punkty_rekrutacyjne[[#This Row],[Osiagniecia]]=0,punkty_rekrutacyjne[[#This Row],[Zachowanie]]&gt;4),1,0)</f>
        <v>0</v>
      </c>
      <c r="O59">
        <f t="shared" si="0"/>
        <v>3.75</v>
      </c>
      <c r="P59">
        <f>IF(AND(punkty_rekrutacyjne[[#This Row],[osiągnięcia]]=1,punkty_rekrutacyjne[[#This Row],[Średnia]]&gt;=4),1,0)</f>
        <v>0</v>
      </c>
      <c r="Q59" s="1">
        <f>punkty_rekrutacyjne[[#This Row],[GHP]]/10+punkty_rekrutacyjne[[#This Row],[GHH]]/10+punkty_rekrutacyjne[[#This Row],[GMM]]/10+punkty_rekrutacyjne[[#This Row],[GMP]]/10+punkty_rekrutacyjne[[#This Row],[GJP]]/10</f>
        <v>35.6</v>
      </c>
      <c r="R59" s="1">
        <f>(punkty_rekrutacyjne[[#This Row],[JP]]-1)*2+(punkty_rekrutacyjne[[#This Row],[Mat]]-1)*2+(punkty_rekrutacyjne[[#This Row],[Biol]]-1)*2+(punkty_rekrutacyjne[[#This Row],[Geog]]-1)*2</f>
        <v>22</v>
      </c>
      <c r="S59" s="1">
        <f>punkty_rekrutacyjne[[#This Row],[p z g]]+punkty_rekrutacyjne[[#This Row],[P z ocen]]+IF(punkty_rekrutacyjne[[#This Row],[Zachowanie]]=6,2,0)+punkty_rekrutacyjne[[#This Row],[Osiagniecia]]</f>
        <v>62.6</v>
      </c>
      <c r="X59" s="11" t="s">
        <v>73</v>
      </c>
      <c r="Y59" s="1">
        <v>5</v>
      </c>
      <c r="Z59" s="1">
        <v>0</v>
      </c>
    </row>
    <row r="60" spans="1:26" x14ac:dyDescent="0.25">
      <c r="A60" s="1" t="s">
        <v>106</v>
      </c>
      <c r="B60" s="1" t="s">
        <v>107</v>
      </c>
      <c r="C60">
        <v>3</v>
      </c>
      <c r="D60">
        <v>6</v>
      </c>
      <c r="E60">
        <v>3</v>
      </c>
      <c r="F60">
        <v>5</v>
      </c>
      <c r="G60">
        <v>4</v>
      </c>
      <c r="H60">
        <v>2</v>
      </c>
      <c r="I60">
        <v>94</v>
      </c>
      <c r="J60">
        <v>27</v>
      </c>
      <c r="K60">
        <v>20</v>
      </c>
      <c r="L60">
        <v>13</v>
      </c>
      <c r="M60">
        <v>49</v>
      </c>
      <c r="N60">
        <f>IF(AND(punkty_rekrutacyjne[[#This Row],[Osiagniecia]]=0,punkty_rekrutacyjne[[#This Row],[Zachowanie]]&gt;4),1,0)</f>
        <v>0</v>
      </c>
      <c r="O60">
        <f t="shared" si="0"/>
        <v>3.5</v>
      </c>
      <c r="P60">
        <f>IF(AND(punkty_rekrutacyjne[[#This Row],[osiągnięcia]]=1,punkty_rekrutacyjne[[#This Row],[Średnia]]&gt;=4),1,0)</f>
        <v>0</v>
      </c>
      <c r="Q60" s="1">
        <f>punkty_rekrutacyjne[[#This Row],[GHP]]/10+punkty_rekrutacyjne[[#This Row],[GHH]]/10+punkty_rekrutacyjne[[#This Row],[GMM]]/10+punkty_rekrutacyjne[[#This Row],[GMP]]/10+punkty_rekrutacyjne[[#This Row],[GJP]]/10</f>
        <v>20.300000000000004</v>
      </c>
      <c r="R60" s="1">
        <f>(punkty_rekrutacyjne[[#This Row],[JP]]-1)*2+(punkty_rekrutacyjne[[#This Row],[Mat]]-1)*2+(punkty_rekrutacyjne[[#This Row],[Biol]]-1)*2+(punkty_rekrutacyjne[[#This Row],[Geog]]-1)*2</f>
        <v>20</v>
      </c>
      <c r="S60" s="1">
        <f>punkty_rekrutacyjne[[#This Row],[p z g]]+punkty_rekrutacyjne[[#This Row],[P z ocen]]+IF(punkty_rekrutacyjne[[#This Row],[Zachowanie]]=6,2,0)+punkty_rekrutacyjne[[#This Row],[Osiagniecia]]</f>
        <v>45.300000000000004</v>
      </c>
      <c r="X60" s="11" t="s">
        <v>170</v>
      </c>
      <c r="Y60" s="1">
        <v>3.25</v>
      </c>
      <c r="Z60" s="1">
        <v>0</v>
      </c>
    </row>
    <row r="61" spans="1:26" x14ac:dyDescent="0.25">
      <c r="A61" s="1" t="s">
        <v>108</v>
      </c>
      <c r="B61" s="1" t="s">
        <v>83</v>
      </c>
      <c r="C61">
        <v>8</v>
      </c>
      <c r="D61">
        <v>4</v>
      </c>
      <c r="E61">
        <v>5</v>
      </c>
      <c r="F61">
        <v>6</v>
      </c>
      <c r="G61">
        <v>6</v>
      </c>
      <c r="H61">
        <v>2</v>
      </c>
      <c r="I61">
        <v>94</v>
      </c>
      <c r="J61">
        <v>99</v>
      </c>
      <c r="K61">
        <v>87</v>
      </c>
      <c r="L61">
        <v>99</v>
      </c>
      <c r="M61">
        <v>62</v>
      </c>
      <c r="N61">
        <f>IF(AND(punkty_rekrutacyjne[[#This Row],[Osiagniecia]]=0,punkty_rekrutacyjne[[#This Row],[Zachowanie]]&gt;4),1,0)</f>
        <v>0</v>
      </c>
      <c r="O61">
        <f t="shared" si="0"/>
        <v>4.75</v>
      </c>
      <c r="P61">
        <f>IF(AND(punkty_rekrutacyjne[[#This Row],[osiągnięcia]]=1,punkty_rekrutacyjne[[#This Row],[Średnia]]&gt;=4),1,0)</f>
        <v>0</v>
      </c>
      <c r="Q61" s="1">
        <f>punkty_rekrutacyjne[[#This Row],[GHP]]/10+punkty_rekrutacyjne[[#This Row],[GHH]]/10+punkty_rekrutacyjne[[#This Row],[GMM]]/10+punkty_rekrutacyjne[[#This Row],[GMP]]/10+punkty_rekrutacyjne[[#This Row],[GJP]]/10</f>
        <v>44.1</v>
      </c>
      <c r="R61" s="1">
        <f>(punkty_rekrutacyjne[[#This Row],[JP]]-1)*2+(punkty_rekrutacyjne[[#This Row],[Mat]]-1)*2+(punkty_rekrutacyjne[[#This Row],[Biol]]-1)*2+(punkty_rekrutacyjne[[#This Row],[Geog]]-1)*2</f>
        <v>30</v>
      </c>
      <c r="S61" s="1">
        <f>punkty_rekrutacyjne[[#This Row],[p z g]]+punkty_rekrutacyjne[[#This Row],[P z ocen]]+IF(punkty_rekrutacyjne[[#This Row],[Zachowanie]]=6,2,0)+punkty_rekrutacyjne[[#This Row],[Osiagniecia]]</f>
        <v>82.1</v>
      </c>
      <c r="X61" s="11" t="s">
        <v>421</v>
      </c>
      <c r="Y61" s="1">
        <v>3.5</v>
      </c>
      <c r="Z61" s="1">
        <v>0</v>
      </c>
    </row>
    <row r="62" spans="1:26" x14ac:dyDescent="0.25">
      <c r="A62" s="1" t="s">
        <v>109</v>
      </c>
      <c r="B62" s="1" t="s">
        <v>110</v>
      </c>
      <c r="C62">
        <v>8</v>
      </c>
      <c r="D62">
        <v>2</v>
      </c>
      <c r="E62">
        <v>4</v>
      </c>
      <c r="F62">
        <v>5</v>
      </c>
      <c r="G62">
        <v>2</v>
      </c>
      <c r="H62">
        <v>4</v>
      </c>
      <c r="I62">
        <v>20</v>
      </c>
      <c r="J62">
        <v>78</v>
      </c>
      <c r="K62">
        <v>54</v>
      </c>
      <c r="L62">
        <v>34</v>
      </c>
      <c r="M62">
        <v>95</v>
      </c>
      <c r="N62">
        <f>IF(AND(punkty_rekrutacyjne[[#This Row],[Osiagniecia]]=0,punkty_rekrutacyjne[[#This Row],[Zachowanie]]&gt;4),1,0)</f>
        <v>0</v>
      </c>
      <c r="O62">
        <f t="shared" si="0"/>
        <v>3.75</v>
      </c>
      <c r="P62">
        <f>IF(AND(punkty_rekrutacyjne[[#This Row],[osiągnięcia]]=1,punkty_rekrutacyjne[[#This Row],[Średnia]]&gt;=4),1,0)</f>
        <v>0</v>
      </c>
      <c r="Q62" s="1">
        <f>punkty_rekrutacyjne[[#This Row],[GHP]]/10+punkty_rekrutacyjne[[#This Row],[GHH]]/10+punkty_rekrutacyjne[[#This Row],[GMM]]/10+punkty_rekrutacyjne[[#This Row],[GMP]]/10+punkty_rekrutacyjne[[#This Row],[GJP]]/10</f>
        <v>28.1</v>
      </c>
      <c r="R62" s="1">
        <f>(punkty_rekrutacyjne[[#This Row],[JP]]-1)*2+(punkty_rekrutacyjne[[#This Row],[Mat]]-1)*2+(punkty_rekrutacyjne[[#This Row],[Biol]]-1)*2+(punkty_rekrutacyjne[[#This Row],[Geog]]-1)*2</f>
        <v>22</v>
      </c>
      <c r="S62" s="1">
        <f>punkty_rekrutacyjne[[#This Row],[p z g]]+punkty_rekrutacyjne[[#This Row],[P z ocen]]+IF(punkty_rekrutacyjne[[#This Row],[Zachowanie]]=6,2,0)+punkty_rekrutacyjne[[#This Row],[Osiagniecia]]</f>
        <v>58.1</v>
      </c>
      <c r="X62" s="11" t="s">
        <v>152</v>
      </c>
      <c r="Y62" s="1">
        <v>4.25</v>
      </c>
      <c r="Z62" s="1">
        <v>0</v>
      </c>
    </row>
    <row r="63" spans="1:26" x14ac:dyDescent="0.25">
      <c r="A63" s="1" t="s">
        <v>111</v>
      </c>
      <c r="B63" s="1" t="s">
        <v>74</v>
      </c>
      <c r="C63">
        <v>5</v>
      </c>
      <c r="D63">
        <v>2</v>
      </c>
      <c r="E63">
        <v>4</v>
      </c>
      <c r="F63">
        <v>5</v>
      </c>
      <c r="G63">
        <v>5</v>
      </c>
      <c r="H63">
        <v>3</v>
      </c>
      <c r="I63">
        <v>39</v>
      </c>
      <c r="J63">
        <v>16</v>
      </c>
      <c r="K63">
        <v>8</v>
      </c>
      <c r="L63">
        <v>66</v>
      </c>
      <c r="M63">
        <v>29</v>
      </c>
      <c r="N63">
        <f>IF(AND(punkty_rekrutacyjne[[#This Row],[Osiagniecia]]=0,punkty_rekrutacyjne[[#This Row],[Zachowanie]]&gt;4),1,0)</f>
        <v>0</v>
      </c>
      <c r="O63">
        <f t="shared" si="0"/>
        <v>4.25</v>
      </c>
      <c r="P63">
        <f>IF(AND(punkty_rekrutacyjne[[#This Row],[osiągnięcia]]=1,punkty_rekrutacyjne[[#This Row],[Średnia]]&gt;=4),1,0)</f>
        <v>0</v>
      </c>
      <c r="Q63" s="1">
        <f>punkty_rekrutacyjne[[#This Row],[GHP]]/10+punkty_rekrutacyjne[[#This Row],[GHH]]/10+punkty_rekrutacyjne[[#This Row],[GMM]]/10+punkty_rekrutacyjne[[#This Row],[GMP]]/10+punkty_rekrutacyjne[[#This Row],[GJP]]/10</f>
        <v>15.799999999999999</v>
      </c>
      <c r="R63" s="1">
        <f>(punkty_rekrutacyjne[[#This Row],[JP]]-1)*2+(punkty_rekrutacyjne[[#This Row],[Mat]]-1)*2+(punkty_rekrutacyjne[[#This Row],[Biol]]-1)*2+(punkty_rekrutacyjne[[#This Row],[Geog]]-1)*2</f>
        <v>26</v>
      </c>
      <c r="S63" s="1">
        <f>punkty_rekrutacyjne[[#This Row],[p z g]]+punkty_rekrutacyjne[[#This Row],[P z ocen]]+IF(punkty_rekrutacyjne[[#This Row],[Zachowanie]]=6,2,0)+punkty_rekrutacyjne[[#This Row],[Osiagniecia]]</f>
        <v>46.8</v>
      </c>
      <c r="X63" s="11" t="s">
        <v>599</v>
      </c>
      <c r="Y63" s="1">
        <v>4.5</v>
      </c>
      <c r="Z63" s="1">
        <v>0</v>
      </c>
    </row>
    <row r="64" spans="1:26" x14ac:dyDescent="0.25">
      <c r="A64" s="1" t="s">
        <v>112</v>
      </c>
      <c r="B64" s="1" t="s">
        <v>113</v>
      </c>
      <c r="C64">
        <v>0</v>
      </c>
      <c r="D64">
        <v>6</v>
      </c>
      <c r="E64">
        <v>3</v>
      </c>
      <c r="F64">
        <v>5</v>
      </c>
      <c r="G64">
        <v>4</v>
      </c>
      <c r="H64">
        <v>2</v>
      </c>
      <c r="I64">
        <v>77</v>
      </c>
      <c r="J64">
        <v>80</v>
      </c>
      <c r="K64">
        <v>92</v>
      </c>
      <c r="L64">
        <v>43</v>
      </c>
      <c r="M64">
        <v>100</v>
      </c>
      <c r="N64">
        <f>IF(AND(punkty_rekrutacyjne[[#This Row],[Osiagniecia]]=0,punkty_rekrutacyjne[[#This Row],[Zachowanie]]&gt;4),1,0)</f>
        <v>1</v>
      </c>
      <c r="O64">
        <f t="shared" si="0"/>
        <v>3.5</v>
      </c>
      <c r="P64">
        <f>IF(AND(punkty_rekrutacyjne[[#This Row],[osiągnięcia]]=1,punkty_rekrutacyjne[[#This Row],[Średnia]]&gt;=4),1,0)</f>
        <v>0</v>
      </c>
      <c r="Q64" s="1">
        <f>punkty_rekrutacyjne[[#This Row],[GHP]]/10+punkty_rekrutacyjne[[#This Row],[GHH]]/10+punkty_rekrutacyjne[[#This Row],[GMM]]/10+punkty_rekrutacyjne[[#This Row],[GMP]]/10+punkty_rekrutacyjne[[#This Row],[GJP]]/10</f>
        <v>39.200000000000003</v>
      </c>
      <c r="R64" s="1">
        <f>(punkty_rekrutacyjne[[#This Row],[JP]]-1)*2+(punkty_rekrutacyjne[[#This Row],[Mat]]-1)*2+(punkty_rekrutacyjne[[#This Row],[Biol]]-1)*2+(punkty_rekrutacyjne[[#This Row],[Geog]]-1)*2</f>
        <v>20</v>
      </c>
      <c r="S64" s="1">
        <f>punkty_rekrutacyjne[[#This Row],[p z g]]+punkty_rekrutacyjne[[#This Row],[P z ocen]]+IF(punkty_rekrutacyjne[[#This Row],[Zachowanie]]=6,2,0)+punkty_rekrutacyjne[[#This Row],[Osiagniecia]]</f>
        <v>61.2</v>
      </c>
      <c r="X64" s="11" t="s">
        <v>552</v>
      </c>
      <c r="Y64" s="1">
        <v>3.5</v>
      </c>
      <c r="Z64" s="1">
        <v>1</v>
      </c>
    </row>
    <row r="65" spans="1:26" x14ac:dyDescent="0.25">
      <c r="A65" s="1" t="s">
        <v>114</v>
      </c>
      <c r="B65" s="1" t="s">
        <v>101</v>
      </c>
      <c r="C65">
        <v>1</v>
      </c>
      <c r="D65">
        <v>4</v>
      </c>
      <c r="E65">
        <v>6</v>
      </c>
      <c r="F65">
        <v>3</v>
      </c>
      <c r="G65">
        <v>4</v>
      </c>
      <c r="H65">
        <v>2</v>
      </c>
      <c r="I65">
        <v>70</v>
      </c>
      <c r="J65">
        <v>39</v>
      </c>
      <c r="K65">
        <v>65</v>
      </c>
      <c r="L65">
        <v>57</v>
      </c>
      <c r="M65">
        <v>90</v>
      </c>
      <c r="N65">
        <f>IF(AND(punkty_rekrutacyjne[[#This Row],[Osiagniecia]]=0,punkty_rekrutacyjne[[#This Row],[Zachowanie]]&gt;4),1,0)</f>
        <v>0</v>
      </c>
      <c r="O65">
        <f t="shared" si="0"/>
        <v>3.75</v>
      </c>
      <c r="P65">
        <f>IF(AND(punkty_rekrutacyjne[[#This Row],[osiągnięcia]]=1,punkty_rekrutacyjne[[#This Row],[Średnia]]&gt;=4),1,0)</f>
        <v>0</v>
      </c>
      <c r="Q65" s="1">
        <f>punkty_rekrutacyjne[[#This Row],[GHP]]/10+punkty_rekrutacyjne[[#This Row],[GHH]]/10+punkty_rekrutacyjne[[#This Row],[GMM]]/10+punkty_rekrutacyjne[[#This Row],[GMP]]/10+punkty_rekrutacyjne[[#This Row],[GJP]]/10</f>
        <v>32.099999999999994</v>
      </c>
      <c r="R65" s="1">
        <f>(punkty_rekrutacyjne[[#This Row],[JP]]-1)*2+(punkty_rekrutacyjne[[#This Row],[Mat]]-1)*2+(punkty_rekrutacyjne[[#This Row],[Biol]]-1)*2+(punkty_rekrutacyjne[[#This Row],[Geog]]-1)*2</f>
        <v>22</v>
      </c>
      <c r="S65" s="1">
        <f>punkty_rekrutacyjne[[#This Row],[p z g]]+punkty_rekrutacyjne[[#This Row],[P z ocen]]+IF(punkty_rekrutacyjne[[#This Row],[Zachowanie]]=6,2,0)+punkty_rekrutacyjne[[#This Row],[Osiagniecia]]</f>
        <v>55.099999999999994</v>
      </c>
      <c r="X65" s="11" t="s">
        <v>458</v>
      </c>
      <c r="Y65" s="1">
        <v>5</v>
      </c>
      <c r="Z65" s="1">
        <v>0</v>
      </c>
    </row>
    <row r="66" spans="1:26" x14ac:dyDescent="0.25">
      <c r="A66" s="1" t="s">
        <v>115</v>
      </c>
      <c r="B66" s="1" t="s">
        <v>41</v>
      </c>
      <c r="C66">
        <v>0</v>
      </c>
      <c r="D66">
        <v>4</v>
      </c>
      <c r="E66">
        <v>5</v>
      </c>
      <c r="F66">
        <v>4</v>
      </c>
      <c r="G66">
        <v>6</v>
      </c>
      <c r="H66">
        <v>2</v>
      </c>
      <c r="I66">
        <v>4</v>
      </c>
      <c r="J66">
        <v>85</v>
      </c>
      <c r="K66">
        <v>83</v>
      </c>
      <c r="L66">
        <v>10</v>
      </c>
      <c r="M66">
        <v>33</v>
      </c>
      <c r="N66">
        <f>IF(AND(punkty_rekrutacyjne[[#This Row],[Osiagniecia]]=0,punkty_rekrutacyjne[[#This Row],[Zachowanie]]&gt;4),1,0)</f>
        <v>0</v>
      </c>
      <c r="O66">
        <f t="shared" ref="O66:O129" si="1">AVERAGE(E66,F66,G66,H66)</f>
        <v>4.25</v>
      </c>
      <c r="P66">
        <f>IF(AND(punkty_rekrutacyjne[[#This Row],[osiągnięcia]]=1,punkty_rekrutacyjne[[#This Row],[Średnia]]&gt;=4),1,0)</f>
        <v>0</v>
      </c>
      <c r="Q66" s="1">
        <f>punkty_rekrutacyjne[[#This Row],[GHP]]/10+punkty_rekrutacyjne[[#This Row],[GHH]]/10+punkty_rekrutacyjne[[#This Row],[GMM]]/10+punkty_rekrutacyjne[[#This Row],[GMP]]/10+punkty_rekrutacyjne[[#This Row],[GJP]]/10</f>
        <v>21.500000000000004</v>
      </c>
      <c r="R66" s="1">
        <f>(punkty_rekrutacyjne[[#This Row],[JP]]-1)*2+(punkty_rekrutacyjne[[#This Row],[Mat]]-1)*2+(punkty_rekrutacyjne[[#This Row],[Biol]]-1)*2+(punkty_rekrutacyjne[[#This Row],[Geog]]-1)*2</f>
        <v>26</v>
      </c>
      <c r="S66" s="1">
        <f>punkty_rekrutacyjne[[#This Row],[p z g]]+punkty_rekrutacyjne[[#This Row],[P z ocen]]+IF(punkty_rekrutacyjne[[#This Row],[Zachowanie]]=6,2,0)+punkty_rekrutacyjne[[#This Row],[Osiagniecia]]</f>
        <v>47.5</v>
      </c>
      <c r="X66" s="11" t="s">
        <v>206</v>
      </c>
      <c r="Y66" s="1">
        <v>4</v>
      </c>
      <c r="Z66" s="1">
        <v>0</v>
      </c>
    </row>
    <row r="67" spans="1:26" x14ac:dyDescent="0.25">
      <c r="A67" s="1" t="s">
        <v>116</v>
      </c>
      <c r="B67" s="1" t="s">
        <v>117</v>
      </c>
      <c r="C67">
        <v>8</v>
      </c>
      <c r="D67">
        <v>5</v>
      </c>
      <c r="E67">
        <v>5</v>
      </c>
      <c r="F67">
        <v>4</v>
      </c>
      <c r="G67">
        <v>3</v>
      </c>
      <c r="H67">
        <v>3</v>
      </c>
      <c r="I67">
        <v>80</v>
      </c>
      <c r="J67">
        <v>91</v>
      </c>
      <c r="K67">
        <v>16</v>
      </c>
      <c r="L67">
        <v>12</v>
      </c>
      <c r="M67">
        <v>73</v>
      </c>
      <c r="N67">
        <f>IF(AND(punkty_rekrutacyjne[[#This Row],[Osiagniecia]]=0,punkty_rekrutacyjne[[#This Row],[Zachowanie]]&gt;4),1,0)</f>
        <v>0</v>
      </c>
      <c r="O67">
        <f t="shared" si="1"/>
        <v>3.75</v>
      </c>
      <c r="P67">
        <f>IF(AND(punkty_rekrutacyjne[[#This Row],[osiągnięcia]]=1,punkty_rekrutacyjne[[#This Row],[Średnia]]&gt;=4),1,0)</f>
        <v>0</v>
      </c>
      <c r="Q67" s="1">
        <f>punkty_rekrutacyjne[[#This Row],[GHP]]/10+punkty_rekrutacyjne[[#This Row],[GHH]]/10+punkty_rekrutacyjne[[#This Row],[GMM]]/10+punkty_rekrutacyjne[[#This Row],[GMP]]/10+punkty_rekrutacyjne[[#This Row],[GJP]]/10</f>
        <v>27.200000000000003</v>
      </c>
      <c r="R67" s="1">
        <f>(punkty_rekrutacyjne[[#This Row],[JP]]-1)*2+(punkty_rekrutacyjne[[#This Row],[Mat]]-1)*2+(punkty_rekrutacyjne[[#This Row],[Biol]]-1)*2+(punkty_rekrutacyjne[[#This Row],[Geog]]-1)*2</f>
        <v>22</v>
      </c>
      <c r="S67" s="1">
        <f>punkty_rekrutacyjne[[#This Row],[p z g]]+punkty_rekrutacyjne[[#This Row],[P z ocen]]+IF(punkty_rekrutacyjne[[#This Row],[Zachowanie]]=6,2,0)+punkty_rekrutacyjne[[#This Row],[Osiagniecia]]</f>
        <v>57.2</v>
      </c>
      <c r="X67" s="11" t="s">
        <v>616</v>
      </c>
      <c r="Y67" s="1">
        <v>4.25</v>
      </c>
      <c r="Z67" s="1">
        <v>0</v>
      </c>
    </row>
    <row r="68" spans="1:26" x14ac:dyDescent="0.25">
      <c r="A68" s="1" t="s">
        <v>118</v>
      </c>
      <c r="B68" s="1" t="s">
        <v>119</v>
      </c>
      <c r="C68">
        <v>6</v>
      </c>
      <c r="D68">
        <v>6</v>
      </c>
      <c r="E68">
        <v>2</v>
      </c>
      <c r="F68">
        <v>3</v>
      </c>
      <c r="G68">
        <v>6</v>
      </c>
      <c r="H68">
        <v>5</v>
      </c>
      <c r="I68">
        <v>27</v>
      </c>
      <c r="J68">
        <v>6</v>
      </c>
      <c r="K68">
        <v>19</v>
      </c>
      <c r="L68">
        <v>61</v>
      </c>
      <c r="M68">
        <v>63</v>
      </c>
      <c r="N68">
        <f>IF(AND(punkty_rekrutacyjne[[#This Row],[Osiagniecia]]=0,punkty_rekrutacyjne[[#This Row],[Zachowanie]]&gt;4),1,0)</f>
        <v>0</v>
      </c>
      <c r="O68">
        <f t="shared" si="1"/>
        <v>4</v>
      </c>
      <c r="P68">
        <f>IF(AND(punkty_rekrutacyjne[[#This Row],[osiągnięcia]]=1,punkty_rekrutacyjne[[#This Row],[Średnia]]&gt;=4),1,0)</f>
        <v>0</v>
      </c>
      <c r="Q68" s="1">
        <f>punkty_rekrutacyjne[[#This Row],[GHP]]/10+punkty_rekrutacyjne[[#This Row],[GHH]]/10+punkty_rekrutacyjne[[#This Row],[GMM]]/10+punkty_rekrutacyjne[[#This Row],[GMP]]/10+punkty_rekrutacyjne[[#This Row],[GJP]]/10</f>
        <v>17.600000000000001</v>
      </c>
      <c r="R68" s="1">
        <f>(punkty_rekrutacyjne[[#This Row],[JP]]-1)*2+(punkty_rekrutacyjne[[#This Row],[Mat]]-1)*2+(punkty_rekrutacyjne[[#This Row],[Biol]]-1)*2+(punkty_rekrutacyjne[[#This Row],[Geog]]-1)*2</f>
        <v>24</v>
      </c>
      <c r="S68" s="1">
        <f>punkty_rekrutacyjne[[#This Row],[p z g]]+punkty_rekrutacyjne[[#This Row],[P z ocen]]+IF(punkty_rekrutacyjne[[#This Row],[Zachowanie]]=6,2,0)+punkty_rekrutacyjne[[#This Row],[Osiagniecia]]</f>
        <v>49.6</v>
      </c>
      <c r="X68" s="11" t="s">
        <v>431</v>
      </c>
      <c r="Y68" s="1">
        <v>3.25</v>
      </c>
      <c r="Z68" s="1">
        <v>1</v>
      </c>
    </row>
    <row r="69" spans="1:26" x14ac:dyDescent="0.25">
      <c r="A69" s="1" t="s">
        <v>120</v>
      </c>
      <c r="B69" s="1" t="s">
        <v>121</v>
      </c>
      <c r="C69">
        <v>0</v>
      </c>
      <c r="D69">
        <v>5</v>
      </c>
      <c r="E69">
        <v>5</v>
      </c>
      <c r="F69">
        <v>3</v>
      </c>
      <c r="G69">
        <v>2</v>
      </c>
      <c r="H69">
        <v>6</v>
      </c>
      <c r="I69">
        <v>26</v>
      </c>
      <c r="J69">
        <v>23</v>
      </c>
      <c r="K69">
        <v>48</v>
      </c>
      <c r="L69">
        <v>73</v>
      </c>
      <c r="M69">
        <v>63</v>
      </c>
      <c r="N69">
        <f>IF(AND(punkty_rekrutacyjne[[#This Row],[Osiagniecia]]=0,punkty_rekrutacyjne[[#This Row],[Zachowanie]]&gt;4),1,0)</f>
        <v>1</v>
      </c>
      <c r="O69">
        <f t="shared" si="1"/>
        <v>4</v>
      </c>
      <c r="P69">
        <f>IF(AND(punkty_rekrutacyjne[[#This Row],[osiągnięcia]]=1,punkty_rekrutacyjne[[#This Row],[Średnia]]&gt;=4),1,0)</f>
        <v>1</v>
      </c>
      <c r="Q69" s="1">
        <f>punkty_rekrutacyjne[[#This Row],[GHP]]/10+punkty_rekrutacyjne[[#This Row],[GHH]]/10+punkty_rekrutacyjne[[#This Row],[GMM]]/10+punkty_rekrutacyjne[[#This Row],[GMP]]/10+punkty_rekrutacyjne[[#This Row],[GJP]]/10</f>
        <v>23.3</v>
      </c>
      <c r="R69" s="1">
        <f>(punkty_rekrutacyjne[[#This Row],[JP]]-1)*2+(punkty_rekrutacyjne[[#This Row],[Mat]]-1)*2+(punkty_rekrutacyjne[[#This Row],[Biol]]-1)*2+(punkty_rekrutacyjne[[#This Row],[Geog]]-1)*2</f>
        <v>24</v>
      </c>
      <c r="S69" s="1">
        <f>punkty_rekrutacyjne[[#This Row],[p z g]]+punkty_rekrutacyjne[[#This Row],[P z ocen]]+IF(punkty_rekrutacyjne[[#This Row],[Zachowanie]]=6,2,0)+punkty_rekrutacyjne[[#This Row],[Osiagniecia]]</f>
        <v>47.3</v>
      </c>
      <c r="X69" s="11" t="s">
        <v>352</v>
      </c>
      <c r="Y69" s="1">
        <v>4.25</v>
      </c>
      <c r="Z69" s="1">
        <v>0</v>
      </c>
    </row>
    <row r="70" spans="1:26" x14ac:dyDescent="0.25">
      <c r="A70" s="1" t="s">
        <v>122</v>
      </c>
      <c r="B70" s="1" t="s">
        <v>121</v>
      </c>
      <c r="C70">
        <v>8</v>
      </c>
      <c r="D70">
        <v>3</v>
      </c>
      <c r="E70">
        <v>5</v>
      </c>
      <c r="F70">
        <v>5</v>
      </c>
      <c r="G70">
        <v>6</v>
      </c>
      <c r="H70">
        <v>3</v>
      </c>
      <c r="I70">
        <v>28</v>
      </c>
      <c r="J70">
        <v>69</v>
      </c>
      <c r="K70">
        <v>99</v>
      </c>
      <c r="L70">
        <v>45</v>
      </c>
      <c r="M70">
        <v>61</v>
      </c>
      <c r="N70">
        <f>IF(AND(punkty_rekrutacyjne[[#This Row],[Osiagniecia]]=0,punkty_rekrutacyjne[[#This Row],[Zachowanie]]&gt;4),1,0)</f>
        <v>0</v>
      </c>
      <c r="O70">
        <f t="shared" si="1"/>
        <v>4.75</v>
      </c>
      <c r="P70">
        <f>IF(AND(punkty_rekrutacyjne[[#This Row],[osiągnięcia]]=1,punkty_rekrutacyjne[[#This Row],[Średnia]]&gt;=4),1,0)</f>
        <v>0</v>
      </c>
      <c r="Q70" s="1">
        <f>punkty_rekrutacyjne[[#This Row],[GHP]]/10+punkty_rekrutacyjne[[#This Row],[GHH]]/10+punkty_rekrutacyjne[[#This Row],[GMM]]/10+punkty_rekrutacyjne[[#This Row],[GMP]]/10+punkty_rekrutacyjne[[#This Row],[GJP]]/10</f>
        <v>30.200000000000003</v>
      </c>
      <c r="R70" s="1">
        <f>(punkty_rekrutacyjne[[#This Row],[JP]]-1)*2+(punkty_rekrutacyjne[[#This Row],[Mat]]-1)*2+(punkty_rekrutacyjne[[#This Row],[Biol]]-1)*2+(punkty_rekrutacyjne[[#This Row],[Geog]]-1)*2</f>
        <v>30</v>
      </c>
      <c r="S70" s="1">
        <f>punkty_rekrutacyjne[[#This Row],[p z g]]+punkty_rekrutacyjne[[#This Row],[P z ocen]]+IF(punkty_rekrutacyjne[[#This Row],[Zachowanie]]=6,2,0)+punkty_rekrutacyjne[[#This Row],[Osiagniecia]]</f>
        <v>68.2</v>
      </c>
      <c r="X70" s="11" t="s">
        <v>606</v>
      </c>
      <c r="Y70" s="1">
        <v>3.5</v>
      </c>
      <c r="Z70" s="1">
        <v>0</v>
      </c>
    </row>
    <row r="71" spans="1:26" x14ac:dyDescent="0.25">
      <c r="A71" s="1" t="s">
        <v>123</v>
      </c>
      <c r="B71" s="1" t="s">
        <v>119</v>
      </c>
      <c r="C71">
        <v>1</v>
      </c>
      <c r="D71">
        <v>2</v>
      </c>
      <c r="E71">
        <v>3</v>
      </c>
      <c r="F71">
        <v>2</v>
      </c>
      <c r="G71">
        <v>3</v>
      </c>
      <c r="H71">
        <v>6</v>
      </c>
      <c r="I71">
        <v>51</v>
      </c>
      <c r="J71">
        <v>14</v>
      </c>
      <c r="K71">
        <v>33</v>
      </c>
      <c r="L71">
        <v>28</v>
      </c>
      <c r="M71">
        <v>43</v>
      </c>
      <c r="N71">
        <f>IF(AND(punkty_rekrutacyjne[[#This Row],[Osiagniecia]]=0,punkty_rekrutacyjne[[#This Row],[Zachowanie]]&gt;4),1,0)</f>
        <v>0</v>
      </c>
      <c r="O71">
        <f t="shared" si="1"/>
        <v>3.5</v>
      </c>
      <c r="P71">
        <f>IF(AND(punkty_rekrutacyjne[[#This Row],[osiągnięcia]]=1,punkty_rekrutacyjne[[#This Row],[Średnia]]&gt;=4),1,0)</f>
        <v>0</v>
      </c>
      <c r="Q71" s="1">
        <f>punkty_rekrutacyjne[[#This Row],[GHP]]/10+punkty_rekrutacyjne[[#This Row],[GHH]]/10+punkty_rekrutacyjne[[#This Row],[GMM]]/10+punkty_rekrutacyjne[[#This Row],[GMP]]/10+punkty_rekrutacyjne[[#This Row],[GJP]]/10</f>
        <v>16.900000000000002</v>
      </c>
      <c r="R71" s="1">
        <f>(punkty_rekrutacyjne[[#This Row],[JP]]-1)*2+(punkty_rekrutacyjne[[#This Row],[Mat]]-1)*2+(punkty_rekrutacyjne[[#This Row],[Biol]]-1)*2+(punkty_rekrutacyjne[[#This Row],[Geog]]-1)*2</f>
        <v>20</v>
      </c>
      <c r="S71" s="1">
        <f>punkty_rekrutacyjne[[#This Row],[p z g]]+punkty_rekrutacyjne[[#This Row],[P z ocen]]+IF(punkty_rekrutacyjne[[#This Row],[Zachowanie]]=6,2,0)+punkty_rekrutacyjne[[#This Row],[Osiagniecia]]</f>
        <v>37.900000000000006</v>
      </c>
      <c r="X71" s="11" t="s">
        <v>567</v>
      </c>
      <c r="Y71" s="1">
        <v>4.75</v>
      </c>
      <c r="Z71" s="1">
        <v>0</v>
      </c>
    </row>
    <row r="72" spans="1:26" x14ac:dyDescent="0.25">
      <c r="A72" s="1" t="s">
        <v>124</v>
      </c>
      <c r="B72" s="1" t="s">
        <v>41</v>
      </c>
      <c r="C72">
        <v>3</v>
      </c>
      <c r="D72">
        <v>5</v>
      </c>
      <c r="E72">
        <v>6</v>
      </c>
      <c r="F72">
        <v>5</v>
      </c>
      <c r="G72">
        <v>2</v>
      </c>
      <c r="H72">
        <v>5</v>
      </c>
      <c r="I72">
        <v>73</v>
      </c>
      <c r="J72">
        <v>84</v>
      </c>
      <c r="K72">
        <v>48</v>
      </c>
      <c r="L72">
        <v>36</v>
      </c>
      <c r="M72">
        <v>4</v>
      </c>
      <c r="N72">
        <f>IF(AND(punkty_rekrutacyjne[[#This Row],[Osiagniecia]]=0,punkty_rekrutacyjne[[#This Row],[Zachowanie]]&gt;4),1,0)</f>
        <v>0</v>
      </c>
      <c r="O72">
        <f t="shared" si="1"/>
        <v>4.5</v>
      </c>
      <c r="P72">
        <f>IF(AND(punkty_rekrutacyjne[[#This Row],[osiągnięcia]]=1,punkty_rekrutacyjne[[#This Row],[Średnia]]&gt;=4),1,0)</f>
        <v>0</v>
      </c>
      <c r="Q72" s="1">
        <f>punkty_rekrutacyjne[[#This Row],[GHP]]/10+punkty_rekrutacyjne[[#This Row],[GHH]]/10+punkty_rekrutacyjne[[#This Row],[GMM]]/10+punkty_rekrutacyjne[[#This Row],[GMP]]/10+punkty_rekrutacyjne[[#This Row],[GJP]]/10</f>
        <v>24.5</v>
      </c>
      <c r="R72" s="1">
        <f>(punkty_rekrutacyjne[[#This Row],[JP]]-1)*2+(punkty_rekrutacyjne[[#This Row],[Mat]]-1)*2+(punkty_rekrutacyjne[[#This Row],[Biol]]-1)*2+(punkty_rekrutacyjne[[#This Row],[Geog]]-1)*2</f>
        <v>28</v>
      </c>
      <c r="S72" s="1">
        <f>punkty_rekrutacyjne[[#This Row],[p z g]]+punkty_rekrutacyjne[[#This Row],[P z ocen]]+IF(punkty_rekrutacyjne[[#This Row],[Zachowanie]]=6,2,0)+punkty_rekrutacyjne[[#This Row],[Osiagniecia]]</f>
        <v>55.5</v>
      </c>
      <c r="X72" s="11" t="s">
        <v>228</v>
      </c>
      <c r="Y72" s="1">
        <v>3</v>
      </c>
      <c r="Z72" s="1">
        <v>0</v>
      </c>
    </row>
    <row r="73" spans="1:26" x14ac:dyDescent="0.25">
      <c r="A73" s="1" t="s">
        <v>125</v>
      </c>
      <c r="B73" s="1" t="s">
        <v>126</v>
      </c>
      <c r="C73">
        <v>4</v>
      </c>
      <c r="D73">
        <v>4</v>
      </c>
      <c r="E73">
        <v>5</v>
      </c>
      <c r="F73">
        <v>5</v>
      </c>
      <c r="G73">
        <v>3</v>
      </c>
      <c r="H73">
        <v>6</v>
      </c>
      <c r="I73">
        <v>44</v>
      </c>
      <c r="J73">
        <v>16</v>
      </c>
      <c r="K73">
        <v>68</v>
      </c>
      <c r="L73">
        <v>55</v>
      </c>
      <c r="M73">
        <v>66</v>
      </c>
      <c r="N73">
        <f>IF(AND(punkty_rekrutacyjne[[#This Row],[Osiagniecia]]=0,punkty_rekrutacyjne[[#This Row],[Zachowanie]]&gt;4),1,0)</f>
        <v>0</v>
      </c>
      <c r="O73">
        <f t="shared" si="1"/>
        <v>4.75</v>
      </c>
      <c r="P73">
        <f>IF(AND(punkty_rekrutacyjne[[#This Row],[osiągnięcia]]=1,punkty_rekrutacyjne[[#This Row],[Średnia]]&gt;=4),1,0)</f>
        <v>0</v>
      </c>
      <c r="Q73" s="1">
        <f>punkty_rekrutacyjne[[#This Row],[GHP]]/10+punkty_rekrutacyjne[[#This Row],[GHH]]/10+punkty_rekrutacyjne[[#This Row],[GMM]]/10+punkty_rekrutacyjne[[#This Row],[GMP]]/10+punkty_rekrutacyjne[[#This Row],[GJP]]/10</f>
        <v>24.9</v>
      </c>
      <c r="R73" s="1">
        <f>(punkty_rekrutacyjne[[#This Row],[JP]]-1)*2+(punkty_rekrutacyjne[[#This Row],[Mat]]-1)*2+(punkty_rekrutacyjne[[#This Row],[Biol]]-1)*2+(punkty_rekrutacyjne[[#This Row],[Geog]]-1)*2</f>
        <v>30</v>
      </c>
      <c r="S73" s="1">
        <f>punkty_rekrutacyjne[[#This Row],[p z g]]+punkty_rekrutacyjne[[#This Row],[P z ocen]]+IF(punkty_rekrutacyjne[[#This Row],[Zachowanie]]=6,2,0)+punkty_rekrutacyjne[[#This Row],[Osiagniecia]]</f>
        <v>58.9</v>
      </c>
      <c r="X73" s="11" t="s">
        <v>595</v>
      </c>
      <c r="Y73" s="1">
        <v>3.75</v>
      </c>
      <c r="Z73" s="1">
        <v>0</v>
      </c>
    </row>
    <row r="74" spans="1:26" x14ac:dyDescent="0.25">
      <c r="A74" s="1" t="s">
        <v>127</v>
      </c>
      <c r="B74" s="1" t="s">
        <v>90</v>
      </c>
      <c r="C74">
        <v>2</v>
      </c>
      <c r="D74">
        <v>6</v>
      </c>
      <c r="E74">
        <v>6</v>
      </c>
      <c r="F74">
        <v>3</v>
      </c>
      <c r="G74">
        <v>6</v>
      </c>
      <c r="H74">
        <v>2</v>
      </c>
      <c r="I74">
        <v>71</v>
      </c>
      <c r="J74">
        <v>95</v>
      </c>
      <c r="K74">
        <v>90</v>
      </c>
      <c r="L74">
        <v>50</v>
      </c>
      <c r="M74">
        <v>91</v>
      </c>
      <c r="N74">
        <f>IF(AND(punkty_rekrutacyjne[[#This Row],[Osiagniecia]]=0,punkty_rekrutacyjne[[#This Row],[Zachowanie]]&gt;4),1,0)</f>
        <v>0</v>
      </c>
      <c r="O74">
        <f t="shared" si="1"/>
        <v>4.25</v>
      </c>
      <c r="P74">
        <f>IF(AND(punkty_rekrutacyjne[[#This Row],[osiągnięcia]]=1,punkty_rekrutacyjne[[#This Row],[Średnia]]&gt;=4),1,0)</f>
        <v>0</v>
      </c>
      <c r="Q74" s="1">
        <f>punkty_rekrutacyjne[[#This Row],[GHP]]/10+punkty_rekrutacyjne[[#This Row],[GHH]]/10+punkty_rekrutacyjne[[#This Row],[GMM]]/10+punkty_rekrutacyjne[[#This Row],[GMP]]/10+punkty_rekrutacyjne[[#This Row],[GJP]]/10</f>
        <v>39.700000000000003</v>
      </c>
      <c r="R74" s="1">
        <f>(punkty_rekrutacyjne[[#This Row],[JP]]-1)*2+(punkty_rekrutacyjne[[#This Row],[Mat]]-1)*2+(punkty_rekrutacyjne[[#This Row],[Biol]]-1)*2+(punkty_rekrutacyjne[[#This Row],[Geog]]-1)*2</f>
        <v>26</v>
      </c>
      <c r="S74" s="1">
        <f>punkty_rekrutacyjne[[#This Row],[p z g]]+punkty_rekrutacyjne[[#This Row],[P z ocen]]+IF(punkty_rekrutacyjne[[#This Row],[Zachowanie]]=6,2,0)+punkty_rekrutacyjne[[#This Row],[Osiagniecia]]</f>
        <v>69.7</v>
      </c>
      <c r="X74" s="11" t="s">
        <v>300</v>
      </c>
      <c r="Y74" s="1">
        <v>4.75</v>
      </c>
      <c r="Z74" s="1">
        <v>1</v>
      </c>
    </row>
    <row r="75" spans="1:26" x14ac:dyDescent="0.25">
      <c r="A75" s="1" t="s">
        <v>128</v>
      </c>
      <c r="B75" s="1" t="s">
        <v>45</v>
      </c>
      <c r="C75">
        <v>5</v>
      </c>
      <c r="D75">
        <v>5</v>
      </c>
      <c r="E75">
        <v>2</v>
      </c>
      <c r="F75">
        <v>6</v>
      </c>
      <c r="G75">
        <v>2</v>
      </c>
      <c r="H75">
        <v>2</v>
      </c>
      <c r="I75">
        <v>90</v>
      </c>
      <c r="J75">
        <v>88</v>
      </c>
      <c r="K75">
        <v>73</v>
      </c>
      <c r="L75">
        <v>83</v>
      </c>
      <c r="M75">
        <v>51</v>
      </c>
      <c r="N75">
        <f>IF(AND(punkty_rekrutacyjne[[#This Row],[Osiagniecia]]=0,punkty_rekrutacyjne[[#This Row],[Zachowanie]]&gt;4),1,0)</f>
        <v>0</v>
      </c>
      <c r="O75">
        <f t="shared" si="1"/>
        <v>3</v>
      </c>
      <c r="P75">
        <f>IF(AND(punkty_rekrutacyjne[[#This Row],[osiągnięcia]]=1,punkty_rekrutacyjne[[#This Row],[Średnia]]&gt;=4),1,0)</f>
        <v>0</v>
      </c>
      <c r="Q75" s="1">
        <f>punkty_rekrutacyjne[[#This Row],[GHP]]/10+punkty_rekrutacyjne[[#This Row],[GHH]]/10+punkty_rekrutacyjne[[#This Row],[GMM]]/10+punkty_rekrutacyjne[[#This Row],[GMP]]/10+punkty_rekrutacyjne[[#This Row],[GJP]]/10</f>
        <v>38.500000000000007</v>
      </c>
      <c r="R75" s="1">
        <f>(punkty_rekrutacyjne[[#This Row],[JP]]-1)*2+(punkty_rekrutacyjne[[#This Row],[Mat]]-1)*2+(punkty_rekrutacyjne[[#This Row],[Biol]]-1)*2+(punkty_rekrutacyjne[[#This Row],[Geog]]-1)*2</f>
        <v>16</v>
      </c>
      <c r="S75" s="1">
        <f>punkty_rekrutacyjne[[#This Row],[p z g]]+punkty_rekrutacyjne[[#This Row],[P z ocen]]+IF(punkty_rekrutacyjne[[#This Row],[Zachowanie]]=6,2,0)+punkty_rekrutacyjne[[#This Row],[Osiagniecia]]</f>
        <v>59.500000000000007</v>
      </c>
      <c r="X75" s="11" t="s">
        <v>176</v>
      </c>
      <c r="Y75" s="1">
        <v>4.5</v>
      </c>
      <c r="Z75" s="1">
        <v>0</v>
      </c>
    </row>
    <row r="76" spans="1:26" x14ac:dyDescent="0.25">
      <c r="A76" s="1" t="s">
        <v>129</v>
      </c>
      <c r="B76" s="1" t="s">
        <v>130</v>
      </c>
      <c r="C76">
        <v>1</v>
      </c>
      <c r="D76">
        <v>5</v>
      </c>
      <c r="E76">
        <v>2</v>
      </c>
      <c r="F76">
        <v>2</v>
      </c>
      <c r="G76">
        <v>3</v>
      </c>
      <c r="H76">
        <v>5</v>
      </c>
      <c r="I76">
        <v>11</v>
      </c>
      <c r="J76">
        <v>24</v>
      </c>
      <c r="K76">
        <v>35</v>
      </c>
      <c r="L76">
        <v>70</v>
      </c>
      <c r="M76">
        <v>6</v>
      </c>
      <c r="N76">
        <f>IF(AND(punkty_rekrutacyjne[[#This Row],[Osiagniecia]]=0,punkty_rekrutacyjne[[#This Row],[Zachowanie]]&gt;4),1,0)</f>
        <v>0</v>
      </c>
      <c r="O76">
        <f t="shared" si="1"/>
        <v>3</v>
      </c>
      <c r="P76">
        <f>IF(AND(punkty_rekrutacyjne[[#This Row],[osiągnięcia]]=1,punkty_rekrutacyjne[[#This Row],[Średnia]]&gt;=4),1,0)</f>
        <v>0</v>
      </c>
      <c r="Q76" s="1">
        <f>punkty_rekrutacyjne[[#This Row],[GHP]]/10+punkty_rekrutacyjne[[#This Row],[GHH]]/10+punkty_rekrutacyjne[[#This Row],[GMM]]/10+punkty_rekrutacyjne[[#This Row],[GMP]]/10+punkty_rekrutacyjne[[#This Row],[GJP]]/10</f>
        <v>14.6</v>
      </c>
      <c r="R76" s="1">
        <f>(punkty_rekrutacyjne[[#This Row],[JP]]-1)*2+(punkty_rekrutacyjne[[#This Row],[Mat]]-1)*2+(punkty_rekrutacyjne[[#This Row],[Biol]]-1)*2+(punkty_rekrutacyjne[[#This Row],[Geog]]-1)*2</f>
        <v>16</v>
      </c>
      <c r="S76" s="1">
        <f>punkty_rekrutacyjne[[#This Row],[p z g]]+punkty_rekrutacyjne[[#This Row],[P z ocen]]+IF(punkty_rekrutacyjne[[#This Row],[Zachowanie]]=6,2,0)+punkty_rekrutacyjne[[#This Row],[Osiagniecia]]</f>
        <v>31.6</v>
      </c>
      <c r="X76" s="11" t="s">
        <v>195</v>
      </c>
      <c r="Y76" s="1">
        <v>3.5</v>
      </c>
      <c r="Z76" s="1">
        <v>0</v>
      </c>
    </row>
    <row r="77" spans="1:26" x14ac:dyDescent="0.25">
      <c r="A77" s="1" t="s">
        <v>131</v>
      </c>
      <c r="B77" s="1" t="s">
        <v>70</v>
      </c>
      <c r="C77">
        <v>5</v>
      </c>
      <c r="D77">
        <v>2</v>
      </c>
      <c r="E77">
        <v>2</v>
      </c>
      <c r="F77">
        <v>6</v>
      </c>
      <c r="G77">
        <v>5</v>
      </c>
      <c r="H77">
        <v>6</v>
      </c>
      <c r="I77">
        <v>44</v>
      </c>
      <c r="J77">
        <v>43</v>
      </c>
      <c r="K77">
        <v>19</v>
      </c>
      <c r="L77">
        <v>86</v>
      </c>
      <c r="M77">
        <v>18</v>
      </c>
      <c r="N77">
        <f>IF(AND(punkty_rekrutacyjne[[#This Row],[Osiagniecia]]=0,punkty_rekrutacyjne[[#This Row],[Zachowanie]]&gt;4),1,0)</f>
        <v>0</v>
      </c>
      <c r="O77">
        <f t="shared" si="1"/>
        <v>4.75</v>
      </c>
      <c r="P77">
        <f>IF(AND(punkty_rekrutacyjne[[#This Row],[osiągnięcia]]=1,punkty_rekrutacyjne[[#This Row],[Średnia]]&gt;=4),1,0)</f>
        <v>0</v>
      </c>
      <c r="Q77" s="1">
        <f>punkty_rekrutacyjne[[#This Row],[GHP]]/10+punkty_rekrutacyjne[[#This Row],[GHH]]/10+punkty_rekrutacyjne[[#This Row],[GMM]]/10+punkty_rekrutacyjne[[#This Row],[GMP]]/10+punkty_rekrutacyjne[[#This Row],[GJP]]/10</f>
        <v>21</v>
      </c>
      <c r="R77" s="1">
        <f>(punkty_rekrutacyjne[[#This Row],[JP]]-1)*2+(punkty_rekrutacyjne[[#This Row],[Mat]]-1)*2+(punkty_rekrutacyjne[[#This Row],[Biol]]-1)*2+(punkty_rekrutacyjne[[#This Row],[Geog]]-1)*2</f>
        <v>30</v>
      </c>
      <c r="S77" s="1">
        <f>punkty_rekrutacyjne[[#This Row],[p z g]]+punkty_rekrutacyjne[[#This Row],[P z ocen]]+IF(punkty_rekrutacyjne[[#This Row],[Zachowanie]]=6,2,0)+punkty_rekrutacyjne[[#This Row],[Osiagniecia]]</f>
        <v>56</v>
      </c>
      <c r="X77" s="11" t="s">
        <v>165</v>
      </c>
      <c r="Y77" s="1">
        <v>4.75</v>
      </c>
      <c r="Z77" s="1">
        <v>0</v>
      </c>
    </row>
    <row r="78" spans="1:26" x14ac:dyDescent="0.25">
      <c r="A78" s="1" t="s">
        <v>132</v>
      </c>
      <c r="B78" s="1" t="s">
        <v>133</v>
      </c>
      <c r="C78">
        <v>2</v>
      </c>
      <c r="D78">
        <v>5</v>
      </c>
      <c r="E78">
        <v>4</v>
      </c>
      <c r="F78">
        <v>3</v>
      </c>
      <c r="G78">
        <v>6</v>
      </c>
      <c r="H78">
        <v>6</v>
      </c>
      <c r="I78">
        <v>15</v>
      </c>
      <c r="J78">
        <v>69</v>
      </c>
      <c r="K78">
        <v>48</v>
      </c>
      <c r="L78">
        <v>14</v>
      </c>
      <c r="M78">
        <v>32</v>
      </c>
      <c r="N78">
        <f>IF(AND(punkty_rekrutacyjne[[#This Row],[Osiagniecia]]=0,punkty_rekrutacyjne[[#This Row],[Zachowanie]]&gt;4),1,0)</f>
        <v>0</v>
      </c>
      <c r="O78">
        <f t="shared" si="1"/>
        <v>4.75</v>
      </c>
      <c r="P78">
        <f>IF(AND(punkty_rekrutacyjne[[#This Row],[osiągnięcia]]=1,punkty_rekrutacyjne[[#This Row],[Średnia]]&gt;=4),1,0)</f>
        <v>0</v>
      </c>
      <c r="Q78" s="1">
        <f>punkty_rekrutacyjne[[#This Row],[GHP]]/10+punkty_rekrutacyjne[[#This Row],[GHH]]/10+punkty_rekrutacyjne[[#This Row],[GMM]]/10+punkty_rekrutacyjne[[#This Row],[GMP]]/10+punkty_rekrutacyjne[[#This Row],[GJP]]/10</f>
        <v>17.8</v>
      </c>
      <c r="R78" s="1">
        <f>(punkty_rekrutacyjne[[#This Row],[JP]]-1)*2+(punkty_rekrutacyjne[[#This Row],[Mat]]-1)*2+(punkty_rekrutacyjne[[#This Row],[Biol]]-1)*2+(punkty_rekrutacyjne[[#This Row],[Geog]]-1)*2</f>
        <v>30</v>
      </c>
      <c r="S78" s="1">
        <f>punkty_rekrutacyjne[[#This Row],[p z g]]+punkty_rekrutacyjne[[#This Row],[P z ocen]]+IF(punkty_rekrutacyjne[[#This Row],[Zachowanie]]=6,2,0)+punkty_rekrutacyjne[[#This Row],[Osiagniecia]]</f>
        <v>49.8</v>
      </c>
      <c r="X78" s="11" t="s">
        <v>335</v>
      </c>
      <c r="Y78" s="1">
        <v>2.25</v>
      </c>
      <c r="Z78" s="1">
        <v>0</v>
      </c>
    </row>
    <row r="79" spans="1:26" x14ac:dyDescent="0.25">
      <c r="A79" s="1" t="s">
        <v>134</v>
      </c>
      <c r="B79" s="1" t="s">
        <v>45</v>
      </c>
      <c r="C79">
        <v>6</v>
      </c>
      <c r="D79">
        <v>3</v>
      </c>
      <c r="E79">
        <v>4</v>
      </c>
      <c r="F79">
        <v>5</v>
      </c>
      <c r="G79">
        <v>3</v>
      </c>
      <c r="H79">
        <v>4</v>
      </c>
      <c r="I79">
        <v>38</v>
      </c>
      <c r="J79">
        <v>48</v>
      </c>
      <c r="K79">
        <v>3</v>
      </c>
      <c r="L79">
        <v>38</v>
      </c>
      <c r="M79">
        <v>91</v>
      </c>
      <c r="N79">
        <f>IF(AND(punkty_rekrutacyjne[[#This Row],[Osiagniecia]]=0,punkty_rekrutacyjne[[#This Row],[Zachowanie]]&gt;4),1,0)</f>
        <v>0</v>
      </c>
      <c r="O79">
        <f t="shared" si="1"/>
        <v>4</v>
      </c>
      <c r="P79">
        <f>IF(AND(punkty_rekrutacyjne[[#This Row],[osiągnięcia]]=1,punkty_rekrutacyjne[[#This Row],[Średnia]]&gt;=4),1,0)</f>
        <v>0</v>
      </c>
      <c r="Q79" s="1">
        <f>punkty_rekrutacyjne[[#This Row],[GHP]]/10+punkty_rekrutacyjne[[#This Row],[GHH]]/10+punkty_rekrutacyjne[[#This Row],[GMM]]/10+punkty_rekrutacyjne[[#This Row],[GMP]]/10+punkty_rekrutacyjne[[#This Row],[GJP]]/10</f>
        <v>21.799999999999997</v>
      </c>
      <c r="R79" s="1">
        <f>(punkty_rekrutacyjne[[#This Row],[JP]]-1)*2+(punkty_rekrutacyjne[[#This Row],[Mat]]-1)*2+(punkty_rekrutacyjne[[#This Row],[Biol]]-1)*2+(punkty_rekrutacyjne[[#This Row],[Geog]]-1)*2</f>
        <v>24</v>
      </c>
      <c r="S79" s="1">
        <f>punkty_rekrutacyjne[[#This Row],[p z g]]+punkty_rekrutacyjne[[#This Row],[P z ocen]]+IF(punkty_rekrutacyjne[[#This Row],[Zachowanie]]=6,2,0)+punkty_rekrutacyjne[[#This Row],[Osiagniecia]]</f>
        <v>51.8</v>
      </c>
      <c r="X79" s="11" t="s">
        <v>542</v>
      </c>
      <c r="Y79" s="1">
        <v>3</v>
      </c>
      <c r="Z79" s="1">
        <v>0</v>
      </c>
    </row>
    <row r="80" spans="1:26" x14ac:dyDescent="0.25">
      <c r="A80" s="1" t="s">
        <v>135</v>
      </c>
      <c r="B80" s="1" t="s">
        <v>38</v>
      </c>
      <c r="C80">
        <v>3</v>
      </c>
      <c r="D80">
        <v>6</v>
      </c>
      <c r="E80">
        <v>3</v>
      </c>
      <c r="F80">
        <v>6</v>
      </c>
      <c r="G80">
        <v>3</v>
      </c>
      <c r="H80">
        <v>5</v>
      </c>
      <c r="I80">
        <v>66</v>
      </c>
      <c r="J80">
        <v>42</v>
      </c>
      <c r="K80">
        <v>40</v>
      </c>
      <c r="L80">
        <v>91</v>
      </c>
      <c r="M80">
        <v>74</v>
      </c>
      <c r="N80">
        <f>IF(AND(punkty_rekrutacyjne[[#This Row],[Osiagniecia]]=0,punkty_rekrutacyjne[[#This Row],[Zachowanie]]&gt;4),1,0)</f>
        <v>0</v>
      </c>
      <c r="O80">
        <f t="shared" si="1"/>
        <v>4.25</v>
      </c>
      <c r="P80">
        <f>IF(AND(punkty_rekrutacyjne[[#This Row],[osiągnięcia]]=1,punkty_rekrutacyjne[[#This Row],[Średnia]]&gt;=4),1,0)</f>
        <v>0</v>
      </c>
      <c r="Q80" s="1">
        <f>punkty_rekrutacyjne[[#This Row],[GHP]]/10+punkty_rekrutacyjne[[#This Row],[GHH]]/10+punkty_rekrutacyjne[[#This Row],[GMM]]/10+punkty_rekrutacyjne[[#This Row],[GMP]]/10+punkty_rekrutacyjne[[#This Row],[GJP]]/10</f>
        <v>31.299999999999997</v>
      </c>
      <c r="R80" s="1">
        <f>(punkty_rekrutacyjne[[#This Row],[JP]]-1)*2+(punkty_rekrutacyjne[[#This Row],[Mat]]-1)*2+(punkty_rekrutacyjne[[#This Row],[Biol]]-1)*2+(punkty_rekrutacyjne[[#This Row],[Geog]]-1)*2</f>
        <v>26</v>
      </c>
      <c r="S80" s="1">
        <f>punkty_rekrutacyjne[[#This Row],[p z g]]+punkty_rekrutacyjne[[#This Row],[P z ocen]]+IF(punkty_rekrutacyjne[[#This Row],[Zachowanie]]=6,2,0)+punkty_rekrutacyjne[[#This Row],[Osiagniecia]]</f>
        <v>62.3</v>
      </c>
      <c r="X80" s="11" t="s">
        <v>315</v>
      </c>
      <c r="Y80" s="1">
        <v>3.5</v>
      </c>
      <c r="Z80" s="1">
        <v>0</v>
      </c>
    </row>
    <row r="81" spans="1:26" x14ac:dyDescent="0.25">
      <c r="A81" s="1" t="s">
        <v>136</v>
      </c>
      <c r="B81" s="1" t="s">
        <v>137</v>
      </c>
      <c r="C81">
        <v>7</v>
      </c>
      <c r="D81">
        <v>4</v>
      </c>
      <c r="E81">
        <v>2</v>
      </c>
      <c r="F81">
        <v>4</v>
      </c>
      <c r="G81">
        <v>6</v>
      </c>
      <c r="H81">
        <v>5</v>
      </c>
      <c r="I81">
        <v>28</v>
      </c>
      <c r="J81">
        <v>1</v>
      </c>
      <c r="K81">
        <v>36</v>
      </c>
      <c r="L81">
        <v>63</v>
      </c>
      <c r="M81">
        <v>49</v>
      </c>
      <c r="N81">
        <f>IF(AND(punkty_rekrutacyjne[[#This Row],[Osiagniecia]]=0,punkty_rekrutacyjne[[#This Row],[Zachowanie]]&gt;4),1,0)</f>
        <v>0</v>
      </c>
      <c r="O81">
        <f t="shared" si="1"/>
        <v>4.25</v>
      </c>
      <c r="P81">
        <f>IF(AND(punkty_rekrutacyjne[[#This Row],[osiągnięcia]]=1,punkty_rekrutacyjne[[#This Row],[Średnia]]&gt;=4),1,0)</f>
        <v>0</v>
      </c>
      <c r="Q81" s="1">
        <f>punkty_rekrutacyjne[[#This Row],[GHP]]/10+punkty_rekrutacyjne[[#This Row],[GHH]]/10+punkty_rekrutacyjne[[#This Row],[GMM]]/10+punkty_rekrutacyjne[[#This Row],[GMP]]/10+punkty_rekrutacyjne[[#This Row],[GJP]]/10</f>
        <v>17.700000000000003</v>
      </c>
      <c r="R81" s="1">
        <f>(punkty_rekrutacyjne[[#This Row],[JP]]-1)*2+(punkty_rekrutacyjne[[#This Row],[Mat]]-1)*2+(punkty_rekrutacyjne[[#This Row],[Biol]]-1)*2+(punkty_rekrutacyjne[[#This Row],[Geog]]-1)*2</f>
        <v>26</v>
      </c>
      <c r="S81" s="1">
        <f>punkty_rekrutacyjne[[#This Row],[p z g]]+punkty_rekrutacyjne[[#This Row],[P z ocen]]+IF(punkty_rekrutacyjne[[#This Row],[Zachowanie]]=6,2,0)+punkty_rekrutacyjne[[#This Row],[Osiagniecia]]</f>
        <v>50.7</v>
      </c>
      <c r="X81" s="11" t="s">
        <v>541</v>
      </c>
      <c r="Y81" s="1">
        <v>4</v>
      </c>
      <c r="Z81" s="1">
        <v>0</v>
      </c>
    </row>
    <row r="82" spans="1:26" x14ac:dyDescent="0.25">
      <c r="A82" s="1" t="s">
        <v>138</v>
      </c>
      <c r="B82" s="1" t="s">
        <v>139</v>
      </c>
      <c r="C82">
        <v>0</v>
      </c>
      <c r="D82">
        <v>6</v>
      </c>
      <c r="E82">
        <v>5</v>
      </c>
      <c r="F82">
        <v>6</v>
      </c>
      <c r="G82">
        <v>5</v>
      </c>
      <c r="H82">
        <v>6</v>
      </c>
      <c r="I82">
        <v>12</v>
      </c>
      <c r="J82">
        <v>20</v>
      </c>
      <c r="K82">
        <v>10</v>
      </c>
      <c r="L82">
        <v>73</v>
      </c>
      <c r="M82">
        <v>68</v>
      </c>
      <c r="N82">
        <f>IF(AND(punkty_rekrutacyjne[[#This Row],[Osiagniecia]]=0,punkty_rekrutacyjne[[#This Row],[Zachowanie]]&gt;4),1,0)</f>
        <v>1</v>
      </c>
      <c r="O82">
        <f t="shared" si="1"/>
        <v>5.5</v>
      </c>
      <c r="P82">
        <f>IF(AND(punkty_rekrutacyjne[[#This Row],[osiągnięcia]]=1,punkty_rekrutacyjne[[#This Row],[Średnia]]&gt;=4),1,0)</f>
        <v>1</v>
      </c>
      <c r="Q82" s="1">
        <f>punkty_rekrutacyjne[[#This Row],[GHP]]/10+punkty_rekrutacyjne[[#This Row],[GHH]]/10+punkty_rekrutacyjne[[#This Row],[GMM]]/10+punkty_rekrutacyjne[[#This Row],[GMP]]/10+punkty_rekrutacyjne[[#This Row],[GJP]]/10</f>
        <v>18.3</v>
      </c>
      <c r="R82" s="1">
        <f>(punkty_rekrutacyjne[[#This Row],[JP]]-1)*2+(punkty_rekrutacyjne[[#This Row],[Mat]]-1)*2+(punkty_rekrutacyjne[[#This Row],[Biol]]-1)*2+(punkty_rekrutacyjne[[#This Row],[Geog]]-1)*2</f>
        <v>36</v>
      </c>
      <c r="S82" s="1">
        <f>punkty_rekrutacyjne[[#This Row],[p z g]]+punkty_rekrutacyjne[[#This Row],[P z ocen]]+IF(punkty_rekrutacyjne[[#This Row],[Zachowanie]]=6,2,0)+punkty_rekrutacyjne[[#This Row],[Osiagniecia]]</f>
        <v>56.3</v>
      </c>
      <c r="X82" s="11" t="s">
        <v>441</v>
      </c>
      <c r="Y82" s="1">
        <v>4</v>
      </c>
      <c r="Z82" s="1">
        <v>0</v>
      </c>
    </row>
    <row r="83" spans="1:26" x14ac:dyDescent="0.25">
      <c r="A83" s="1" t="s">
        <v>140</v>
      </c>
      <c r="B83" s="1" t="s">
        <v>45</v>
      </c>
      <c r="C83">
        <v>4</v>
      </c>
      <c r="D83">
        <v>5</v>
      </c>
      <c r="E83">
        <v>4</v>
      </c>
      <c r="F83">
        <v>2</v>
      </c>
      <c r="G83">
        <v>3</v>
      </c>
      <c r="H83">
        <v>4</v>
      </c>
      <c r="I83">
        <v>21</v>
      </c>
      <c r="J83">
        <v>58</v>
      </c>
      <c r="K83">
        <v>66</v>
      </c>
      <c r="L83">
        <v>93</v>
      </c>
      <c r="M83">
        <v>89</v>
      </c>
      <c r="N83">
        <f>IF(AND(punkty_rekrutacyjne[[#This Row],[Osiagniecia]]=0,punkty_rekrutacyjne[[#This Row],[Zachowanie]]&gt;4),1,0)</f>
        <v>0</v>
      </c>
      <c r="O83">
        <f t="shared" si="1"/>
        <v>3.25</v>
      </c>
      <c r="P83">
        <f>IF(AND(punkty_rekrutacyjne[[#This Row],[osiągnięcia]]=1,punkty_rekrutacyjne[[#This Row],[Średnia]]&gt;=4),1,0)</f>
        <v>0</v>
      </c>
      <c r="Q83" s="1">
        <f>punkty_rekrutacyjne[[#This Row],[GHP]]/10+punkty_rekrutacyjne[[#This Row],[GHH]]/10+punkty_rekrutacyjne[[#This Row],[GMM]]/10+punkty_rekrutacyjne[[#This Row],[GMP]]/10+punkty_rekrutacyjne[[#This Row],[GJP]]/10</f>
        <v>32.700000000000003</v>
      </c>
      <c r="R83" s="1">
        <f>(punkty_rekrutacyjne[[#This Row],[JP]]-1)*2+(punkty_rekrutacyjne[[#This Row],[Mat]]-1)*2+(punkty_rekrutacyjne[[#This Row],[Biol]]-1)*2+(punkty_rekrutacyjne[[#This Row],[Geog]]-1)*2</f>
        <v>18</v>
      </c>
      <c r="S83" s="1">
        <f>punkty_rekrutacyjne[[#This Row],[p z g]]+punkty_rekrutacyjne[[#This Row],[P z ocen]]+IF(punkty_rekrutacyjne[[#This Row],[Zachowanie]]=6,2,0)+punkty_rekrutacyjne[[#This Row],[Osiagniecia]]</f>
        <v>54.7</v>
      </c>
      <c r="X83" s="11" t="s">
        <v>341</v>
      </c>
      <c r="Y83" s="1">
        <v>4</v>
      </c>
      <c r="Z83" s="1">
        <v>0</v>
      </c>
    </row>
    <row r="84" spans="1:26" x14ac:dyDescent="0.25">
      <c r="A84" s="1" t="s">
        <v>141</v>
      </c>
      <c r="B84" s="1" t="s">
        <v>99</v>
      </c>
      <c r="C84">
        <v>0</v>
      </c>
      <c r="D84">
        <v>2</v>
      </c>
      <c r="E84">
        <v>2</v>
      </c>
      <c r="F84">
        <v>4</v>
      </c>
      <c r="G84">
        <v>3</v>
      </c>
      <c r="H84">
        <v>3</v>
      </c>
      <c r="I84">
        <v>3</v>
      </c>
      <c r="J84">
        <v>25</v>
      </c>
      <c r="K84">
        <v>93</v>
      </c>
      <c r="L84">
        <v>92</v>
      </c>
      <c r="M84">
        <v>73</v>
      </c>
      <c r="N84">
        <f>IF(AND(punkty_rekrutacyjne[[#This Row],[Osiagniecia]]=0,punkty_rekrutacyjne[[#This Row],[Zachowanie]]&gt;4),1,0)</f>
        <v>0</v>
      </c>
      <c r="O84">
        <f t="shared" si="1"/>
        <v>3</v>
      </c>
      <c r="P84">
        <f>IF(AND(punkty_rekrutacyjne[[#This Row],[osiągnięcia]]=1,punkty_rekrutacyjne[[#This Row],[Średnia]]&gt;=4),1,0)</f>
        <v>0</v>
      </c>
      <c r="Q84" s="1">
        <f>punkty_rekrutacyjne[[#This Row],[GHP]]/10+punkty_rekrutacyjne[[#This Row],[GHH]]/10+punkty_rekrutacyjne[[#This Row],[GMM]]/10+punkty_rekrutacyjne[[#This Row],[GMP]]/10+punkty_rekrutacyjne[[#This Row],[GJP]]/10</f>
        <v>28.6</v>
      </c>
      <c r="R84" s="1">
        <f>(punkty_rekrutacyjne[[#This Row],[JP]]-1)*2+(punkty_rekrutacyjne[[#This Row],[Mat]]-1)*2+(punkty_rekrutacyjne[[#This Row],[Biol]]-1)*2+(punkty_rekrutacyjne[[#This Row],[Geog]]-1)*2</f>
        <v>16</v>
      </c>
      <c r="S84" s="1">
        <f>punkty_rekrutacyjne[[#This Row],[p z g]]+punkty_rekrutacyjne[[#This Row],[P z ocen]]+IF(punkty_rekrutacyjne[[#This Row],[Zachowanie]]=6,2,0)+punkty_rekrutacyjne[[#This Row],[Osiagniecia]]</f>
        <v>44.6</v>
      </c>
      <c r="X84" s="11" t="s">
        <v>368</v>
      </c>
      <c r="Y84" s="1">
        <v>5</v>
      </c>
      <c r="Z84" s="1">
        <v>0</v>
      </c>
    </row>
    <row r="85" spans="1:26" x14ac:dyDescent="0.25">
      <c r="A85" s="1" t="s">
        <v>142</v>
      </c>
      <c r="B85" s="1" t="s">
        <v>130</v>
      </c>
      <c r="C85">
        <v>4</v>
      </c>
      <c r="D85">
        <v>4</v>
      </c>
      <c r="E85">
        <v>2</v>
      </c>
      <c r="F85">
        <v>6</v>
      </c>
      <c r="G85">
        <v>5</v>
      </c>
      <c r="H85">
        <v>2</v>
      </c>
      <c r="I85">
        <v>81</v>
      </c>
      <c r="J85">
        <v>5</v>
      </c>
      <c r="K85">
        <v>60</v>
      </c>
      <c r="L85">
        <v>2</v>
      </c>
      <c r="M85">
        <v>91</v>
      </c>
      <c r="N85">
        <f>IF(AND(punkty_rekrutacyjne[[#This Row],[Osiagniecia]]=0,punkty_rekrutacyjne[[#This Row],[Zachowanie]]&gt;4),1,0)</f>
        <v>0</v>
      </c>
      <c r="O85">
        <f t="shared" si="1"/>
        <v>3.75</v>
      </c>
      <c r="P85">
        <f>IF(AND(punkty_rekrutacyjne[[#This Row],[osiągnięcia]]=1,punkty_rekrutacyjne[[#This Row],[Średnia]]&gt;=4),1,0)</f>
        <v>0</v>
      </c>
      <c r="Q85" s="1">
        <f>punkty_rekrutacyjne[[#This Row],[GHP]]/10+punkty_rekrutacyjne[[#This Row],[GHH]]/10+punkty_rekrutacyjne[[#This Row],[GMM]]/10+punkty_rekrutacyjne[[#This Row],[GMP]]/10+punkty_rekrutacyjne[[#This Row],[GJP]]/10</f>
        <v>23.9</v>
      </c>
      <c r="R85" s="1">
        <f>(punkty_rekrutacyjne[[#This Row],[JP]]-1)*2+(punkty_rekrutacyjne[[#This Row],[Mat]]-1)*2+(punkty_rekrutacyjne[[#This Row],[Biol]]-1)*2+(punkty_rekrutacyjne[[#This Row],[Geog]]-1)*2</f>
        <v>22</v>
      </c>
      <c r="S85" s="1">
        <f>punkty_rekrutacyjne[[#This Row],[p z g]]+punkty_rekrutacyjne[[#This Row],[P z ocen]]+IF(punkty_rekrutacyjne[[#This Row],[Zachowanie]]=6,2,0)+punkty_rekrutacyjne[[#This Row],[Osiagniecia]]</f>
        <v>49.9</v>
      </c>
      <c r="X85" s="11" t="s">
        <v>283</v>
      </c>
      <c r="Y85" s="1">
        <v>6.75</v>
      </c>
      <c r="Z85" s="1">
        <v>0</v>
      </c>
    </row>
    <row r="86" spans="1:26" x14ac:dyDescent="0.25">
      <c r="A86" s="1" t="s">
        <v>143</v>
      </c>
      <c r="B86" s="1" t="s">
        <v>70</v>
      </c>
      <c r="C86">
        <v>1</v>
      </c>
      <c r="D86">
        <v>4</v>
      </c>
      <c r="E86">
        <v>6</v>
      </c>
      <c r="F86">
        <v>4</v>
      </c>
      <c r="G86">
        <v>3</v>
      </c>
      <c r="H86">
        <v>6</v>
      </c>
      <c r="I86">
        <v>100</v>
      </c>
      <c r="J86">
        <v>100</v>
      </c>
      <c r="K86">
        <v>100</v>
      </c>
      <c r="L86">
        <v>36</v>
      </c>
      <c r="M86">
        <v>10</v>
      </c>
      <c r="N86">
        <f>IF(AND(punkty_rekrutacyjne[[#This Row],[Osiagniecia]]=0,punkty_rekrutacyjne[[#This Row],[Zachowanie]]&gt;4),1,0)</f>
        <v>0</v>
      </c>
      <c r="O86">
        <f t="shared" si="1"/>
        <v>4.75</v>
      </c>
      <c r="P86">
        <f>IF(AND(punkty_rekrutacyjne[[#This Row],[osiągnięcia]]=1,punkty_rekrutacyjne[[#This Row],[Średnia]]&gt;=4),1,0)</f>
        <v>0</v>
      </c>
      <c r="Q86" s="1">
        <f>punkty_rekrutacyjne[[#This Row],[GHP]]/10+punkty_rekrutacyjne[[#This Row],[GHH]]/10+punkty_rekrutacyjne[[#This Row],[GMM]]/10+punkty_rekrutacyjne[[#This Row],[GMP]]/10+punkty_rekrutacyjne[[#This Row],[GJP]]/10</f>
        <v>34.6</v>
      </c>
      <c r="R86" s="1">
        <f>(punkty_rekrutacyjne[[#This Row],[JP]]-1)*2+(punkty_rekrutacyjne[[#This Row],[Mat]]-1)*2+(punkty_rekrutacyjne[[#This Row],[Biol]]-1)*2+(punkty_rekrutacyjne[[#This Row],[Geog]]-1)*2</f>
        <v>30</v>
      </c>
      <c r="S86" s="1">
        <f>punkty_rekrutacyjne[[#This Row],[p z g]]+punkty_rekrutacyjne[[#This Row],[P z ocen]]+IF(punkty_rekrutacyjne[[#This Row],[Zachowanie]]=6,2,0)+punkty_rekrutacyjne[[#This Row],[Osiagniecia]]</f>
        <v>65.599999999999994</v>
      </c>
      <c r="X86" s="11" t="s">
        <v>334</v>
      </c>
      <c r="Y86" s="1">
        <v>4.5</v>
      </c>
      <c r="Z86" s="1">
        <v>0</v>
      </c>
    </row>
    <row r="87" spans="1:26" x14ac:dyDescent="0.25">
      <c r="A87" s="1" t="s">
        <v>144</v>
      </c>
      <c r="B87" s="1" t="s">
        <v>145</v>
      </c>
      <c r="C87">
        <v>2</v>
      </c>
      <c r="D87">
        <v>3</v>
      </c>
      <c r="E87">
        <v>3</v>
      </c>
      <c r="F87">
        <v>5</v>
      </c>
      <c r="G87">
        <v>6</v>
      </c>
      <c r="H87">
        <v>6</v>
      </c>
      <c r="I87">
        <v>32</v>
      </c>
      <c r="J87">
        <v>27</v>
      </c>
      <c r="K87">
        <v>15</v>
      </c>
      <c r="L87">
        <v>59</v>
      </c>
      <c r="M87">
        <v>26</v>
      </c>
      <c r="N87">
        <f>IF(AND(punkty_rekrutacyjne[[#This Row],[Osiagniecia]]=0,punkty_rekrutacyjne[[#This Row],[Zachowanie]]&gt;4),1,0)</f>
        <v>0</v>
      </c>
      <c r="O87">
        <f t="shared" si="1"/>
        <v>5</v>
      </c>
      <c r="P87">
        <f>IF(AND(punkty_rekrutacyjne[[#This Row],[osiągnięcia]]=1,punkty_rekrutacyjne[[#This Row],[Średnia]]&gt;=4),1,0)</f>
        <v>0</v>
      </c>
      <c r="Q87" s="1">
        <f>punkty_rekrutacyjne[[#This Row],[GHP]]/10+punkty_rekrutacyjne[[#This Row],[GHH]]/10+punkty_rekrutacyjne[[#This Row],[GMM]]/10+punkty_rekrutacyjne[[#This Row],[GMP]]/10+punkty_rekrutacyjne[[#This Row],[GJP]]/10</f>
        <v>15.9</v>
      </c>
      <c r="R87" s="1">
        <f>(punkty_rekrutacyjne[[#This Row],[JP]]-1)*2+(punkty_rekrutacyjne[[#This Row],[Mat]]-1)*2+(punkty_rekrutacyjne[[#This Row],[Biol]]-1)*2+(punkty_rekrutacyjne[[#This Row],[Geog]]-1)*2</f>
        <v>32</v>
      </c>
      <c r="S87" s="1">
        <f>punkty_rekrutacyjne[[#This Row],[p z g]]+punkty_rekrutacyjne[[#This Row],[P z ocen]]+IF(punkty_rekrutacyjne[[#This Row],[Zachowanie]]=6,2,0)+punkty_rekrutacyjne[[#This Row],[Osiagniecia]]</f>
        <v>49.9</v>
      </c>
      <c r="X87" s="11" t="s">
        <v>663</v>
      </c>
      <c r="Y87" s="1">
        <v>3.75</v>
      </c>
      <c r="Z87" s="1">
        <v>0</v>
      </c>
    </row>
    <row r="88" spans="1:26" x14ac:dyDescent="0.25">
      <c r="A88" s="1" t="s">
        <v>146</v>
      </c>
      <c r="B88" s="1" t="s">
        <v>147</v>
      </c>
      <c r="C88">
        <v>3</v>
      </c>
      <c r="D88">
        <v>5</v>
      </c>
      <c r="E88">
        <v>2</v>
      </c>
      <c r="F88">
        <v>6</v>
      </c>
      <c r="G88">
        <v>3</v>
      </c>
      <c r="H88">
        <v>3</v>
      </c>
      <c r="I88">
        <v>95</v>
      </c>
      <c r="J88">
        <v>15</v>
      </c>
      <c r="K88">
        <v>44</v>
      </c>
      <c r="L88">
        <v>29</v>
      </c>
      <c r="M88">
        <v>14</v>
      </c>
      <c r="N88">
        <f>IF(AND(punkty_rekrutacyjne[[#This Row],[Osiagniecia]]=0,punkty_rekrutacyjne[[#This Row],[Zachowanie]]&gt;4),1,0)</f>
        <v>0</v>
      </c>
      <c r="O88">
        <f t="shared" si="1"/>
        <v>3.5</v>
      </c>
      <c r="P88">
        <f>IF(AND(punkty_rekrutacyjne[[#This Row],[osiągnięcia]]=1,punkty_rekrutacyjne[[#This Row],[Średnia]]&gt;=4),1,0)</f>
        <v>0</v>
      </c>
      <c r="Q88" s="1">
        <f>punkty_rekrutacyjne[[#This Row],[GHP]]/10+punkty_rekrutacyjne[[#This Row],[GHH]]/10+punkty_rekrutacyjne[[#This Row],[GMM]]/10+punkty_rekrutacyjne[[#This Row],[GMP]]/10+punkty_rekrutacyjne[[#This Row],[GJP]]/10</f>
        <v>19.7</v>
      </c>
      <c r="R88" s="1">
        <f>(punkty_rekrutacyjne[[#This Row],[JP]]-1)*2+(punkty_rekrutacyjne[[#This Row],[Mat]]-1)*2+(punkty_rekrutacyjne[[#This Row],[Biol]]-1)*2+(punkty_rekrutacyjne[[#This Row],[Geog]]-1)*2</f>
        <v>20</v>
      </c>
      <c r="S88" s="1">
        <f>punkty_rekrutacyjne[[#This Row],[p z g]]+punkty_rekrutacyjne[[#This Row],[P z ocen]]+IF(punkty_rekrutacyjne[[#This Row],[Zachowanie]]=6,2,0)+punkty_rekrutacyjne[[#This Row],[Osiagniecia]]</f>
        <v>42.7</v>
      </c>
      <c r="X88" s="11" t="s">
        <v>609</v>
      </c>
      <c r="Y88" s="1">
        <v>4</v>
      </c>
      <c r="Z88" s="1">
        <v>0</v>
      </c>
    </row>
    <row r="89" spans="1:26" x14ac:dyDescent="0.25">
      <c r="A89" s="1" t="s">
        <v>148</v>
      </c>
      <c r="B89" s="1" t="s">
        <v>28</v>
      </c>
      <c r="C89">
        <v>2</v>
      </c>
      <c r="D89">
        <v>4</v>
      </c>
      <c r="E89">
        <v>2</v>
      </c>
      <c r="F89">
        <v>6</v>
      </c>
      <c r="G89">
        <v>4</v>
      </c>
      <c r="H89">
        <v>4</v>
      </c>
      <c r="I89">
        <v>84</v>
      </c>
      <c r="J89">
        <v>95</v>
      </c>
      <c r="K89">
        <v>31</v>
      </c>
      <c r="L89">
        <v>8</v>
      </c>
      <c r="M89">
        <v>54</v>
      </c>
      <c r="N89">
        <f>IF(AND(punkty_rekrutacyjne[[#This Row],[Osiagniecia]]=0,punkty_rekrutacyjne[[#This Row],[Zachowanie]]&gt;4),1,0)</f>
        <v>0</v>
      </c>
      <c r="O89">
        <f t="shared" si="1"/>
        <v>4</v>
      </c>
      <c r="P89">
        <f>IF(AND(punkty_rekrutacyjne[[#This Row],[osiągnięcia]]=1,punkty_rekrutacyjne[[#This Row],[Średnia]]&gt;=4),1,0)</f>
        <v>0</v>
      </c>
      <c r="Q89" s="1">
        <f>punkty_rekrutacyjne[[#This Row],[GHP]]/10+punkty_rekrutacyjne[[#This Row],[GHH]]/10+punkty_rekrutacyjne[[#This Row],[GMM]]/10+punkty_rekrutacyjne[[#This Row],[GMP]]/10+punkty_rekrutacyjne[[#This Row],[GJP]]/10</f>
        <v>27.200000000000003</v>
      </c>
      <c r="R89" s="1">
        <f>(punkty_rekrutacyjne[[#This Row],[JP]]-1)*2+(punkty_rekrutacyjne[[#This Row],[Mat]]-1)*2+(punkty_rekrutacyjne[[#This Row],[Biol]]-1)*2+(punkty_rekrutacyjne[[#This Row],[Geog]]-1)*2</f>
        <v>24</v>
      </c>
      <c r="S89" s="1">
        <f>punkty_rekrutacyjne[[#This Row],[p z g]]+punkty_rekrutacyjne[[#This Row],[P z ocen]]+IF(punkty_rekrutacyjne[[#This Row],[Zachowanie]]=6,2,0)+punkty_rekrutacyjne[[#This Row],[Osiagniecia]]</f>
        <v>53.2</v>
      </c>
      <c r="X89" s="11" t="s">
        <v>455</v>
      </c>
      <c r="Y89" s="1">
        <v>2.5</v>
      </c>
      <c r="Z89" s="1">
        <v>0</v>
      </c>
    </row>
    <row r="90" spans="1:26" x14ac:dyDescent="0.25">
      <c r="A90" s="1" t="s">
        <v>149</v>
      </c>
      <c r="B90" s="1" t="s">
        <v>150</v>
      </c>
      <c r="C90">
        <v>5</v>
      </c>
      <c r="D90">
        <v>2</v>
      </c>
      <c r="E90">
        <v>3</v>
      </c>
      <c r="F90">
        <v>4</v>
      </c>
      <c r="G90">
        <v>3</v>
      </c>
      <c r="H90">
        <v>6</v>
      </c>
      <c r="I90">
        <v>30</v>
      </c>
      <c r="J90">
        <v>24</v>
      </c>
      <c r="K90">
        <v>66</v>
      </c>
      <c r="L90">
        <v>41</v>
      </c>
      <c r="M90">
        <v>82</v>
      </c>
      <c r="N90">
        <f>IF(AND(punkty_rekrutacyjne[[#This Row],[Osiagniecia]]=0,punkty_rekrutacyjne[[#This Row],[Zachowanie]]&gt;4),1,0)</f>
        <v>0</v>
      </c>
      <c r="O90">
        <f t="shared" si="1"/>
        <v>4</v>
      </c>
      <c r="P90">
        <f>IF(AND(punkty_rekrutacyjne[[#This Row],[osiągnięcia]]=1,punkty_rekrutacyjne[[#This Row],[Średnia]]&gt;=4),1,0)</f>
        <v>0</v>
      </c>
      <c r="Q90" s="1">
        <f>punkty_rekrutacyjne[[#This Row],[GHP]]/10+punkty_rekrutacyjne[[#This Row],[GHH]]/10+punkty_rekrutacyjne[[#This Row],[GMM]]/10+punkty_rekrutacyjne[[#This Row],[GMP]]/10+punkty_rekrutacyjne[[#This Row],[GJP]]/10</f>
        <v>24.3</v>
      </c>
      <c r="R90" s="1">
        <f>(punkty_rekrutacyjne[[#This Row],[JP]]-1)*2+(punkty_rekrutacyjne[[#This Row],[Mat]]-1)*2+(punkty_rekrutacyjne[[#This Row],[Biol]]-1)*2+(punkty_rekrutacyjne[[#This Row],[Geog]]-1)*2</f>
        <v>24</v>
      </c>
      <c r="S90" s="1">
        <f>punkty_rekrutacyjne[[#This Row],[p z g]]+punkty_rekrutacyjne[[#This Row],[P z ocen]]+IF(punkty_rekrutacyjne[[#This Row],[Zachowanie]]=6,2,0)+punkty_rekrutacyjne[[#This Row],[Osiagniecia]]</f>
        <v>53.3</v>
      </c>
      <c r="X90" s="11" t="s">
        <v>331</v>
      </c>
      <c r="Y90" s="1">
        <v>3</v>
      </c>
      <c r="Z90" s="1">
        <v>0</v>
      </c>
    </row>
    <row r="91" spans="1:26" x14ac:dyDescent="0.25">
      <c r="A91" s="1" t="s">
        <v>151</v>
      </c>
      <c r="B91" s="1" t="s">
        <v>70</v>
      </c>
      <c r="C91">
        <v>1</v>
      </c>
      <c r="D91">
        <v>3</v>
      </c>
      <c r="E91">
        <v>6</v>
      </c>
      <c r="F91">
        <v>4</v>
      </c>
      <c r="G91">
        <v>6</v>
      </c>
      <c r="H91">
        <v>2</v>
      </c>
      <c r="I91">
        <v>30</v>
      </c>
      <c r="J91">
        <v>35</v>
      </c>
      <c r="K91">
        <v>100</v>
      </c>
      <c r="L91">
        <v>100</v>
      </c>
      <c r="M91">
        <v>100</v>
      </c>
      <c r="N91">
        <f>IF(AND(punkty_rekrutacyjne[[#This Row],[Osiagniecia]]=0,punkty_rekrutacyjne[[#This Row],[Zachowanie]]&gt;4),1,0)</f>
        <v>0</v>
      </c>
      <c r="O91">
        <f t="shared" si="1"/>
        <v>4.5</v>
      </c>
      <c r="P91">
        <f>IF(AND(punkty_rekrutacyjne[[#This Row],[osiągnięcia]]=1,punkty_rekrutacyjne[[#This Row],[Średnia]]&gt;=4),1,0)</f>
        <v>0</v>
      </c>
      <c r="Q91" s="1">
        <f>punkty_rekrutacyjne[[#This Row],[GHP]]/10+punkty_rekrutacyjne[[#This Row],[GHH]]/10+punkty_rekrutacyjne[[#This Row],[GMM]]/10+punkty_rekrutacyjne[[#This Row],[GMP]]/10+punkty_rekrutacyjne[[#This Row],[GJP]]/10</f>
        <v>36.5</v>
      </c>
      <c r="R91" s="1">
        <f>(punkty_rekrutacyjne[[#This Row],[JP]]-1)*2+(punkty_rekrutacyjne[[#This Row],[Mat]]-1)*2+(punkty_rekrutacyjne[[#This Row],[Biol]]-1)*2+(punkty_rekrutacyjne[[#This Row],[Geog]]-1)*2</f>
        <v>28</v>
      </c>
      <c r="S91" s="1">
        <f>punkty_rekrutacyjne[[#This Row],[p z g]]+punkty_rekrutacyjne[[#This Row],[P z ocen]]+IF(punkty_rekrutacyjne[[#This Row],[Zachowanie]]=6,2,0)+punkty_rekrutacyjne[[#This Row],[Osiagniecia]]</f>
        <v>65.5</v>
      </c>
      <c r="X91" s="11" t="s">
        <v>154</v>
      </c>
      <c r="Y91" s="1">
        <v>4</v>
      </c>
      <c r="Z91" s="1">
        <v>0</v>
      </c>
    </row>
    <row r="92" spans="1:26" x14ac:dyDescent="0.25">
      <c r="A92" s="1" t="s">
        <v>152</v>
      </c>
      <c r="B92" s="1" t="s">
        <v>153</v>
      </c>
      <c r="C92">
        <v>1</v>
      </c>
      <c r="D92">
        <v>5</v>
      </c>
      <c r="E92">
        <v>4</v>
      </c>
      <c r="F92">
        <v>2</v>
      </c>
      <c r="G92">
        <v>5</v>
      </c>
      <c r="H92">
        <v>6</v>
      </c>
      <c r="I92">
        <v>54</v>
      </c>
      <c r="J92">
        <v>50</v>
      </c>
      <c r="K92">
        <v>9</v>
      </c>
      <c r="L92">
        <v>59</v>
      </c>
      <c r="M92">
        <v>54</v>
      </c>
      <c r="N92">
        <f>IF(AND(punkty_rekrutacyjne[[#This Row],[Osiagniecia]]=0,punkty_rekrutacyjne[[#This Row],[Zachowanie]]&gt;4),1,0)</f>
        <v>0</v>
      </c>
      <c r="O92">
        <f t="shared" si="1"/>
        <v>4.25</v>
      </c>
      <c r="P92">
        <f>IF(AND(punkty_rekrutacyjne[[#This Row],[osiągnięcia]]=1,punkty_rekrutacyjne[[#This Row],[Średnia]]&gt;=4),1,0)</f>
        <v>0</v>
      </c>
      <c r="Q92" s="1">
        <f>punkty_rekrutacyjne[[#This Row],[GHP]]/10+punkty_rekrutacyjne[[#This Row],[GHH]]/10+punkty_rekrutacyjne[[#This Row],[GMM]]/10+punkty_rekrutacyjne[[#This Row],[GMP]]/10+punkty_rekrutacyjne[[#This Row],[GJP]]/10</f>
        <v>22.6</v>
      </c>
      <c r="R92" s="1">
        <f>(punkty_rekrutacyjne[[#This Row],[JP]]-1)*2+(punkty_rekrutacyjne[[#This Row],[Mat]]-1)*2+(punkty_rekrutacyjne[[#This Row],[Biol]]-1)*2+(punkty_rekrutacyjne[[#This Row],[Geog]]-1)*2</f>
        <v>26</v>
      </c>
      <c r="S92" s="1">
        <f>punkty_rekrutacyjne[[#This Row],[p z g]]+punkty_rekrutacyjne[[#This Row],[P z ocen]]+IF(punkty_rekrutacyjne[[#This Row],[Zachowanie]]=6,2,0)+punkty_rekrutacyjne[[#This Row],[Osiagniecia]]</f>
        <v>49.6</v>
      </c>
      <c r="X92" s="11" t="s">
        <v>550</v>
      </c>
      <c r="Y92" s="1">
        <v>3.25</v>
      </c>
      <c r="Z92" s="1">
        <v>0</v>
      </c>
    </row>
    <row r="93" spans="1:26" x14ac:dyDescent="0.25">
      <c r="A93" s="1" t="s">
        <v>154</v>
      </c>
      <c r="B93" s="1" t="s">
        <v>155</v>
      </c>
      <c r="C93">
        <v>6</v>
      </c>
      <c r="D93">
        <v>2</v>
      </c>
      <c r="E93">
        <v>3</v>
      </c>
      <c r="F93">
        <v>5</v>
      </c>
      <c r="G93">
        <v>4</v>
      </c>
      <c r="H93">
        <v>4</v>
      </c>
      <c r="I93">
        <v>50</v>
      </c>
      <c r="J93">
        <v>30</v>
      </c>
      <c r="K93">
        <v>14</v>
      </c>
      <c r="L93">
        <v>20</v>
      </c>
      <c r="M93">
        <v>88</v>
      </c>
      <c r="N93">
        <f>IF(AND(punkty_rekrutacyjne[[#This Row],[Osiagniecia]]=0,punkty_rekrutacyjne[[#This Row],[Zachowanie]]&gt;4),1,0)</f>
        <v>0</v>
      </c>
      <c r="O93">
        <f t="shared" si="1"/>
        <v>4</v>
      </c>
      <c r="P93">
        <f>IF(AND(punkty_rekrutacyjne[[#This Row],[osiągnięcia]]=1,punkty_rekrutacyjne[[#This Row],[Średnia]]&gt;=4),1,0)</f>
        <v>0</v>
      </c>
      <c r="Q93" s="1">
        <f>punkty_rekrutacyjne[[#This Row],[GHP]]/10+punkty_rekrutacyjne[[#This Row],[GHH]]/10+punkty_rekrutacyjne[[#This Row],[GMM]]/10+punkty_rekrutacyjne[[#This Row],[GMP]]/10+punkty_rekrutacyjne[[#This Row],[GJP]]/10</f>
        <v>20.200000000000003</v>
      </c>
      <c r="R93" s="1">
        <f>(punkty_rekrutacyjne[[#This Row],[JP]]-1)*2+(punkty_rekrutacyjne[[#This Row],[Mat]]-1)*2+(punkty_rekrutacyjne[[#This Row],[Biol]]-1)*2+(punkty_rekrutacyjne[[#This Row],[Geog]]-1)*2</f>
        <v>24</v>
      </c>
      <c r="S93" s="1">
        <f>punkty_rekrutacyjne[[#This Row],[p z g]]+punkty_rekrutacyjne[[#This Row],[P z ocen]]+IF(punkty_rekrutacyjne[[#This Row],[Zachowanie]]=6,2,0)+punkty_rekrutacyjne[[#This Row],[Osiagniecia]]</f>
        <v>50.2</v>
      </c>
      <c r="X93" s="11" t="s">
        <v>496</v>
      </c>
      <c r="Y93" s="1">
        <v>4.75</v>
      </c>
      <c r="Z93" s="1">
        <v>0</v>
      </c>
    </row>
    <row r="94" spans="1:26" x14ac:dyDescent="0.25">
      <c r="A94" s="1" t="s">
        <v>156</v>
      </c>
      <c r="B94" s="1" t="s">
        <v>157</v>
      </c>
      <c r="C94">
        <v>6</v>
      </c>
      <c r="D94">
        <v>3</v>
      </c>
      <c r="E94">
        <v>6</v>
      </c>
      <c r="F94">
        <v>5</v>
      </c>
      <c r="G94">
        <v>4</v>
      </c>
      <c r="H94">
        <v>5</v>
      </c>
      <c r="I94">
        <v>62</v>
      </c>
      <c r="J94">
        <v>47</v>
      </c>
      <c r="K94">
        <v>19</v>
      </c>
      <c r="L94">
        <v>10</v>
      </c>
      <c r="M94">
        <v>40</v>
      </c>
      <c r="N94">
        <f>IF(AND(punkty_rekrutacyjne[[#This Row],[Osiagniecia]]=0,punkty_rekrutacyjne[[#This Row],[Zachowanie]]&gt;4),1,0)</f>
        <v>0</v>
      </c>
      <c r="O94">
        <f t="shared" si="1"/>
        <v>5</v>
      </c>
      <c r="P94">
        <f>IF(AND(punkty_rekrutacyjne[[#This Row],[osiągnięcia]]=1,punkty_rekrutacyjne[[#This Row],[Średnia]]&gt;=4),1,0)</f>
        <v>0</v>
      </c>
      <c r="Q94" s="1">
        <f>punkty_rekrutacyjne[[#This Row],[GHP]]/10+punkty_rekrutacyjne[[#This Row],[GHH]]/10+punkty_rekrutacyjne[[#This Row],[GMM]]/10+punkty_rekrutacyjne[[#This Row],[GMP]]/10+punkty_rekrutacyjne[[#This Row],[GJP]]/10</f>
        <v>17.8</v>
      </c>
      <c r="R94" s="1">
        <f>(punkty_rekrutacyjne[[#This Row],[JP]]-1)*2+(punkty_rekrutacyjne[[#This Row],[Mat]]-1)*2+(punkty_rekrutacyjne[[#This Row],[Biol]]-1)*2+(punkty_rekrutacyjne[[#This Row],[Geog]]-1)*2</f>
        <v>32</v>
      </c>
      <c r="S94" s="1">
        <f>punkty_rekrutacyjne[[#This Row],[p z g]]+punkty_rekrutacyjne[[#This Row],[P z ocen]]+IF(punkty_rekrutacyjne[[#This Row],[Zachowanie]]=6,2,0)+punkty_rekrutacyjne[[#This Row],[Osiagniecia]]</f>
        <v>55.8</v>
      </c>
      <c r="X94" s="11" t="s">
        <v>342</v>
      </c>
      <c r="Y94" s="1">
        <v>3.5</v>
      </c>
      <c r="Z94" s="1">
        <v>0</v>
      </c>
    </row>
    <row r="95" spans="1:26" x14ac:dyDescent="0.25">
      <c r="A95" s="1" t="s">
        <v>158</v>
      </c>
      <c r="B95" s="1" t="s">
        <v>159</v>
      </c>
      <c r="C95">
        <v>0</v>
      </c>
      <c r="D95">
        <v>3</v>
      </c>
      <c r="E95">
        <v>6</v>
      </c>
      <c r="F95">
        <v>3</v>
      </c>
      <c r="G95">
        <v>5</v>
      </c>
      <c r="H95">
        <v>6</v>
      </c>
      <c r="I95">
        <v>12</v>
      </c>
      <c r="J95">
        <v>60</v>
      </c>
      <c r="K95">
        <v>63</v>
      </c>
      <c r="L95">
        <v>37</v>
      </c>
      <c r="M95">
        <v>71</v>
      </c>
      <c r="N95">
        <f>IF(AND(punkty_rekrutacyjne[[#This Row],[Osiagniecia]]=0,punkty_rekrutacyjne[[#This Row],[Zachowanie]]&gt;4),1,0)</f>
        <v>0</v>
      </c>
      <c r="O95">
        <f t="shared" si="1"/>
        <v>5</v>
      </c>
      <c r="P95">
        <f>IF(AND(punkty_rekrutacyjne[[#This Row],[osiągnięcia]]=1,punkty_rekrutacyjne[[#This Row],[Średnia]]&gt;=4),1,0)</f>
        <v>0</v>
      </c>
      <c r="Q95" s="1">
        <f>punkty_rekrutacyjne[[#This Row],[GHP]]/10+punkty_rekrutacyjne[[#This Row],[GHH]]/10+punkty_rekrutacyjne[[#This Row],[GMM]]/10+punkty_rekrutacyjne[[#This Row],[GMP]]/10+punkty_rekrutacyjne[[#This Row],[GJP]]/10</f>
        <v>24.299999999999997</v>
      </c>
      <c r="R95" s="1">
        <f>(punkty_rekrutacyjne[[#This Row],[JP]]-1)*2+(punkty_rekrutacyjne[[#This Row],[Mat]]-1)*2+(punkty_rekrutacyjne[[#This Row],[Biol]]-1)*2+(punkty_rekrutacyjne[[#This Row],[Geog]]-1)*2</f>
        <v>32</v>
      </c>
      <c r="S95" s="1">
        <f>punkty_rekrutacyjne[[#This Row],[p z g]]+punkty_rekrutacyjne[[#This Row],[P z ocen]]+IF(punkty_rekrutacyjne[[#This Row],[Zachowanie]]=6,2,0)+punkty_rekrutacyjne[[#This Row],[Osiagniecia]]</f>
        <v>56.3</v>
      </c>
      <c r="X95" s="11" t="s">
        <v>454</v>
      </c>
      <c r="Y95" s="1">
        <v>3.25</v>
      </c>
      <c r="Z95" s="1">
        <v>0</v>
      </c>
    </row>
    <row r="96" spans="1:26" x14ac:dyDescent="0.25">
      <c r="A96" s="1" t="s">
        <v>160</v>
      </c>
      <c r="B96" s="1" t="s">
        <v>161</v>
      </c>
      <c r="C96">
        <v>2</v>
      </c>
      <c r="D96">
        <v>3</v>
      </c>
      <c r="E96">
        <v>2</v>
      </c>
      <c r="F96">
        <v>2</v>
      </c>
      <c r="G96">
        <v>3</v>
      </c>
      <c r="H96">
        <v>2</v>
      </c>
      <c r="I96">
        <v>56</v>
      </c>
      <c r="J96">
        <v>63</v>
      </c>
      <c r="K96">
        <v>26</v>
      </c>
      <c r="L96">
        <v>92</v>
      </c>
      <c r="M96">
        <v>13</v>
      </c>
      <c r="N96">
        <f>IF(AND(punkty_rekrutacyjne[[#This Row],[Osiagniecia]]=0,punkty_rekrutacyjne[[#This Row],[Zachowanie]]&gt;4),1,0)</f>
        <v>0</v>
      </c>
      <c r="O96">
        <f t="shared" si="1"/>
        <v>2.25</v>
      </c>
      <c r="P96">
        <f>IF(AND(punkty_rekrutacyjne[[#This Row],[osiągnięcia]]=1,punkty_rekrutacyjne[[#This Row],[Średnia]]&gt;=4),1,0)</f>
        <v>0</v>
      </c>
      <c r="Q96" s="1">
        <f>punkty_rekrutacyjne[[#This Row],[GHP]]/10+punkty_rekrutacyjne[[#This Row],[GHH]]/10+punkty_rekrutacyjne[[#This Row],[GMM]]/10+punkty_rekrutacyjne[[#This Row],[GMP]]/10+punkty_rekrutacyjne[[#This Row],[GJP]]/10</f>
        <v>24.999999999999996</v>
      </c>
      <c r="R96" s="1">
        <f>(punkty_rekrutacyjne[[#This Row],[JP]]-1)*2+(punkty_rekrutacyjne[[#This Row],[Mat]]-1)*2+(punkty_rekrutacyjne[[#This Row],[Biol]]-1)*2+(punkty_rekrutacyjne[[#This Row],[Geog]]-1)*2</f>
        <v>10</v>
      </c>
      <c r="S96" s="1">
        <f>punkty_rekrutacyjne[[#This Row],[p z g]]+punkty_rekrutacyjne[[#This Row],[P z ocen]]+IF(punkty_rekrutacyjne[[#This Row],[Zachowanie]]=6,2,0)+punkty_rekrutacyjne[[#This Row],[Osiagniecia]]</f>
        <v>37</v>
      </c>
      <c r="X96" s="11" t="s">
        <v>574</v>
      </c>
      <c r="Y96" s="1">
        <v>4</v>
      </c>
      <c r="Z96" s="1">
        <v>0</v>
      </c>
    </row>
    <row r="97" spans="1:26" x14ac:dyDescent="0.25">
      <c r="A97" s="1" t="s">
        <v>162</v>
      </c>
      <c r="B97" s="1" t="s">
        <v>30</v>
      </c>
      <c r="C97">
        <v>5</v>
      </c>
      <c r="D97">
        <v>5</v>
      </c>
      <c r="E97">
        <v>6</v>
      </c>
      <c r="F97">
        <v>6</v>
      </c>
      <c r="G97">
        <v>5</v>
      </c>
      <c r="H97">
        <v>6</v>
      </c>
      <c r="I97">
        <v>45</v>
      </c>
      <c r="J97">
        <v>97</v>
      </c>
      <c r="K97">
        <v>5</v>
      </c>
      <c r="L97">
        <v>73</v>
      </c>
      <c r="M97">
        <v>12</v>
      </c>
      <c r="N97">
        <f>IF(AND(punkty_rekrutacyjne[[#This Row],[Osiagniecia]]=0,punkty_rekrutacyjne[[#This Row],[Zachowanie]]&gt;4),1,0)</f>
        <v>0</v>
      </c>
      <c r="O97">
        <f t="shared" si="1"/>
        <v>5.75</v>
      </c>
      <c r="P97">
        <f>IF(AND(punkty_rekrutacyjne[[#This Row],[osiągnięcia]]=1,punkty_rekrutacyjne[[#This Row],[Średnia]]&gt;=4),1,0)</f>
        <v>0</v>
      </c>
      <c r="Q97" s="1">
        <f>punkty_rekrutacyjne[[#This Row],[GHP]]/10+punkty_rekrutacyjne[[#This Row],[GHH]]/10+punkty_rekrutacyjne[[#This Row],[GMM]]/10+punkty_rekrutacyjne[[#This Row],[GMP]]/10+punkty_rekrutacyjne[[#This Row],[GJP]]/10</f>
        <v>23.2</v>
      </c>
      <c r="R97" s="1">
        <f>(punkty_rekrutacyjne[[#This Row],[JP]]-1)*2+(punkty_rekrutacyjne[[#This Row],[Mat]]-1)*2+(punkty_rekrutacyjne[[#This Row],[Biol]]-1)*2+(punkty_rekrutacyjne[[#This Row],[Geog]]-1)*2</f>
        <v>38</v>
      </c>
      <c r="S97" s="1">
        <f>punkty_rekrutacyjne[[#This Row],[p z g]]+punkty_rekrutacyjne[[#This Row],[P z ocen]]+IF(punkty_rekrutacyjne[[#This Row],[Zachowanie]]=6,2,0)+punkty_rekrutacyjne[[#This Row],[Osiagniecia]]</f>
        <v>66.2</v>
      </c>
      <c r="X97" s="11" t="s">
        <v>426</v>
      </c>
      <c r="Y97" s="1">
        <v>4.5</v>
      </c>
      <c r="Z97" s="1">
        <v>0</v>
      </c>
    </row>
    <row r="98" spans="1:26" x14ac:dyDescent="0.25">
      <c r="A98" s="1" t="s">
        <v>163</v>
      </c>
      <c r="B98" s="1" t="s">
        <v>164</v>
      </c>
      <c r="C98">
        <v>2</v>
      </c>
      <c r="D98">
        <v>4</v>
      </c>
      <c r="E98">
        <v>5</v>
      </c>
      <c r="F98">
        <v>2</v>
      </c>
      <c r="G98">
        <v>4</v>
      </c>
      <c r="H98">
        <v>6</v>
      </c>
      <c r="I98">
        <v>96</v>
      </c>
      <c r="J98">
        <v>60</v>
      </c>
      <c r="K98">
        <v>4</v>
      </c>
      <c r="L98">
        <v>45</v>
      </c>
      <c r="M98">
        <v>21</v>
      </c>
      <c r="N98">
        <f>IF(AND(punkty_rekrutacyjne[[#This Row],[Osiagniecia]]=0,punkty_rekrutacyjne[[#This Row],[Zachowanie]]&gt;4),1,0)</f>
        <v>0</v>
      </c>
      <c r="O98">
        <f t="shared" si="1"/>
        <v>4.25</v>
      </c>
      <c r="P98">
        <f>IF(AND(punkty_rekrutacyjne[[#This Row],[osiągnięcia]]=1,punkty_rekrutacyjne[[#This Row],[Średnia]]&gt;=4),1,0)</f>
        <v>0</v>
      </c>
      <c r="Q98" s="1">
        <f>punkty_rekrutacyjne[[#This Row],[GHP]]/10+punkty_rekrutacyjne[[#This Row],[GHH]]/10+punkty_rekrutacyjne[[#This Row],[GMM]]/10+punkty_rekrutacyjne[[#This Row],[GMP]]/10+punkty_rekrutacyjne[[#This Row],[GJP]]/10</f>
        <v>22.6</v>
      </c>
      <c r="R98" s="1">
        <f>(punkty_rekrutacyjne[[#This Row],[JP]]-1)*2+(punkty_rekrutacyjne[[#This Row],[Mat]]-1)*2+(punkty_rekrutacyjne[[#This Row],[Biol]]-1)*2+(punkty_rekrutacyjne[[#This Row],[Geog]]-1)*2</f>
        <v>26</v>
      </c>
      <c r="S98" s="1">
        <f>punkty_rekrutacyjne[[#This Row],[p z g]]+punkty_rekrutacyjne[[#This Row],[P z ocen]]+IF(punkty_rekrutacyjne[[#This Row],[Zachowanie]]=6,2,0)+punkty_rekrutacyjne[[#This Row],[Osiagniecia]]</f>
        <v>50.6</v>
      </c>
      <c r="X98" s="11" t="s">
        <v>562</v>
      </c>
      <c r="Y98" s="1">
        <v>4.5</v>
      </c>
      <c r="Z98" s="1">
        <v>0</v>
      </c>
    </row>
    <row r="99" spans="1:26" x14ac:dyDescent="0.25">
      <c r="A99" s="1" t="s">
        <v>165</v>
      </c>
      <c r="B99" s="1" t="s">
        <v>166</v>
      </c>
      <c r="C99">
        <v>7</v>
      </c>
      <c r="D99">
        <v>3</v>
      </c>
      <c r="E99">
        <v>3</v>
      </c>
      <c r="F99">
        <v>6</v>
      </c>
      <c r="G99">
        <v>5</v>
      </c>
      <c r="H99">
        <v>5</v>
      </c>
      <c r="I99">
        <v>57</v>
      </c>
      <c r="J99">
        <v>31</v>
      </c>
      <c r="K99">
        <v>22</v>
      </c>
      <c r="L99">
        <v>59</v>
      </c>
      <c r="M99">
        <v>61</v>
      </c>
      <c r="N99">
        <f>IF(AND(punkty_rekrutacyjne[[#This Row],[Osiagniecia]]=0,punkty_rekrutacyjne[[#This Row],[Zachowanie]]&gt;4),1,0)</f>
        <v>0</v>
      </c>
      <c r="O99">
        <f t="shared" si="1"/>
        <v>4.75</v>
      </c>
      <c r="P99">
        <f>IF(AND(punkty_rekrutacyjne[[#This Row],[osiągnięcia]]=1,punkty_rekrutacyjne[[#This Row],[Średnia]]&gt;=4),1,0)</f>
        <v>0</v>
      </c>
      <c r="Q99" s="1">
        <f>punkty_rekrutacyjne[[#This Row],[GHP]]/10+punkty_rekrutacyjne[[#This Row],[GHH]]/10+punkty_rekrutacyjne[[#This Row],[GMM]]/10+punkty_rekrutacyjne[[#This Row],[GMP]]/10+punkty_rekrutacyjne[[#This Row],[GJP]]/10</f>
        <v>23</v>
      </c>
      <c r="R99" s="1">
        <f>(punkty_rekrutacyjne[[#This Row],[JP]]-1)*2+(punkty_rekrutacyjne[[#This Row],[Mat]]-1)*2+(punkty_rekrutacyjne[[#This Row],[Biol]]-1)*2+(punkty_rekrutacyjne[[#This Row],[Geog]]-1)*2</f>
        <v>30</v>
      </c>
      <c r="S99" s="1">
        <f>punkty_rekrutacyjne[[#This Row],[p z g]]+punkty_rekrutacyjne[[#This Row],[P z ocen]]+IF(punkty_rekrutacyjne[[#This Row],[Zachowanie]]=6,2,0)+punkty_rekrutacyjne[[#This Row],[Osiagniecia]]</f>
        <v>60</v>
      </c>
      <c r="X99" s="11" t="s">
        <v>241</v>
      </c>
      <c r="Y99" s="1">
        <v>4.25</v>
      </c>
      <c r="Z99" s="1">
        <v>0</v>
      </c>
    </row>
    <row r="100" spans="1:26" x14ac:dyDescent="0.25">
      <c r="A100" s="1" t="s">
        <v>167</v>
      </c>
      <c r="B100" s="1" t="s">
        <v>18</v>
      </c>
      <c r="C100">
        <v>5</v>
      </c>
      <c r="D100">
        <v>6</v>
      </c>
      <c r="E100">
        <v>4</v>
      </c>
      <c r="F100">
        <v>2</v>
      </c>
      <c r="G100">
        <v>5</v>
      </c>
      <c r="H100">
        <v>5</v>
      </c>
      <c r="I100">
        <v>18</v>
      </c>
      <c r="J100">
        <v>86</v>
      </c>
      <c r="K100">
        <v>25</v>
      </c>
      <c r="L100">
        <v>29</v>
      </c>
      <c r="M100">
        <v>9</v>
      </c>
      <c r="N100">
        <f>IF(AND(punkty_rekrutacyjne[[#This Row],[Osiagniecia]]=0,punkty_rekrutacyjne[[#This Row],[Zachowanie]]&gt;4),1,0)</f>
        <v>0</v>
      </c>
      <c r="O100">
        <f t="shared" si="1"/>
        <v>4</v>
      </c>
      <c r="P100">
        <f>IF(AND(punkty_rekrutacyjne[[#This Row],[osiągnięcia]]=1,punkty_rekrutacyjne[[#This Row],[Średnia]]&gt;=4),1,0)</f>
        <v>0</v>
      </c>
      <c r="Q100" s="1">
        <f>punkty_rekrutacyjne[[#This Row],[GHP]]/10+punkty_rekrutacyjne[[#This Row],[GHH]]/10+punkty_rekrutacyjne[[#This Row],[GMM]]/10+punkty_rekrutacyjne[[#This Row],[GMP]]/10+punkty_rekrutacyjne[[#This Row],[GJP]]/10</f>
        <v>16.7</v>
      </c>
      <c r="R100" s="1">
        <f>(punkty_rekrutacyjne[[#This Row],[JP]]-1)*2+(punkty_rekrutacyjne[[#This Row],[Mat]]-1)*2+(punkty_rekrutacyjne[[#This Row],[Biol]]-1)*2+(punkty_rekrutacyjne[[#This Row],[Geog]]-1)*2</f>
        <v>24</v>
      </c>
      <c r="S100" s="1">
        <f>punkty_rekrutacyjne[[#This Row],[p z g]]+punkty_rekrutacyjne[[#This Row],[P z ocen]]+IF(punkty_rekrutacyjne[[#This Row],[Zachowanie]]=6,2,0)+punkty_rekrutacyjne[[#This Row],[Osiagniecia]]</f>
        <v>47.7</v>
      </c>
      <c r="X100" s="11" t="s">
        <v>183</v>
      </c>
      <c r="Y100" s="1">
        <v>5.5</v>
      </c>
      <c r="Z100" s="1">
        <v>0</v>
      </c>
    </row>
    <row r="101" spans="1:26" x14ac:dyDescent="0.25">
      <c r="A101" s="1" t="s">
        <v>168</v>
      </c>
      <c r="B101" s="1" t="s">
        <v>169</v>
      </c>
      <c r="C101">
        <v>5</v>
      </c>
      <c r="D101">
        <v>4</v>
      </c>
      <c r="E101">
        <v>6</v>
      </c>
      <c r="F101">
        <v>2</v>
      </c>
      <c r="G101">
        <v>5</v>
      </c>
      <c r="H101">
        <v>4</v>
      </c>
      <c r="I101">
        <v>93</v>
      </c>
      <c r="J101">
        <v>47</v>
      </c>
      <c r="K101">
        <v>47</v>
      </c>
      <c r="L101">
        <v>34</v>
      </c>
      <c r="M101">
        <v>39</v>
      </c>
      <c r="N101">
        <f>IF(AND(punkty_rekrutacyjne[[#This Row],[Osiagniecia]]=0,punkty_rekrutacyjne[[#This Row],[Zachowanie]]&gt;4),1,0)</f>
        <v>0</v>
      </c>
      <c r="O101">
        <f t="shared" si="1"/>
        <v>4.25</v>
      </c>
      <c r="P101">
        <f>IF(AND(punkty_rekrutacyjne[[#This Row],[osiągnięcia]]=1,punkty_rekrutacyjne[[#This Row],[Średnia]]&gt;=4),1,0)</f>
        <v>0</v>
      </c>
      <c r="Q101" s="1">
        <f>punkty_rekrutacyjne[[#This Row],[GHP]]/10+punkty_rekrutacyjne[[#This Row],[GHH]]/10+punkty_rekrutacyjne[[#This Row],[GMM]]/10+punkty_rekrutacyjne[[#This Row],[GMP]]/10+punkty_rekrutacyjne[[#This Row],[GJP]]/10</f>
        <v>25.999999999999996</v>
      </c>
      <c r="R101" s="1">
        <f>(punkty_rekrutacyjne[[#This Row],[JP]]-1)*2+(punkty_rekrutacyjne[[#This Row],[Mat]]-1)*2+(punkty_rekrutacyjne[[#This Row],[Biol]]-1)*2+(punkty_rekrutacyjne[[#This Row],[Geog]]-1)*2</f>
        <v>26</v>
      </c>
      <c r="S101" s="1">
        <f>punkty_rekrutacyjne[[#This Row],[p z g]]+punkty_rekrutacyjne[[#This Row],[P z ocen]]+IF(punkty_rekrutacyjne[[#This Row],[Zachowanie]]=6,2,0)+punkty_rekrutacyjne[[#This Row],[Osiagniecia]]</f>
        <v>57</v>
      </c>
      <c r="X101" s="11" t="s">
        <v>535</v>
      </c>
      <c r="Y101" s="1">
        <v>5.25</v>
      </c>
      <c r="Z101" s="1">
        <v>0</v>
      </c>
    </row>
    <row r="102" spans="1:26" x14ac:dyDescent="0.25">
      <c r="A102" s="1" t="s">
        <v>170</v>
      </c>
      <c r="B102" s="1" t="s">
        <v>171</v>
      </c>
      <c r="C102">
        <v>3</v>
      </c>
      <c r="D102">
        <v>6</v>
      </c>
      <c r="E102">
        <v>2</v>
      </c>
      <c r="F102">
        <v>3</v>
      </c>
      <c r="G102">
        <v>2</v>
      </c>
      <c r="H102">
        <v>6</v>
      </c>
      <c r="I102">
        <v>89</v>
      </c>
      <c r="J102">
        <v>30</v>
      </c>
      <c r="K102">
        <v>43</v>
      </c>
      <c r="L102">
        <v>25</v>
      </c>
      <c r="M102">
        <v>1</v>
      </c>
      <c r="N102">
        <f>IF(AND(punkty_rekrutacyjne[[#This Row],[Osiagniecia]]=0,punkty_rekrutacyjne[[#This Row],[Zachowanie]]&gt;4),1,0)</f>
        <v>0</v>
      </c>
      <c r="O102">
        <f t="shared" si="1"/>
        <v>3.25</v>
      </c>
      <c r="P102">
        <f>IF(AND(punkty_rekrutacyjne[[#This Row],[osiągnięcia]]=1,punkty_rekrutacyjne[[#This Row],[Średnia]]&gt;=4),1,0)</f>
        <v>0</v>
      </c>
      <c r="Q102" s="1">
        <f>punkty_rekrutacyjne[[#This Row],[GHP]]/10+punkty_rekrutacyjne[[#This Row],[GHH]]/10+punkty_rekrutacyjne[[#This Row],[GMM]]/10+punkty_rekrutacyjne[[#This Row],[GMP]]/10+punkty_rekrutacyjne[[#This Row],[GJP]]/10</f>
        <v>18.8</v>
      </c>
      <c r="R102" s="1">
        <f>(punkty_rekrutacyjne[[#This Row],[JP]]-1)*2+(punkty_rekrutacyjne[[#This Row],[Mat]]-1)*2+(punkty_rekrutacyjne[[#This Row],[Biol]]-1)*2+(punkty_rekrutacyjne[[#This Row],[Geog]]-1)*2</f>
        <v>18</v>
      </c>
      <c r="S102" s="1">
        <f>punkty_rekrutacyjne[[#This Row],[p z g]]+punkty_rekrutacyjne[[#This Row],[P z ocen]]+IF(punkty_rekrutacyjne[[#This Row],[Zachowanie]]=6,2,0)+punkty_rekrutacyjne[[#This Row],[Osiagniecia]]</f>
        <v>41.8</v>
      </c>
      <c r="X102" s="11" t="s">
        <v>124</v>
      </c>
      <c r="Y102" s="1">
        <v>4.5</v>
      </c>
      <c r="Z102" s="1">
        <v>0</v>
      </c>
    </row>
    <row r="103" spans="1:26" x14ac:dyDescent="0.25">
      <c r="A103" s="1" t="s">
        <v>172</v>
      </c>
      <c r="B103" s="1" t="s">
        <v>130</v>
      </c>
      <c r="C103">
        <v>6</v>
      </c>
      <c r="D103">
        <v>2</v>
      </c>
      <c r="E103">
        <v>3</v>
      </c>
      <c r="F103">
        <v>2</v>
      </c>
      <c r="G103">
        <v>3</v>
      </c>
      <c r="H103">
        <v>6</v>
      </c>
      <c r="I103">
        <v>67</v>
      </c>
      <c r="J103">
        <v>74</v>
      </c>
      <c r="K103">
        <v>49</v>
      </c>
      <c r="L103">
        <v>43</v>
      </c>
      <c r="M103">
        <v>52</v>
      </c>
      <c r="N103">
        <f>IF(AND(punkty_rekrutacyjne[[#This Row],[Osiagniecia]]=0,punkty_rekrutacyjne[[#This Row],[Zachowanie]]&gt;4),1,0)</f>
        <v>0</v>
      </c>
      <c r="O103">
        <f t="shared" si="1"/>
        <v>3.5</v>
      </c>
      <c r="P103">
        <f>IF(AND(punkty_rekrutacyjne[[#This Row],[osiągnięcia]]=1,punkty_rekrutacyjne[[#This Row],[Średnia]]&gt;=4),1,0)</f>
        <v>0</v>
      </c>
      <c r="Q103" s="1">
        <f>punkty_rekrutacyjne[[#This Row],[GHP]]/10+punkty_rekrutacyjne[[#This Row],[GHH]]/10+punkty_rekrutacyjne[[#This Row],[GMM]]/10+punkty_rekrutacyjne[[#This Row],[GMP]]/10+punkty_rekrutacyjne[[#This Row],[GJP]]/10</f>
        <v>28.5</v>
      </c>
      <c r="R103" s="1">
        <f>(punkty_rekrutacyjne[[#This Row],[JP]]-1)*2+(punkty_rekrutacyjne[[#This Row],[Mat]]-1)*2+(punkty_rekrutacyjne[[#This Row],[Biol]]-1)*2+(punkty_rekrutacyjne[[#This Row],[Geog]]-1)*2</f>
        <v>20</v>
      </c>
      <c r="S103" s="1">
        <f>punkty_rekrutacyjne[[#This Row],[p z g]]+punkty_rekrutacyjne[[#This Row],[P z ocen]]+IF(punkty_rekrutacyjne[[#This Row],[Zachowanie]]=6,2,0)+punkty_rekrutacyjne[[#This Row],[Osiagniecia]]</f>
        <v>54.5</v>
      </c>
      <c r="X103" s="11" t="s">
        <v>115</v>
      </c>
      <c r="Y103" s="1">
        <v>4.25</v>
      </c>
      <c r="Z103" s="1">
        <v>0</v>
      </c>
    </row>
    <row r="104" spans="1:26" x14ac:dyDescent="0.25">
      <c r="A104" s="1" t="s">
        <v>173</v>
      </c>
      <c r="B104" s="1" t="s">
        <v>174</v>
      </c>
      <c r="C104">
        <v>8</v>
      </c>
      <c r="D104">
        <v>3</v>
      </c>
      <c r="E104">
        <v>2</v>
      </c>
      <c r="F104">
        <v>6</v>
      </c>
      <c r="G104">
        <v>5</v>
      </c>
      <c r="H104">
        <v>3</v>
      </c>
      <c r="I104">
        <v>41</v>
      </c>
      <c r="J104">
        <v>29</v>
      </c>
      <c r="K104">
        <v>52</v>
      </c>
      <c r="L104">
        <v>81</v>
      </c>
      <c r="M104">
        <v>26</v>
      </c>
      <c r="N104">
        <f>IF(AND(punkty_rekrutacyjne[[#This Row],[Osiagniecia]]=0,punkty_rekrutacyjne[[#This Row],[Zachowanie]]&gt;4),1,0)</f>
        <v>0</v>
      </c>
      <c r="O104">
        <f t="shared" si="1"/>
        <v>4</v>
      </c>
      <c r="P104">
        <f>IF(AND(punkty_rekrutacyjne[[#This Row],[osiągnięcia]]=1,punkty_rekrutacyjne[[#This Row],[Średnia]]&gt;=4),1,0)</f>
        <v>0</v>
      </c>
      <c r="Q104" s="1">
        <f>punkty_rekrutacyjne[[#This Row],[GHP]]/10+punkty_rekrutacyjne[[#This Row],[GHH]]/10+punkty_rekrutacyjne[[#This Row],[GMM]]/10+punkty_rekrutacyjne[[#This Row],[GMP]]/10+punkty_rekrutacyjne[[#This Row],[GJP]]/10</f>
        <v>22.9</v>
      </c>
      <c r="R104" s="1">
        <f>(punkty_rekrutacyjne[[#This Row],[JP]]-1)*2+(punkty_rekrutacyjne[[#This Row],[Mat]]-1)*2+(punkty_rekrutacyjne[[#This Row],[Biol]]-1)*2+(punkty_rekrutacyjne[[#This Row],[Geog]]-1)*2</f>
        <v>24</v>
      </c>
      <c r="S104" s="1">
        <f>punkty_rekrutacyjne[[#This Row],[p z g]]+punkty_rekrutacyjne[[#This Row],[P z ocen]]+IF(punkty_rekrutacyjne[[#This Row],[Zachowanie]]=6,2,0)+punkty_rekrutacyjne[[#This Row],[Osiagniecia]]</f>
        <v>54.9</v>
      </c>
      <c r="X104" s="11" t="s">
        <v>462</v>
      </c>
      <c r="Y104" s="1">
        <v>4</v>
      </c>
      <c r="Z104" s="1">
        <v>0</v>
      </c>
    </row>
    <row r="105" spans="1:26" x14ac:dyDescent="0.25">
      <c r="A105" s="1" t="s">
        <v>175</v>
      </c>
      <c r="B105" s="1" t="s">
        <v>45</v>
      </c>
      <c r="C105">
        <v>8</v>
      </c>
      <c r="D105">
        <v>2</v>
      </c>
      <c r="E105">
        <v>4</v>
      </c>
      <c r="F105">
        <v>3</v>
      </c>
      <c r="G105">
        <v>5</v>
      </c>
      <c r="H105">
        <v>4</v>
      </c>
      <c r="I105">
        <v>32</v>
      </c>
      <c r="J105">
        <v>83</v>
      </c>
      <c r="K105">
        <v>14</v>
      </c>
      <c r="L105">
        <v>77</v>
      </c>
      <c r="M105">
        <v>71</v>
      </c>
      <c r="N105">
        <f>IF(AND(punkty_rekrutacyjne[[#This Row],[Osiagniecia]]=0,punkty_rekrutacyjne[[#This Row],[Zachowanie]]&gt;4),1,0)</f>
        <v>0</v>
      </c>
      <c r="O105">
        <f t="shared" si="1"/>
        <v>4</v>
      </c>
      <c r="P105">
        <f>IF(AND(punkty_rekrutacyjne[[#This Row],[osiągnięcia]]=1,punkty_rekrutacyjne[[#This Row],[Średnia]]&gt;=4),1,0)</f>
        <v>0</v>
      </c>
      <c r="Q105" s="1">
        <f>punkty_rekrutacyjne[[#This Row],[GHP]]/10+punkty_rekrutacyjne[[#This Row],[GHH]]/10+punkty_rekrutacyjne[[#This Row],[GMM]]/10+punkty_rekrutacyjne[[#This Row],[GMP]]/10+punkty_rekrutacyjne[[#This Row],[GJP]]/10</f>
        <v>27.700000000000003</v>
      </c>
      <c r="R105" s="1">
        <f>(punkty_rekrutacyjne[[#This Row],[JP]]-1)*2+(punkty_rekrutacyjne[[#This Row],[Mat]]-1)*2+(punkty_rekrutacyjne[[#This Row],[Biol]]-1)*2+(punkty_rekrutacyjne[[#This Row],[Geog]]-1)*2</f>
        <v>24</v>
      </c>
      <c r="S105" s="1">
        <f>punkty_rekrutacyjne[[#This Row],[p z g]]+punkty_rekrutacyjne[[#This Row],[P z ocen]]+IF(punkty_rekrutacyjne[[#This Row],[Zachowanie]]=6,2,0)+punkty_rekrutacyjne[[#This Row],[Osiagniecia]]</f>
        <v>59.7</v>
      </c>
      <c r="X105" s="11" t="s">
        <v>116</v>
      </c>
      <c r="Y105" s="1">
        <v>3.75</v>
      </c>
      <c r="Z105" s="1">
        <v>0</v>
      </c>
    </row>
    <row r="106" spans="1:26" x14ac:dyDescent="0.25">
      <c r="A106" s="1" t="s">
        <v>176</v>
      </c>
      <c r="B106" s="1" t="s">
        <v>177</v>
      </c>
      <c r="C106">
        <v>6</v>
      </c>
      <c r="D106">
        <v>5</v>
      </c>
      <c r="E106">
        <v>2</v>
      </c>
      <c r="F106">
        <v>6</v>
      </c>
      <c r="G106">
        <v>6</v>
      </c>
      <c r="H106">
        <v>4</v>
      </c>
      <c r="I106">
        <v>48</v>
      </c>
      <c r="J106">
        <v>39</v>
      </c>
      <c r="K106">
        <v>45</v>
      </c>
      <c r="L106">
        <v>39</v>
      </c>
      <c r="M106">
        <v>59</v>
      </c>
      <c r="N106">
        <f>IF(AND(punkty_rekrutacyjne[[#This Row],[Osiagniecia]]=0,punkty_rekrutacyjne[[#This Row],[Zachowanie]]&gt;4),1,0)</f>
        <v>0</v>
      </c>
      <c r="O106">
        <f t="shared" si="1"/>
        <v>4.5</v>
      </c>
      <c r="P106">
        <f>IF(AND(punkty_rekrutacyjne[[#This Row],[osiągnięcia]]=1,punkty_rekrutacyjne[[#This Row],[Średnia]]&gt;=4),1,0)</f>
        <v>0</v>
      </c>
      <c r="Q106" s="1">
        <f>punkty_rekrutacyjne[[#This Row],[GHP]]/10+punkty_rekrutacyjne[[#This Row],[GHH]]/10+punkty_rekrutacyjne[[#This Row],[GMM]]/10+punkty_rekrutacyjne[[#This Row],[GMP]]/10+punkty_rekrutacyjne[[#This Row],[GJP]]/10</f>
        <v>23</v>
      </c>
      <c r="R106" s="1">
        <f>(punkty_rekrutacyjne[[#This Row],[JP]]-1)*2+(punkty_rekrutacyjne[[#This Row],[Mat]]-1)*2+(punkty_rekrutacyjne[[#This Row],[Biol]]-1)*2+(punkty_rekrutacyjne[[#This Row],[Geog]]-1)*2</f>
        <v>28</v>
      </c>
      <c r="S106" s="1">
        <f>punkty_rekrutacyjne[[#This Row],[p z g]]+punkty_rekrutacyjne[[#This Row],[P z ocen]]+IF(punkty_rekrutacyjne[[#This Row],[Zachowanie]]=6,2,0)+punkty_rekrutacyjne[[#This Row],[Osiagniecia]]</f>
        <v>57</v>
      </c>
      <c r="X106" s="11" t="s">
        <v>332</v>
      </c>
      <c r="Y106" s="1">
        <v>4.25</v>
      </c>
      <c r="Z106" s="1">
        <v>0</v>
      </c>
    </row>
    <row r="107" spans="1:26" x14ac:dyDescent="0.25">
      <c r="A107" s="1" t="s">
        <v>178</v>
      </c>
      <c r="B107" s="1" t="s">
        <v>119</v>
      </c>
      <c r="C107">
        <v>1</v>
      </c>
      <c r="D107">
        <v>3</v>
      </c>
      <c r="E107">
        <v>2</v>
      </c>
      <c r="F107">
        <v>3</v>
      </c>
      <c r="G107">
        <v>5</v>
      </c>
      <c r="H107">
        <v>2</v>
      </c>
      <c r="I107">
        <v>11</v>
      </c>
      <c r="J107">
        <v>23</v>
      </c>
      <c r="K107">
        <v>92</v>
      </c>
      <c r="L107">
        <v>50</v>
      </c>
      <c r="M107">
        <v>36</v>
      </c>
      <c r="N107">
        <f>IF(AND(punkty_rekrutacyjne[[#This Row],[Osiagniecia]]=0,punkty_rekrutacyjne[[#This Row],[Zachowanie]]&gt;4),1,0)</f>
        <v>0</v>
      </c>
      <c r="O107">
        <f t="shared" si="1"/>
        <v>3</v>
      </c>
      <c r="P107">
        <f>IF(AND(punkty_rekrutacyjne[[#This Row],[osiągnięcia]]=1,punkty_rekrutacyjne[[#This Row],[Średnia]]&gt;=4),1,0)</f>
        <v>0</v>
      </c>
      <c r="Q107" s="1">
        <f>punkty_rekrutacyjne[[#This Row],[GHP]]/10+punkty_rekrutacyjne[[#This Row],[GHH]]/10+punkty_rekrutacyjne[[#This Row],[GMM]]/10+punkty_rekrutacyjne[[#This Row],[GMP]]/10+punkty_rekrutacyjne[[#This Row],[GJP]]/10</f>
        <v>21.200000000000003</v>
      </c>
      <c r="R107" s="1">
        <f>(punkty_rekrutacyjne[[#This Row],[JP]]-1)*2+(punkty_rekrutacyjne[[#This Row],[Mat]]-1)*2+(punkty_rekrutacyjne[[#This Row],[Biol]]-1)*2+(punkty_rekrutacyjne[[#This Row],[Geog]]-1)*2</f>
        <v>16</v>
      </c>
      <c r="S107" s="1">
        <f>punkty_rekrutacyjne[[#This Row],[p z g]]+punkty_rekrutacyjne[[#This Row],[P z ocen]]+IF(punkty_rekrutacyjne[[#This Row],[Zachowanie]]=6,2,0)+punkty_rekrutacyjne[[#This Row],[Osiagniecia]]</f>
        <v>38.200000000000003</v>
      </c>
      <c r="X107" s="11" t="s">
        <v>156</v>
      </c>
      <c r="Y107" s="1">
        <v>5</v>
      </c>
      <c r="Z107" s="1">
        <v>0</v>
      </c>
    </row>
    <row r="108" spans="1:26" x14ac:dyDescent="0.25">
      <c r="A108" s="1" t="s">
        <v>179</v>
      </c>
      <c r="B108" s="1" t="s">
        <v>180</v>
      </c>
      <c r="C108">
        <v>0</v>
      </c>
      <c r="D108">
        <v>5</v>
      </c>
      <c r="E108">
        <v>3</v>
      </c>
      <c r="F108">
        <v>5</v>
      </c>
      <c r="G108">
        <v>2</v>
      </c>
      <c r="H108">
        <v>5</v>
      </c>
      <c r="I108">
        <v>20</v>
      </c>
      <c r="J108">
        <v>51</v>
      </c>
      <c r="K108">
        <v>64</v>
      </c>
      <c r="L108">
        <v>67</v>
      </c>
      <c r="M108">
        <v>72</v>
      </c>
      <c r="N108">
        <f>IF(AND(punkty_rekrutacyjne[[#This Row],[Osiagniecia]]=0,punkty_rekrutacyjne[[#This Row],[Zachowanie]]&gt;4),1,0)</f>
        <v>1</v>
      </c>
      <c r="O108">
        <f t="shared" si="1"/>
        <v>3.75</v>
      </c>
      <c r="P108">
        <f>IF(AND(punkty_rekrutacyjne[[#This Row],[osiągnięcia]]=1,punkty_rekrutacyjne[[#This Row],[Średnia]]&gt;=4),1,0)</f>
        <v>0</v>
      </c>
      <c r="Q108" s="1">
        <f>punkty_rekrutacyjne[[#This Row],[GHP]]/10+punkty_rekrutacyjne[[#This Row],[GHH]]/10+punkty_rekrutacyjne[[#This Row],[GMM]]/10+punkty_rekrutacyjne[[#This Row],[GMP]]/10+punkty_rekrutacyjne[[#This Row],[GJP]]/10</f>
        <v>27.4</v>
      </c>
      <c r="R108" s="1">
        <f>(punkty_rekrutacyjne[[#This Row],[JP]]-1)*2+(punkty_rekrutacyjne[[#This Row],[Mat]]-1)*2+(punkty_rekrutacyjne[[#This Row],[Biol]]-1)*2+(punkty_rekrutacyjne[[#This Row],[Geog]]-1)*2</f>
        <v>22</v>
      </c>
      <c r="S108" s="1">
        <f>punkty_rekrutacyjne[[#This Row],[p z g]]+punkty_rekrutacyjne[[#This Row],[P z ocen]]+IF(punkty_rekrutacyjne[[#This Row],[Zachowanie]]=6,2,0)+punkty_rekrutacyjne[[#This Row],[Osiagniecia]]</f>
        <v>49.4</v>
      </c>
      <c r="X108" s="11" t="s">
        <v>67</v>
      </c>
      <c r="Y108" s="1">
        <v>4</v>
      </c>
      <c r="Z108" s="1">
        <v>1</v>
      </c>
    </row>
    <row r="109" spans="1:26" x14ac:dyDescent="0.25">
      <c r="A109" s="1" t="s">
        <v>181</v>
      </c>
      <c r="B109" s="1" t="s">
        <v>182</v>
      </c>
      <c r="C109">
        <v>7</v>
      </c>
      <c r="D109">
        <v>4</v>
      </c>
      <c r="E109">
        <v>6</v>
      </c>
      <c r="F109">
        <v>2</v>
      </c>
      <c r="G109">
        <v>5</v>
      </c>
      <c r="H109">
        <v>5</v>
      </c>
      <c r="I109">
        <v>90</v>
      </c>
      <c r="J109">
        <v>9</v>
      </c>
      <c r="K109">
        <v>61</v>
      </c>
      <c r="L109">
        <v>28</v>
      </c>
      <c r="M109">
        <v>92</v>
      </c>
      <c r="N109">
        <f>IF(AND(punkty_rekrutacyjne[[#This Row],[Osiagniecia]]=0,punkty_rekrutacyjne[[#This Row],[Zachowanie]]&gt;4),1,0)</f>
        <v>0</v>
      </c>
      <c r="O109">
        <f t="shared" si="1"/>
        <v>4.5</v>
      </c>
      <c r="P109">
        <f>IF(AND(punkty_rekrutacyjne[[#This Row],[osiągnięcia]]=1,punkty_rekrutacyjne[[#This Row],[Średnia]]&gt;=4),1,0)</f>
        <v>0</v>
      </c>
      <c r="Q109" s="1">
        <f>punkty_rekrutacyjne[[#This Row],[GHP]]/10+punkty_rekrutacyjne[[#This Row],[GHH]]/10+punkty_rekrutacyjne[[#This Row],[GMM]]/10+punkty_rekrutacyjne[[#This Row],[GMP]]/10+punkty_rekrutacyjne[[#This Row],[GJP]]/10</f>
        <v>28</v>
      </c>
      <c r="R109" s="1">
        <f>(punkty_rekrutacyjne[[#This Row],[JP]]-1)*2+(punkty_rekrutacyjne[[#This Row],[Mat]]-1)*2+(punkty_rekrutacyjne[[#This Row],[Biol]]-1)*2+(punkty_rekrutacyjne[[#This Row],[Geog]]-1)*2</f>
        <v>28</v>
      </c>
      <c r="S109" s="1">
        <f>punkty_rekrutacyjne[[#This Row],[p z g]]+punkty_rekrutacyjne[[#This Row],[P z ocen]]+IF(punkty_rekrutacyjne[[#This Row],[Zachowanie]]=6,2,0)+punkty_rekrutacyjne[[#This Row],[Osiagniecia]]</f>
        <v>63</v>
      </c>
      <c r="X109" s="11" t="s">
        <v>281</v>
      </c>
      <c r="Y109" s="1">
        <v>4.25</v>
      </c>
      <c r="Z109" s="1">
        <v>0</v>
      </c>
    </row>
    <row r="110" spans="1:26" x14ac:dyDescent="0.25">
      <c r="A110" s="1" t="s">
        <v>183</v>
      </c>
      <c r="B110" s="1" t="s">
        <v>155</v>
      </c>
      <c r="C110">
        <v>4</v>
      </c>
      <c r="D110">
        <v>2</v>
      </c>
      <c r="E110">
        <v>6</v>
      </c>
      <c r="F110">
        <v>6</v>
      </c>
      <c r="G110">
        <v>6</v>
      </c>
      <c r="H110">
        <v>4</v>
      </c>
      <c r="I110">
        <v>91</v>
      </c>
      <c r="J110">
        <v>63</v>
      </c>
      <c r="K110">
        <v>88</v>
      </c>
      <c r="L110">
        <v>68</v>
      </c>
      <c r="M110">
        <v>75</v>
      </c>
      <c r="N110">
        <f>IF(AND(punkty_rekrutacyjne[[#This Row],[Osiagniecia]]=0,punkty_rekrutacyjne[[#This Row],[Zachowanie]]&gt;4),1,0)</f>
        <v>0</v>
      </c>
      <c r="O110">
        <f t="shared" si="1"/>
        <v>5.5</v>
      </c>
      <c r="P110">
        <f>IF(AND(punkty_rekrutacyjne[[#This Row],[osiągnięcia]]=1,punkty_rekrutacyjne[[#This Row],[Średnia]]&gt;=4),1,0)</f>
        <v>0</v>
      </c>
      <c r="Q110" s="1">
        <f>punkty_rekrutacyjne[[#This Row],[GHP]]/10+punkty_rekrutacyjne[[#This Row],[GHH]]/10+punkty_rekrutacyjne[[#This Row],[GMM]]/10+punkty_rekrutacyjne[[#This Row],[GMP]]/10+punkty_rekrutacyjne[[#This Row],[GJP]]/10</f>
        <v>38.5</v>
      </c>
      <c r="R110" s="1">
        <f>(punkty_rekrutacyjne[[#This Row],[JP]]-1)*2+(punkty_rekrutacyjne[[#This Row],[Mat]]-1)*2+(punkty_rekrutacyjne[[#This Row],[Biol]]-1)*2+(punkty_rekrutacyjne[[#This Row],[Geog]]-1)*2</f>
        <v>36</v>
      </c>
      <c r="S110" s="1">
        <f>punkty_rekrutacyjne[[#This Row],[p z g]]+punkty_rekrutacyjne[[#This Row],[P z ocen]]+IF(punkty_rekrutacyjne[[#This Row],[Zachowanie]]=6,2,0)+punkty_rekrutacyjne[[#This Row],[Osiagniecia]]</f>
        <v>78.5</v>
      </c>
      <c r="X110" s="11" t="s">
        <v>328</v>
      </c>
      <c r="Y110" s="1">
        <v>4.25</v>
      </c>
      <c r="Z110" s="1">
        <v>1</v>
      </c>
    </row>
    <row r="111" spans="1:26" x14ac:dyDescent="0.25">
      <c r="A111" s="1" t="s">
        <v>184</v>
      </c>
      <c r="B111" s="1" t="s">
        <v>185</v>
      </c>
      <c r="C111">
        <v>3</v>
      </c>
      <c r="D111">
        <v>3</v>
      </c>
      <c r="E111">
        <v>4</v>
      </c>
      <c r="F111">
        <v>5</v>
      </c>
      <c r="G111">
        <v>6</v>
      </c>
      <c r="H111">
        <v>3</v>
      </c>
      <c r="I111">
        <v>59</v>
      </c>
      <c r="J111">
        <v>13</v>
      </c>
      <c r="K111">
        <v>14</v>
      </c>
      <c r="L111">
        <v>22</v>
      </c>
      <c r="M111">
        <v>96</v>
      </c>
      <c r="N111">
        <f>IF(AND(punkty_rekrutacyjne[[#This Row],[Osiagniecia]]=0,punkty_rekrutacyjne[[#This Row],[Zachowanie]]&gt;4),1,0)</f>
        <v>0</v>
      </c>
      <c r="O111">
        <f t="shared" si="1"/>
        <v>4.5</v>
      </c>
      <c r="P111">
        <f>IF(AND(punkty_rekrutacyjne[[#This Row],[osiągnięcia]]=1,punkty_rekrutacyjne[[#This Row],[Średnia]]&gt;=4),1,0)</f>
        <v>0</v>
      </c>
      <c r="Q111" s="1">
        <f>punkty_rekrutacyjne[[#This Row],[GHP]]/10+punkty_rekrutacyjne[[#This Row],[GHH]]/10+punkty_rekrutacyjne[[#This Row],[GMM]]/10+punkty_rekrutacyjne[[#This Row],[GMP]]/10+punkty_rekrutacyjne[[#This Row],[GJP]]/10</f>
        <v>20.399999999999999</v>
      </c>
      <c r="R111" s="1">
        <f>(punkty_rekrutacyjne[[#This Row],[JP]]-1)*2+(punkty_rekrutacyjne[[#This Row],[Mat]]-1)*2+(punkty_rekrutacyjne[[#This Row],[Biol]]-1)*2+(punkty_rekrutacyjne[[#This Row],[Geog]]-1)*2</f>
        <v>28</v>
      </c>
      <c r="S111" s="1">
        <f>punkty_rekrutacyjne[[#This Row],[p z g]]+punkty_rekrutacyjne[[#This Row],[P z ocen]]+IF(punkty_rekrutacyjne[[#This Row],[Zachowanie]]=6,2,0)+punkty_rekrutacyjne[[#This Row],[Osiagniecia]]</f>
        <v>51.4</v>
      </c>
      <c r="X111" s="11" t="s">
        <v>282</v>
      </c>
      <c r="Y111" s="1">
        <v>3.75</v>
      </c>
      <c r="Z111" s="1">
        <v>0</v>
      </c>
    </row>
    <row r="112" spans="1:26" x14ac:dyDescent="0.25">
      <c r="A112" s="1" t="s">
        <v>186</v>
      </c>
      <c r="B112" s="1" t="s">
        <v>70</v>
      </c>
      <c r="C112">
        <v>1</v>
      </c>
      <c r="D112">
        <v>3</v>
      </c>
      <c r="E112">
        <v>3</v>
      </c>
      <c r="F112">
        <v>4</v>
      </c>
      <c r="G112">
        <v>3</v>
      </c>
      <c r="H112">
        <v>4</v>
      </c>
      <c r="I112">
        <v>7</v>
      </c>
      <c r="J112">
        <v>13</v>
      </c>
      <c r="K112">
        <v>73</v>
      </c>
      <c r="L112">
        <v>73</v>
      </c>
      <c r="M112">
        <v>78</v>
      </c>
      <c r="N112">
        <f>IF(AND(punkty_rekrutacyjne[[#This Row],[Osiagniecia]]=0,punkty_rekrutacyjne[[#This Row],[Zachowanie]]&gt;4),1,0)</f>
        <v>0</v>
      </c>
      <c r="O112">
        <f t="shared" si="1"/>
        <v>3.5</v>
      </c>
      <c r="P112">
        <f>IF(AND(punkty_rekrutacyjne[[#This Row],[osiągnięcia]]=1,punkty_rekrutacyjne[[#This Row],[Średnia]]&gt;=4),1,0)</f>
        <v>0</v>
      </c>
      <c r="Q112" s="1">
        <f>punkty_rekrutacyjne[[#This Row],[GHP]]/10+punkty_rekrutacyjne[[#This Row],[GHH]]/10+punkty_rekrutacyjne[[#This Row],[GMM]]/10+punkty_rekrutacyjne[[#This Row],[GMP]]/10+punkty_rekrutacyjne[[#This Row],[GJP]]/10</f>
        <v>24.400000000000002</v>
      </c>
      <c r="R112" s="1">
        <f>(punkty_rekrutacyjne[[#This Row],[JP]]-1)*2+(punkty_rekrutacyjne[[#This Row],[Mat]]-1)*2+(punkty_rekrutacyjne[[#This Row],[Biol]]-1)*2+(punkty_rekrutacyjne[[#This Row],[Geog]]-1)*2</f>
        <v>20</v>
      </c>
      <c r="S112" s="1">
        <f>punkty_rekrutacyjne[[#This Row],[p z g]]+punkty_rekrutacyjne[[#This Row],[P z ocen]]+IF(punkty_rekrutacyjne[[#This Row],[Zachowanie]]=6,2,0)+punkty_rekrutacyjne[[#This Row],[Osiagniecia]]</f>
        <v>45.400000000000006</v>
      </c>
      <c r="X112" s="11" t="s">
        <v>168</v>
      </c>
      <c r="Y112" s="1">
        <v>4.25</v>
      </c>
      <c r="Z112" s="1">
        <v>0</v>
      </c>
    </row>
    <row r="113" spans="1:26" x14ac:dyDescent="0.25">
      <c r="A113" s="1" t="s">
        <v>187</v>
      </c>
      <c r="B113" s="1" t="s">
        <v>188</v>
      </c>
      <c r="C113">
        <v>7</v>
      </c>
      <c r="D113">
        <v>3</v>
      </c>
      <c r="E113">
        <v>6</v>
      </c>
      <c r="F113">
        <v>2</v>
      </c>
      <c r="G113">
        <v>4</v>
      </c>
      <c r="H113">
        <v>6</v>
      </c>
      <c r="I113">
        <v>39</v>
      </c>
      <c r="J113">
        <v>69</v>
      </c>
      <c r="K113">
        <v>10</v>
      </c>
      <c r="L113">
        <v>10</v>
      </c>
      <c r="M113">
        <v>91</v>
      </c>
      <c r="N113">
        <f>IF(AND(punkty_rekrutacyjne[[#This Row],[Osiagniecia]]=0,punkty_rekrutacyjne[[#This Row],[Zachowanie]]&gt;4),1,0)</f>
        <v>0</v>
      </c>
      <c r="O113">
        <f t="shared" si="1"/>
        <v>4.5</v>
      </c>
      <c r="P113">
        <f>IF(AND(punkty_rekrutacyjne[[#This Row],[osiągnięcia]]=1,punkty_rekrutacyjne[[#This Row],[Średnia]]&gt;=4),1,0)</f>
        <v>0</v>
      </c>
      <c r="Q113" s="1">
        <f>punkty_rekrutacyjne[[#This Row],[GHP]]/10+punkty_rekrutacyjne[[#This Row],[GHH]]/10+punkty_rekrutacyjne[[#This Row],[GMM]]/10+punkty_rekrutacyjne[[#This Row],[GMP]]/10+punkty_rekrutacyjne[[#This Row],[GJP]]/10</f>
        <v>21.9</v>
      </c>
      <c r="R113" s="1">
        <f>(punkty_rekrutacyjne[[#This Row],[JP]]-1)*2+(punkty_rekrutacyjne[[#This Row],[Mat]]-1)*2+(punkty_rekrutacyjne[[#This Row],[Biol]]-1)*2+(punkty_rekrutacyjne[[#This Row],[Geog]]-1)*2</f>
        <v>28</v>
      </c>
      <c r="S113" s="1">
        <f>punkty_rekrutacyjne[[#This Row],[p z g]]+punkty_rekrutacyjne[[#This Row],[P z ocen]]+IF(punkty_rekrutacyjne[[#This Row],[Zachowanie]]=6,2,0)+punkty_rekrutacyjne[[#This Row],[Osiagniecia]]</f>
        <v>56.9</v>
      </c>
      <c r="X113" s="11" t="s">
        <v>262</v>
      </c>
      <c r="Y113" s="1">
        <v>5</v>
      </c>
      <c r="Z113" s="1">
        <v>0</v>
      </c>
    </row>
    <row r="114" spans="1:26" x14ac:dyDescent="0.25">
      <c r="A114" s="1" t="s">
        <v>189</v>
      </c>
      <c r="B114" s="1" t="s">
        <v>70</v>
      </c>
      <c r="C114">
        <v>5</v>
      </c>
      <c r="D114">
        <v>6</v>
      </c>
      <c r="E114">
        <v>4</v>
      </c>
      <c r="F114">
        <v>3</v>
      </c>
      <c r="G114">
        <v>5</v>
      </c>
      <c r="H114">
        <v>2</v>
      </c>
      <c r="I114">
        <v>18</v>
      </c>
      <c r="J114">
        <v>29</v>
      </c>
      <c r="K114">
        <v>18</v>
      </c>
      <c r="L114">
        <v>5</v>
      </c>
      <c r="M114">
        <v>64</v>
      </c>
      <c r="N114">
        <f>IF(AND(punkty_rekrutacyjne[[#This Row],[Osiagniecia]]=0,punkty_rekrutacyjne[[#This Row],[Zachowanie]]&gt;4),1,0)</f>
        <v>0</v>
      </c>
      <c r="O114">
        <f t="shared" si="1"/>
        <v>3.5</v>
      </c>
      <c r="P114">
        <f>IF(AND(punkty_rekrutacyjne[[#This Row],[osiągnięcia]]=1,punkty_rekrutacyjne[[#This Row],[Średnia]]&gt;=4),1,0)</f>
        <v>0</v>
      </c>
      <c r="Q114" s="1">
        <f>punkty_rekrutacyjne[[#This Row],[GHP]]/10+punkty_rekrutacyjne[[#This Row],[GHH]]/10+punkty_rekrutacyjne[[#This Row],[GMM]]/10+punkty_rekrutacyjne[[#This Row],[GMP]]/10+punkty_rekrutacyjne[[#This Row],[GJP]]/10</f>
        <v>13.4</v>
      </c>
      <c r="R114" s="1">
        <f>(punkty_rekrutacyjne[[#This Row],[JP]]-1)*2+(punkty_rekrutacyjne[[#This Row],[Mat]]-1)*2+(punkty_rekrutacyjne[[#This Row],[Biol]]-1)*2+(punkty_rekrutacyjne[[#This Row],[Geog]]-1)*2</f>
        <v>20</v>
      </c>
      <c r="S114" s="1">
        <f>punkty_rekrutacyjne[[#This Row],[p z g]]+punkty_rekrutacyjne[[#This Row],[P z ocen]]+IF(punkty_rekrutacyjne[[#This Row],[Zachowanie]]=6,2,0)+punkty_rekrutacyjne[[#This Row],[Osiagniecia]]</f>
        <v>40.4</v>
      </c>
      <c r="X114" s="11" t="s">
        <v>583</v>
      </c>
      <c r="Y114" s="1">
        <v>5.25</v>
      </c>
      <c r="Z114" s="1">
        <v>0</v>
      </c>
    </row>
    <row r="115" spans="1:26" x14ac:dyDescent="0.25">
      <c r="A115" s="1" t="s">
        <v>190</v>
      </c>
      <c r="B115" s="1" t="s">
        <v>101</v>
      </c>
      <c r="C115">
        <v>3</v>
      </c>
      <c r="D115">
        <v>3</v>
      </c>
      <c r="E115">
        <v>3</v>
      </c>
      <c r="F115">
        <v>6</v>
      </c>
      <c r="G115">
        <v>2</v>
      </c>
      <c r="H115">
        <v>2</v>
      </c>
      <c r="I115">
        <v>80</v>
      </c>
      <c r="J115">
        <v>5</v>
      </c>
      <c r="K115">
        <v>4</v>
      </c>
      <c r="L115">
        <v>59</v>
      </c>
      <c r="M115">
        <v>5</v>
      </c>
      <c r="N115">
        <f>IF(AND(punkty_rekrutacyjne[[#This Row],[Osiagniecia]]=0,punkty_rekrutacyjne[[#This Row],[Zachowanie]]&gt;4),1,0)</f>
        <v>0</v>
      </c>
      <c r="O115">
        <f t="shared" si="1"/>
        <v>3.25</v>
      </c>
      <c r="P115">
        <f>IF(AND(punkty_rekrutacyjne[[#This Row],[osiągnięcia]]=1,punkty_rekrutacyjne[[#This Row],[Średnia]]&gt;=4),1,0)</f>
        <v>0</v>
      </c>
      <c r="Q115" s="1">
        <f>punkty_rekrutacyjne[[#This Row],[GHP]]/10+punkty_rekrutacyjne[[#This Row],[GHH]]/10+punkty_rekrutacyjne[[#This Row],[GMM]]/10+punkty_rekrutacyjne[[#This Row],[GMP]]/10+punkty_rekrutacyjne[[#This Row],[GJP]]/10</f>
        <v>15.3</v>
      </c>
      <c r="R115" s="1">
        <f>(punkty_rekrutacyjne[[#This Row],[JP]]-1)*2+(punkty_rekrutacyjne[[#This Row],[Mat]]-1)*2+(punkty_rekrutacyjne[[#This Row],[Biol]]-1)*2+(punkty_rekrutacyjne[[#This Row],[Geog]]-1)*2</f>
        <v>18</v>
      </c>
      <c r="S115" s="1">
        <f>punkty_rekrutacyjne[[#This Row],[p z g]]+punkty_rekrutacyjne[[#This Row],[P z ocen]]+IF(punkty_rekrutacyjne[[#This Row],[Zachowanie]]=6,2,0)+punkty_rekrutacyjne[[#This Row],[Osiagniecia]]</f>
        <v>36.299999999999997</v>
      </c>
      <c r="X115" s="11" t="s">
        <v>543</v>
      </c>
      <c r="Y115" s="1">
        <v>3</v>
      </c>
      <c r="Z115" s="1">
        <v>0</v>
      </c>
    </row>
    <row r="116" spans="1:26" x14ac:dyDescent="0.25">
      <c r="A116" s="1" t="s">
        <v>191</v>
      </c>
      <c r="B116" s="1" t="s">
        <v>16</v>
      </c>
      <c r="C116">
        <v>2</v>
      </c>
      <c r="D116">
        <v>4</v>
      </c>
      <c r="E116">
        <v>6</v>
      </c>
      <c r="F116">
        <v>3</v>
      </c>
      <c r="G116">
        <v>6</v>
      </c>
      <c r="H116">
        <v>6</v>
      </c>
      <c r="I116">
        <v>72</v>
      </c>
      <c r="J116">
        <v>51</v>
      </c>
      <c r="K116">
        <v>1</v>
      </c>
      <c r="L116">
        <v>33</v>
      </c>
      <c r="M116">
        <v>91</v>
      </c>
      <c r="N116">
        <f>IF(AND(punkty_rekrutacyjne[[#This Row],[Osiagniecia]]=0,punkty_rekrutacyjne[[#This Row],[Zachowanie]]&gt;4),1,0)</f>
        <v>0</v>
      </c>
      <c r="O116">
        <f t="shared" si="1"/>
        <v>5.25</v>
      </c>
      <c r="P116">
        <f>IF(AND(punkty_rekrutacyjne[[#This Row],[osiągnięcia]]=1,punkty_rekrutacyjne[[#This Row],[Średnia]]&gt;=4),1,0)</f>
        <v>0</v>
      </c>
      <c r="Q116" s="1">
        <f>punkty_rekrutacyjne[[#This Row],[GHP]]/10+punkty_rekrutacyjne[[#This Row],[GHH]]/10+punkty_rekrutacyjne[[#This Row],[GMM]]/10+punkty_rekrutacyjne[[#This Row],[GMP]]/10+punkty_rekrutacyjne[[#This Row],[GJP]]/10</f>
        <v>24.799999999999997</v>
      </c>
      <c r="R116" s="1">
        <f>(punkty_rekrutacyjne[[#This Row],[JP]]-1)*2+(punkty_rekrutacyjne[[#This Row],[Mat]]-1)*2+(punkty_rekrutacyjne[[#This Row],[Biol]]-1)*2+(punkty_rekrutacyjne[[#This Row],[Geog]]-1)*2</f>
        <v>34</v>
      </c>
      <c r="S116" s="1">
        <f>punkty_rekrutacyjne[[#This Row],[p z g]]+punkty_rekrutacyjne[[#This Row],[P z ocen]]+IF(punkty_rekrutacyjne[[#This Row],[Zachowanie]]=6,2,0)+punkty_rekrutacyjne[[#This Row],[Osiagniecia]]</f>
        <v>60.8</v>
      </c>
      <c r="X116" s="11" t="s">
        <v>132</v>
      </c>
      <c r="Y116" s="1">
        <v>4.75</v>
      </c>
      <c r="Z116" s="1">
        <v>0</v>
      </c>
    </row>
    <row r="117" spans="1:26" x14ac:dyDescent="0.25">
      <c r="A117" s="1" t="s">
        <v>192</v>
      </c>
      <c r="B117" s="1" t="s">
        <v>30</v>
      </c>
      <c r="C117">
        <v>1</v>
      </c>
      <c r="D117">
        <v>4</v>
      </c>
      <c r="E117">
        <v>4</v>
      </c>
      <c r="F117">
        <v>3</v>
      </c>
      <c r="G117">
        <v>3</v>
      </c>
      <c r="H117">
        <v>6</v>
      </c>
      <c r="I117">
        <v>25</v>
      </c>
      <c r="J117">
        <v>23</v>
      </c>
      <c r="K117">
        <v>20</v>
      </c>
      <c r="L117">
        <v>93</v>
      </c>
      <c r="M117">
        <v>78</v>
      </c>
      <c r="N117">
        <f>IF(AND(punkty_rekrutacyjne[[#This Row],[Osiagniecia]]=0,punkty_rekrutacyjne[[#This Row],[Zachowanie]]&gt;4),1,0)</f>
        <v>0</v>
      </c>
      <c r="O117">
        <f t="shared" si="1"/>
        <v>4</v>
      </c>
      <c r="P117">
        <f>IF(AND(punkty_rekrutacyjne[[#This Row],[osiągnięcia]]=1,punkty_rekrutacyjne[[#This Row],[Średnia]]&gt;=4),1,0)</f>
        <v>0</v>
      </c>
      <c r="Q117" s="1">
        <f>punkty_rekrutacyjne[[#This Row],[GHP]]/10+punkty_rekrutacyjne[[#This Row],[GHH]]/10+punkty_rekrutacyjne[[#This Row],[GMM]]/10+punkty_rekrutacyjne[[#This Row],[GMP]]/10+punkty_rekrutacyjne[[#This Row],[GJP]]/10</f>
        <v>23.900000000000002</v>
      </c>
      <c r="R117" s="1">
        <f>(punkty_rekrutacyjne[[#This Row],[JP]]-1)*2+(punkty_rekrutacyjne[[#This Row],[Mat]]-1)*2+(punkty_rekrutacyjne[[#This Row],[Biol]]-1)*2+(punkty_rekrutacyjne[[#This Row],[Geog]]-1)*2</f>
        <v>24</v>
      </c>
      <c r="S117" s="1">
        <f>punkty_rekrutacyjne[[#This Row],[p z g]]+punkty_rekrutacyjne[[#This Row],[P z ocen]]+IF(punkty_rekrutacyjne[[#This Row],[Zachowanie]]=6,2,0)+punkty_rekrutacyjne[[#This Row],[Osiagniecia]]</f>
        <v>48.900000000000006</v>
      </c>
      <c r="X117" s="11" t="s">
        <v>444</v>
      </c>
      <c r="Y117" s="1">
        <v>4</v>
      </c>
      <c r="Z117" s="1">
        <v>0</v>
      </c>
    </row>
    <row r="118" spans="1:26" x14ac:dyDescent="0.25">
      <c r="A118" s="1" t="s">
        <v>148</v>
      </c>
      <c r="B118" s="1" t="s">
        <v>193</v>
      </c>
      <c r="C118">
        <v>4</v>
      </c>
      <c r="D118">
        <v>5</v>
      </c>
      <c r="E118">
        <v>5</v>
      </c>
      <c r="F118">
        <v>3</v>
      </c>
      <c r="G118">
        <v>5</v>
      </c>
      <c r="H118">
        <v>2</v>
      </c>
      <c r="I118">
        <v>79</v>
      </c>
      <c r="J118">
        <v>53</v>
      </c>
      <c r="K118">
        <v>97</v>
      </c>
      <c r="L118">
        <v>34</v>
      </c>
      <c r="M118">
        <v>92</v>
      </c>
      <c r="N118">
        <f>IF(AND(punkty_rekrutacyjne[[#This Row],[Osiagniecia]]=0,punkty_rekrutacyjne[[#This Row],[Zachowanie]]&gt;4),1,0)</f>
        <v>0</v>
      </c>
      <c r="O118">
        <f t="shared" si="1"/>
        <v>3.75</v>
      </c>
      <c r="P118">
        <f>IF(AND(punkty_rekrutacyjne[[#This Row],[osiągnięcia]]=1,punkty_rekrutacyjne[[#This Row],[Średnia]]&gt;=4),1,0)</f>
        <v>0</v>
      </c>
      <c r="Q118" s="1">
        <f>punkty_rekrutacyjne[[#This Row],[GHP]]/10+punkty_rekrutacyjne[[#This Row],[GHH]]/10+punkty_rekrutacyjne[[#This Row],[GMM]]/10+punkty_rekrutacyjne[[#This Row],[GMP]]/10+punkty_rekrutacyjne[[#This Row],[GJP]]/10</f>
        <v>35.5</v>
      </c>
      <c r="R118" s="1">
        <f>(punkty_rekrutacyjne[[#This Row],[JP]]-1)*2+(punkty_rekrutacyjne[[#This Row],[Mat]]-1)*2+(punkty_rekrutacyjne[[#This Row],[Biol]]-1)*2+(punkty_rekrutacyjne[[#This Row],[Geog]]-1)*2</f>
        <v>22</v>
      </c>
      <c r="S118" s="1">
        <f>punkty_rekrutacyjne[[#This Row],[p z g]]+punkty_rekrutacyjne[[#This Row],[P z ocen]]+IF(punkty_rekrutacyjne[[#This Row],[Zachowanie]]=6,2,0)+punkty_rekrutacyjne[[#This Row],[Osiagniecia]]</f>
        <v>61.5</v>
      </c>
      <c r="X118" s="11" t="s">
        <v>464</v>
      </c>
      <c r="Y118" s="1">
        <v>4.5</v>
      </c>
      <c r="Z118" s="1">
        <v>0</v>
      </c>
    </row>
    <row r="119" spans="1:26" x14ac:dyDescent="0.25">
      <c r="A119" s="1" t="s">
        <v>194</v>
      </c>
      <c r="B119" s="1" t="s">
        <v>86</v>
      </c>
      <c r="C119">
        <v>4</v>
      </c>
      <c r="D119">
        <v>2</v>
      </c>
      <c r="E119">
        <v>6</v>
      </c>
      <c r="F119">
        <v>4</v>
      </c>
      <c r="G119">
        <v>3</v>
      </c>
      <c r="H119">
        <v>2</v>
      </c>
      <c r="I119">
        <v>13</v>
      </c>
      <c r="J119">
        <v>81</v>
      </c>
      <c r="K119">
        <v>58</v>
      </c>
      <c r="L119">
        <v>45</v>
      </c>
      <c r="M119">
        <v>11</v>
      </c>
      <c r="N119">
        <f>IF(AND(punkty_rekrutacyjne[[#This Row],[Osiagniecia]]=0,punkty_rekrutacyjne[[#This Row],[Zachowanie]]&gt;4),1,0)</f>
        <v>0</v>
      </c>
      <c r="O119">
        <f t="shared" si="1"/>
        <v>3.75</v>
      </c>
      <c r="P119">
        <f>IF(AND(punkty_rekrutacyjne[[#This Row],[osiągnięcia]]=1,punkty_rekrutacyjne[[#This Row],[Średnia]]&gt;=4),1,0)</f>
        <v>0</v>
      </c>
      <c r="Q119" s="1">
        <f>punkty_rekrutacyjne[[#This Row],[GHP]]/10+punkty_rekrutacyjne[[#This Row],[GHH]]/10+punkty_rekrutacyjne[[#This Row],[GMM]]/10+punkty_rekrutacyjne[[#This Row],[GMP]]/10+punkty_rekrutacyjne[[#This Row],[GJP]]/10</f>
        <v>20.8</v>
      </c>
      <c r="R119" s="1">
        <f>(punkty_rekrutacyjne[[#This Row],[JP]]-1)*2+(punkty_rekrutacyjne[[#This Row],[Mat]]-1)*2+(punkty_rekrutacyjne[[#This Row],[Biol]]-1)*2+(punkty_rekrutacyjne[[#This Row],[Geog]]-1)*2</f>
        <v>22</v>
      </c>
      <c r="S119" s="1">
        <f>punkty_rekrutacyjne[[#This Row],[p z g]]+punkty_rekrutacyjne[[#This Row],[P z ocen]]+IF(punkty_rekrutacyjne[[#This Row],[Zachowanie]]=6,2,0)+punkty_rekrutacyjne[[#This Row],[Osiagniecia]]</f>
        <v>46.8</v>
      </c>
      <c r="X119" s="11" t="s">
        <v>511</v>
      </c>
      <c r="Y119" s="1">
        <v>4.25</v>
      </c>
      <c r="Z119" s="1">
        <v>0</v>
      </c>
    </row>
    <row r="120" spans="1:26" x14ac:dyDescent="0.25">
      <c r="A120" s="1" t="s">
        <v>195</v>
      </c>
      <c r="B120" s="1" t="s">
        <v>155</v>
      </c>
      <c r="C120">
        <v>5</v>
      </c>
      <c r="D120">
        <v>2</v>
      </c>
      <c r="E120">
        <v>3</v>
      </c>
      <c r="F120">
        <v>3</v>
      </c>
      <c r="G120">
        <v>2</v>
      </c>
      <c r="H120">
        <v>6</v>
      </c>
      <c r="I120">
        <v>93</v>
      </c>
      <c r="J120">
        <v>31</v>
      </c>
      <c r="K120">
        <v>9</v>
      </c>
      <c r="L120">
        <v>50</v>
      </c>
      <c r="M120">
        <v>41</v>
      </c>
      <c r="N120">
        <f>IF(AND(punkty_rekrutacyjne[[#This Row],[Osiagniecia]]=0,punkty_rekrutacyjne[[#This Row],[Zachowanie]]&gt;4),1,0)</f>
        <v>0</v>
      </c>
      <c r="O120">
        <f t="shared" si="1"/>
        <v>3.5</v>
      </c>
      <c r="P120">
        <f>IF(AND(punkty_rekrutacyjne[[#This Row],[osiągnięcia]]=1,punkty_rekrutacyjne[[#This Row],[Średnia]]&gt;=4),1,0)</f>
        <v>0</v>
      </c>
      <c r="Q120" s="1">
        <f>punkty_rekrutacyjne[[#This Row],[GHP]]/10+punkty_rekrutacyjne[[#This Row],[GHH]]/10+punkty_rekrutacyjne[[#This Row],[GMM]]/10+punkty_rekrutacyjne[[#This Row],[GMP]]/10+punkty_rekrutacyjne[[#This Row],[GJP]]/10</f>
        <v>22.4</v>
      </c>
      <c r="R120" s="1">
        <f>(punkty_rekrutacyjne[[#This Row],[JP]]-1)*2+(punkty_rekrutacyjne[[#This Row],[Mat]]-1)*2+(punkty_rekrutacyjne[[#This Row],[Biol]]-1)*2+(punkty_rekrutacyjne[[#This Row],[Geog]]-1)*2</f>
        <v>20</v>
      </c>
      <c r="S120" s="1">
        <f>punkty_rekrutacyjne[[#This Row],[p z g]]+punkty_rekrutacyjne[[#This Row],[P z ocen]]+IF(punkty_rekrutacyjne[[#This Row],[Zachowanie]]=6,2,0)+punkty_rekrutacyjne[[#This Row],[Osiagniecia]]</f>
        <v>47.4</v>
      </c>
      <c r="X120" s="11" t="s">
        <v>512</v>
      </c>
      <c r="Y120" s="1">
        <v>3.75</v>
      </c>
      <c r="Z120" s="1">
        <v>0</v>
      </c>
    </row>
    <row r="121" spans="1:26" x14ac:dyDescent="0.25">
      <c r="A121" s="1" t="s">
        <v>196</v>
      </c>
      <c r="B121" s="1" t="s">
        <v>197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10</v>
      </c>
      <c r="J121">
        <v>93</v>
      </c>
      <c r="K121">
        <v>88</v>
      </c>
      <c r="L121">
        <v>23</v>
      </c>
      <c r="M121">
        <v>43</v>
      </c>
      <c r="N121">
        <f>IF(AND(punkty_rekrutacyjne[[#This Row],[Osiagniecia]]=0,punkty_rekrutacyjne[[#This Row],[Zachowanie]]&gt;4),1,0)</f>
        <v>0</v>
      </c>
      <c r="O121">
        <f t="shared" si="1"/>
        <v>2</v>
      </c>
      <c r="P121">
        <f>IF(AND(punkty_rekrutacyjne[[#This Row],[osiągnięcia]]=1,punkty_rekrutacyjne[[#This Row],[Średnia]]&gt;=4),1,0)</f>
        <v>0</v>
      </c>
      <c r="Q121" s="1">
        <f>punkty_rekrutacyjne[[#This Row],[GHP]]/10+punkty_rekrutacyjne[[#This Row],[GHH]]/10+punkty_rekrutacyjne[[#This Row],[GMM]]/10+punkty_rekrutacyjne[[#This Row],[GMP]]/10+punkty_rekrutacyjne[[#This Row],[GJP]]/10</f>
        <v>25.700000000000003</v>
      </c>
      <c r="R121" s="1">
        <f>(punkty_rekrutacyjne[[#This Row],[JP]]-1)*2+(punkty_rekrutacyjne[[#This Row],[Mat]]-1)*2+(punkty_rekrutacyjne[[#This Row],[Biol]]-1)*2+(punkty_rekrutacyjne[[#This Row],[Geog]]-1)*2</f>
        <v>8</v>
      </c>
      <c r="S121" s="1">
        <f>punkty_rekrutacyjne[[#This Row],[p z g]]+punkty_rekrutacyjne[[#This Row],[P z ocen]]+IF(punkty_rekrutacyjne[[#This Row],[Zachowanie]]=6,2,0)+punkty_rekrutacyjne[[#This Row],[Osiagniecia]]</f>
        <v>35.700000000000003</v>
      </c>
      <c r="X121" s="11" t="s">
        <v>310</v>
      </c>
      <c r="Y121" s="1">
        <v>3.75</v>
      </c>
      <c r="Z121" s="1">
        <v>0</v>
      </c>
    </row>
    <row r="122" spans="1:26" x14ac:dyDescent="0.25">
      <c r="A122" s="1" t="s">
        <v>198</v>
      </c>
      <c r="B122" s="1" t="s">
        <v>199</v>
      </c>
      <c r="C122">
        <v>0</v>
      </c>
      <c r="D122">
        <v>3</v>
      </c>
      <c r="E122">
        <v>3</v>
      </c>
      <c r="F122">
        <v>2</v>
      </c>
      <c r="G122">
        <v>3</v>
      </c>
      <c r="H122">
        <v>6</v>
      </c>
      <c r="I122">
        <v>7</v>
      </c>
      <c r="J122">
        <v>69</v>
      </c>
      <c r="K122">
        <v>31</v>
      </c>
      <c r="L122">
        <v>13</v>
      </c>
      <c r="M122">
        <v>61</v>
      </c>
      <c r="N122">
        <f>IF(AND(punkty_rekrutacyjne[[#This Row],[Osiagniecia]]=0,punkty_rekrutacyjne[[#This Row],[Zachowanie]]&gt;4),1,0)</f>
        <v>0</v>
      </c>
      <c r="O122">
        <f t="shared" si="1"/>
        <v>3.5</v>
      </c>
      <c r="P122">
        <f>IF(AND(punkty_rekrutacyjne[[#This Row],[osiągnięcia]]=1,punkty_rekrutacyjne[[#This Row],[Średnia]]&gt;=4),1,0)</f>
        <v>0</v>
      </c>
      <c r="Q122" s="1">
        <f>punkty_rekrutacyjne[[#This Row],[GHP]]/10+punkty_rekrutacyjne[[#This Row],[GHH]]/10+punkty_rekrutacyjne[[#This Row],[GMM]]/10+punkty_rekrutacyjne[[#This Row],[GMP]]/10+punkty_rekrutacyjne[[#This Row],[GJP]]/10</f>
        <v>18.100000000000001</v>
      </c>
      <c r="R122" s="1">
        <f>(punkty_rekrutacyjne[[#This Row],[JP]]-1)*2+(punkty_rekrutacyjne[[#This Row],[Mat]]-1)*2+(punkty_rekrutacyjne[[#This Row],[Biol]]-1)*2+(punkty_rekrutacyjne[[#This Row],[Geog]]-1)*2</f>
        <v>20</v>
      </c>
      <c r="S122" s="1">
        <f>punkty_rekrutacyjne[[#This Row],[p z g]]+punkty_rekrutacyjne[[#This Row],[P z ocen]]+IF(punkty_rekrutacyjne[[#This Row],[Zachowanie]]=6,2,0)+punkty_rekrutacyjne[[#This Row],[Osiagniecia]]</f>
        <v>38.1</v>
      </c>
      <c r="X122" s="11" t="s">
        <v>386</v>
      </c>
      <c r="Y122" s="1">
        <v>4.75</v>
      </c>
      <c r="Z122" s="1">
        <v>0</v>
      </c>
    </row>
    <row r="123" spans="1:26" x14ac:dyDescent="0.25">
      <c r="A123" s="1" t="s">
        <v>200</v>
      </c>
      <c r="B123" s="1" t="s">
        <v>201</v>
      </c>
      <c r="C123">
        <v>5</v>
      </c>
      <c r="D123">
        <v>3</v>
      </c>
      <c r="E123">
        <v>2</v>
      </c>
      <c r="F123">
        <v>2</v>
      </c>
      <c r="G123">
        <v>4</v>
      </c>
      <c r="H123">
        <v>6</v>
      </c>
      <c r="I123">
        <v>24</v>
      </c>
      <c r="J123">
        <v>79</v>
      </c>
      <c r="K123">
        <v>99</v>
      </c>
      <c r="L123">
        <v>6</v>
      </c>
      <c r="M123">
        <v>89</v>
      </c>
      <c r="N123">
        <f>IF(AND(punkty_rekrutacyjne[[#This Row],[Osiagniecia]]=0,punkty_rekrutacyjne[[#This Row],[Zachowanie]]&gt;4),1,0)</f>
        <v>0</v>
      </c>
      <c r="O123">
        <f t="shared" si="1"/>
        <v>3.5</v>
      </c>
      <c r="P123">
        <f>IF(AND(punkty_rekrutacyjne[[#This Row],[osiągnięcia]]=1,punkty_rekrutacyjne[[#This Row],[Średnia]]&gt;=4),1,0)</f>
        <v>0</v>
      </c>
      <c r="Q123" s="1">
        <f>punkty_rekrutacyjne[[#This Row],[GHP]]/10+punkty_rekrutacyjne[[#This Row],[GHH]]/10+punkty_rekrutacyjne[[#This Row],[GMM]]/10+punkty_rekrutacyjne[[#This Row],[GMP]]/10+punkty_rekrutacyjne[[#This Row],[GJP]]/10</f>
        <v>29.700000000000003</v>
      </c>
      <c r="R123" s="1">
        <f>(punkty_rekrutacyjne[[#This Row],[JP]]-1)*2+(punkty_rekrutacyjne[[#This Row],[Mat]]-1)*2+(punkty_rekrutacyjne[[#This Row],[Biol]]-1)*2+(punkty_rekrutacyjne[[#This Row],[Geog]]-1)*2</f>
        <v>20</v>
      </c>
      <c r="S123" s="1">
        <f>punkty_rekrutacyjne[[#This Row],[p z g]]+punkty_rekrutacyjne[[#This Row],[P z ocen]]+IF(punkty_rekrutacyjne[[#This Row],[Zachowanie]]=6,2,0)+punkty_rekrutacyjne[[#This Row],[Osiagniecia]]</f>
        <v>54.7</v>
      </c>
      <c r="X123" s="11" t="s">
        <v>627</v>
      </c>
      <c r="Y123" s="1">
        <v>3.75</v>
      </c>
      <c r="Z123" s="1">
        <v>0</v>
      </c>
    </row>
    <row r="124" spans="1:26" x14ac:dyDescent="0.25">
      <c r="A124" s="1" t="s">
        <v>202</v>
      </c>
      <c r="B124" s="1" t="s">
        <v>203</v>
      </c>
      <c r="C124">
        <v>7</v>
      </c>
      <c r="D124">
        <v>2</v>
      </c>
      <c r="E124">
        <v>2</v>
      </c>
      <c r="F124">
        <v>4</v>
      </c>
      <c r="G124">
        <v>4</v>
      </c>
      <c r="H124">
        <v>6</v>
      </c>
      <c r="I124">
        <v>57</v>
      </c>
      <c r="J124">
        <v>11</v>
      </c>
      <c r="K124">
        <v>80</v>
      </c>
      <c r="L124">
        <v>27</v>
      </c>
      <c r="M124">
        <v>21</v>
      </c>
      <c r="N124">
        <f>IF(AND(punkty_rekrutacyjne[[#This Row],[Osiagniecia]]=0,punkty_rekrutacyjne[[#This Row],[Zachowanie]]&gt;4),1,0)</f>
        <v>0</v>
      </c>
      <c r="O124">
        <f t="shared" si="1"/>
        <v>4</v>
      </c>
      <c r="P124">
        <f>IF(AND(punkty_rekrutacyjne[[#This Row],[osiągnięcia]]=1,punkty_rekrutacyjne[[#This Row],[Średnia]]&gt;=4),1,0)</f>
        <v>0</v>
      </c>
      <c r="Q124" s="1">
        <f>punkty_rekrutacyjne[[#This Row],[GHP]]/10+punkty_rekrutacyjne[[#This Row],[GHH]]/10+punkty_rekrutacyjne[[#This Row],[GMM]]/10+punkty_rekrutacyjne[[#This Row],[GMP]]/10+punkty_rekrutacyjne[[#This Row],[GJP]]/10</f>
        <v>19.600000000000001</v>
      </c>
      <c r="R124" s="1">
        <f>(punkty_rekrutacyjne[[#This Row],[JP]]-1)*2+(punkty_rekrutacyjne[[#This Row],[Mat]]-1)*2+(punkty_rekrutacyjne[[#This Row],[Biol]]-1)*2+(punkty_rekrutacyjne[[#This Row],[Geog]]-1)*2</f>
        <v>24</v>
      </c>
      <c r="S124" s="1">
        <f>punkty_rekrutacyjne[[#This Row],[p z g]]+punkty_rekrutacyjne[[#This Row],[P z ocen]]+IF(punkty_rekrutacyjne[[#This Row],[Zachowanie]]=6,2,0)+punkty_rekrutacyjne[[#This Row],[Osiagniecia]]</f>
        <v>50.6</v>
      </c>
      <c r="X124" s="11" t="s">
        <v>483</v>
      </c>
      <c r="Y124" s="1">
        <v>4</v>
      </c>
      <c r="Z124" s="1">
        <v>0</v>
      </c>
    </row>
    <row r="125" spans="1:26" x14ac:dyDescent="0.25">
      <c r="A125" s="1" t="s">
        <v>204</v>
      </c>
      <c r="B125" s="1" t="s">
        <v>205</v>
      </c>
      <c r="C125">
        <v>7</v>
      </c>
      <c r="D125">
        <v>6</v>
      </c>
      <c r="E125">
        <v>6</v>
      </c>
      <c r="F125">
        <v>2</v>
      </c>
      <c r="G125">
        <v>2</v>
      </c>
      <c r="H125">
        <v>4</v>
      </c>
      <c r="I125">
        <v>2</v>
      </c>
      <c r="J125">
        <v>65</v>
      </c>
      <c r="K125">
        <v>47</v>
      </c>
      <c r="L125">
        <v>64</v>
      </c>
      <c r="M125">
        <v>89</v>
      </c>
      <c r="N125">
        <f>IF(AND(punkty_rekrutacyjne[[#This Row],[Osiagniecia]]=0,punkty_rekrutacyjne[[#This Row],[Zachowanie]]&gt;4),1,0)</f>
        <v>0</v>
      </c>
      <c r="O125">
        <f t="shared" si="1"/>
        <v>3.5</v>
      </c>
      <c r="P125">
        <f>IF(AND(punkty_rekrutacyjne[[#This Row],[osiągnięcia]]=1,punkty_rekrutacyjne[[#This Row],[Średnia]]&gt;=4),1,0)</f>
        <v>0</v>
      </c>
      <c r="Q125" s="1">
        <f>punkty_rekrutacyjne[[#This Row],[GHP]]/10+punkty_rekrutacyjne[[#This Row],[GHH]]/10+punkty_rekrutacyjne[[#This Row],[GMM]]/10+punkty_rekrutacyjne[[#This Row],[GMP]]/10+punkty_rekrutacyjne[[#This Row],[GJP]]/10</f>
        <v>26.700000000000003</v>
      </c>
      <c r="R125" s="1">
        <f>(punkty_rekrutacyjne[[#This Row],[JP]]-1)*2+(punkty_rekrutacyjne[[#This Row],[Mat]]-1)*2+(punkty_rekrutacyjne[[#This Row],[Biol]]-1)*2+(punkty_rekrutacyjne[[#This Row],[Geog]]-1)*2</f>
        <v>20</v>
      </c>
      <c r="S125" s="1">
        <f>punkty_rekrutacyjne[[#This Row],[p z g]]+punkty_rekrutacyjne[[#This Row],[P z ocen]]+IF(punkty_rekrutacyjne[[#This Row],[Zachowanie]]=6,2,0)+punkty_rekrutacyjne[[#This Row],[Osiagniecia]]</f>
        <v>55.7</v>
      </c>
      <c r="X125" s="11" t="s">
        <v>482</v>
      </c>
      <c r="Y125" s="1">
        <v>3.75</v>
      </c>
      <c r="Z125" s="1">
        <v>0</v>
      </c>
    </row>
    <row r="126" spans="1:26" x14ac:dyDescent="0.25">
      <c r="A126" s="1" t="s">
        <v>206</v>
      </c>
      <c r="B126" s="1" t="s">
        <v>155</v>
      </c>
      <c r="C126">
        <v>6</v>
      </c>
      <c r="D126">
        <v>4</v>
      </c>
      <c r="E126">
        <v>5</v>
      </c>
      <c r="F126">
        <v>3</v>
      </c>
      <c r="G126">
        <v>6</v>
      </c>
      <c r="H126">
        <v>2</v>
      </c>
      <c r="I126">
        <v>46</v>
      </c>
      <c r="J126">
        <v>75</v>
      </c>
      <c r="K126">
        <v>6</v>
      </c>
      <c r="L126">
        <v>45</v>
      </c>
      <c r="M126">
        <v>9</v>
      </c>
      <c r="N126">
        <f>IF(AND(punkty_rekrutacyjne[[#This Row],[Osiagniecia]]=0,punkty_rekrutacyjne[[#This Row],[Zachowanie]]&gt;4),1,0)</f>
        <v>0</v>
      </c>
      <c r="O126">
        <f t="shared" si="1"/>
        <v>4</v>
      </c>
      <c r="P126">
        <f>IF(AND(punkty_rekrutacyjne[[#This Row],[osiągnięcia]]=1,punkty_rekrutacyjne[[#This Row],[Średnia]]&gt;=4),1,0)</f>
        <v>0</v>
      </c>
      <c r="Q126" s="1">
        <f>punkty_rekrutacyjne[[#This Row],[GHP]]/10+punkty_rekrutacyjne[[#This Row],[GHH]]/10+punkty_rekrutacyjne[[#This Row],[GMM]]/10+punkty_rekrutacyjne[[#This Row],[GMP]]/10+punkty_rekrutacyjne[[#This Row],[GJP]]/10</f>
        <v>18.099999999999998</v>
      </c>
      <c r="R126" s="1">
        <f>(punkty_rekrutacyjne[[#This Row],[JP]]-1)*2+(punkty_rekrutacyjne[[#This Row],[Mat]]-1)*2+(punkty_rekrutacyjne[[#This Row],[Biol]]-1)*2+(punkty_rekrutacyjne[[#This Row],[Geog]]-1)*2</f>
        <v>24</v>
      </c>
      <c r="S126" s="1">
        <f>punkty_rekrutacyjne[[#This Row],[p z g]]+punkty_rekrutacyjne[[#This Row],[P z ocen]]+IF(punkty_rekrutacyjne[[#This Row],[Zachowanie]]=6,2,0)+punkty_rekrutacyjne[[#This Row],[Osiagniecia]]</f>
        <v>48.099999999999994</v>
      </c>
      <c r="X126" s="11" t="s">
        <v>561</v>
      </c>
      <c r="Y126" s="1">
        <v>3.75</v>
      </c>
      <c r="Z126" s="1">
        <v>0</v>
      </c>
    </row>
    <row r="127" spans="1:26" x14ac:dyDescent="0.25">
      <c r="A127" s="1" t="s">
        <v>207</v>
      </c>
      <c r="B127" s="1" t="s">
        <v>51</v>
      </c>
      <c r="C127">
        <v>8</v>
      </c>
      <c r="D127">
        <v>3</v>
      </c>
      <c r="E127">
        <v>6</v>
      </c>
      <c r="F127">
        <v>4</v>
      </c>
      <c r="G127">
        <v>5</v>
      </c>
      <c r="H127">
        <v>2</v>
      </c>
      <c r="I127">
        <v>8</v>
      </c>
      <c r="J127">
        <v>35</v>
      </c>
      <c r="K127">
        <v>65</v>
      </c>
      <c r="L127">
        <v>30</v>
      </c>
      <c r="M127">
        <v>5</v>
      </c>
      <c r="N127">
        <f>IF(AND(punkty_rekrutacyjne[[#This Row],[Osiagniecia]]=0,punkty_rekrutacyjne[[#This Row],[Zachowanie]]&gt;4),1,0)</f>
        <v>0</v>
      </c>
      <c r="O127">
        <f t="shared" si="1"/>
        <v>4.25</v>
      </c>
      <c r="P127">
        <f>IF(AND(punkty_rekrutacyjne[[#This Row],[osiągnięcia]]=1,punkty_rekrutacyjne[[#This Row],[Średnia]]&gt;=4),1,0)</f>
        <v>0</v>
      </c>
      <c r="Q127" s="1">
        <f>punkty_rekrutacyjne[[#This Row],[GHP]]/10+punkty_rekrutacyjne[[#This Row],[GHH]]/10+punkty_rekrutacyjne[[#This Row],[GMM]]/10+punkty_rekrutacyjne[[#This Row],[GMP]]/10+punkty_rekrutacyjne[[#This Row],[GJP]]/10</f>
        <v>14.3</v>
      </c>
      <c r="R127" s="1">
        <f>(punkty_rekrutacyjne[[#This Row],[JP]]-1)*2+(punkty_rekrutacyjne[[#This Row],[Mat]]-1)*2+(punkty_rekrutacyjne[[#This Row],[Biol]]-1)*2+(punkty_rekrutacyjne[[#This Row],[Geog]]-1)*2</f>
        <v>26</v>
      </c>
      <c r="S127" s="1">
        <f>punkty_rekrutacyjne[[#This Row],[p z g]]+punkty_rekrutacyjne[[#This Row],[P z ocen]]+IF(punkty_rekrutacyjne[[#This Row],[Zachowanie]]=6,2,0)+punkty_rekrutacyjne[[#This Row],[Osiagniecia]]</f>
        <v>48.3</v>
      </c>
      <c r="X127" s="11" t="s">
        <v>560</v>
      </c>
      <c r="Y127" s="1">
        <v>4.5</v>
      </c>
      <c r="Z127" s="1">
        <v>0</v>
      </c>
    </row>
    <row r="128" spans="1:26" x14ac:dyDescent="0.25">
      <c r="A128" s="1" t="s">
        <v>208</v>
      </c>
      <c r="B128" s="1" t="s">
        <v>30</v>
      </c>
      <c r="C128">
        <v>3</v>
      </c>
      <c r="D128">
        <v>6</v>
      </c>
      <c r="E128">
        <v>6</v>
      </c>
      <c r="F128">
        <v>3</v>
      </c>
      <c r="G128">
        <v>4</v>
      </c>
      <c r="H128">
        <v>5</v>
      </c>
      <c r="I128">
        <v>35</v>
      </c>
      <c r="J128">
        <v>1</v>
      </c>
      <c r="K128">
        <v>100</v>
      </c>
      <c r="L128">
        <v>65</v>
      </c>
      <c r="M128">
        <v>86</v>
      </c>
      <c r="N128">
        <f>IF(AND(punkty_rekrutacyjne[[#This Row],[Osiagniecia]]=0,punkty_rekrutacyjne[[#This Row],[Zachowanie]]&gt;4),1,0)</f>
        <v>0</v>
      </c>
      <c r="O128">
        <f t="shared" si="1"/>
        <v>4.5</v>
      </c>
      <c r="P128">
        <f>IF(AND(punkty_rekrutacyjne[[#This Row],[osiągnięcia]]=1,punkty_rekrutacyjne[[#This Row],[Średnia]]&gt;=4),1,0)</f>
        <v>0</v>
      </c>
      <c r="Q128" s="1">
        <f>punkty_rekrutacyjne[[#This Row],[GHP]]/10+punkty_rekrutacyjne[[#This Row],[GHH]]/10+punkty_rekrutacyjne[[#This Row],[GMM]]/10+punkty_rekrutacyjne[[#This Row],[GMP]]/10+punkty_rekrutacyjne[[#This Row],[GJP]]/10</f>
        <v>28.700000000000003</v>
      </c>
      <c r="R128" s="1">
        <f>(punkty_rekrutacyjne[[#This Row],[JP]]-1)*2+(punkty_rekrutacyjne[[#This Row],[Mat]]-1)*2+(punkty_rekrutacyjne[[#This Row],[Biol]]-1)*2+(punkty_rekrutacyjne[[#This Row],[Geog]]-1)*2</f>
        <v>28</v>
      </c>
      <c r="S128" s="1">
        <f>punkty_rekrutacyjne[[#This Row],[p z g]]+punkty_rekrutacyjne[[#This Row],[P z ocen]]+IF(punkty_rekrutacyjne[[#This Row],[Zachowanie]]=6,2,0)+punkty_rekrutacyjne[[#This Row],[Osiagniecia]]</f>
        <v>61.7</v>
      </c>
      <c r="X128" s="11" t="s">
        <v>144</v>
      </c>
      <c r="Y128" s="1">
        <v>5</v>
      </c>
      <c r="Z128" s="1">
        <v>0</v>
      </c>
    </row>
    <row r="129" spans="1:26" x14ac:dyDescent="0.25">
      <c r="A129" s="1" t="s">
        <v>209</v>
      </c>
      <c r="B129" s="1" t="s">
        <v>210</v>
      </c>
      <c r="C129">
        <v>8</v>
      </c>
      <c r="D129">
        <v>3</v>
      </c>
      <c r="E129">
        <v>2</v>
      </c>
      <c r="F129">
        <v>3</v>
      </c>
      <c r="G129">
        <v>5</v>
      </c>
      <c r="H129">
        <v>5</v>
      </c>
      <c r="I129">
        <v>31</v>
      </c>
      <c r="J129">
        <v>75</v>
      </c>
      <c r="K129">
        <v>10</v>
      </c>
      <c r="L129">
        <v>37</v>
      </c>
      <c r="M129">
        <v>48</v>
      </c>
      <c r="N129">
        <f>IF(AND(punkty_rekrutacyjne[[#This Row],[Osiagniecia]]=0,punkty_rekrutacyjne[[#This Row],[Zachowanie]]&gt;4),1,0)</f>
        <v>0</v>
      </c>
      <c r="O129">
        <f t="shared" si="1"/>
        <v>3.75</v>
      </c>
      <c r="P129">
        <f>IF(AND(punkty_rekrutacyjne[[#This Row],[osiągnięcia]]=1,punkty_rekrutacyjne[[#This Row],[Średnia]]&gt;=4),1,0)</f>
        <v>0</v>
      </c>
      <c r="Q129" s="1">
        <f>punkty_rekrutacyjne[[#This Row],[GHP]]/10+punkty_rekrutacyjne[[#This Row],[GHH]]/10+punkty_rekrutacyjne[[#This Row],[GMM]]/10+punkty_rekrutacyjne[[#This Row],[GMP]]/10+punkty_rekrutacyjne[[#This Row],[GJP]]/10</f>
        <v>20.100000000000001</v>
      </c>
      <c r="R129" s="1">
        <f>(punkty_rekrutacyjne[[#This Row],[JP]]-1)*2+(punkty_rekrutacyjne[[#This Row],[Mat]]-1)*2+(punkty_rekrutacyjne[[#This Row],[Biol]]-1)*2+(punkty_rekrutacyjne[[#This Row],[Geog]]-1)*2</f>
        <v>22</v>
      </c>
      <c r="S129" s="1">
        <f>punkty_rekrutacyjne[[#This Row],[p z g]]+punkty_rekrutacyjne[[#This Row],[P z ocen]]+IF(punkty_rekrutacyjne[[#This Row],[Zachowanie]]=6,2,0)+punkty_rekrutacyjne[[#This Row],[Osiagniecia]]</f>
        <v>50.1</v>
      </c>
      <c r="X129" s="11" t="s">
        <v>223</v>
      </c>
      <c r="Y129" s="1">
        <v>3.75</v>
      </c>
      <c r="Z129" s="1">
        <v>0</v>
      </c>
    </row>
    <row r="130" spans="1:26" x14ac:dyDescent="0.25">
      <c r="A130" s="1" t="s">
        <v>211</v>
      </c>
      <c r="B130" s="1" t="s">
        <v>78</v>
      </c>
      <c r="C130">
        <v>4</v>
      </c>
      <c r="D130">
        <v>3</v>
      </c>
      <c r="E130">
        <v>4</v>
      </c>
      <c r="F130">
        <v>2</v>
      </c>
      <c r="G130">
        <v>5</v>
      </c>
      <c r="H130">
        <v>6</v>
      </c>
      <c r="I130">
        <v>53</v>
      </c>
      <c r="J130">
        <v>74</v>
      </c>
      <c r="K130">
        <v>66</v>
      </c>
      <c r="L130">
        <v>37</v>
      </c>
      <c r="M130">
        <v>55</v>
      </c>
      <c r="N130">
        <f>IF(AND(punkty_rekrutacyjne[[#This Row],[Osiagniecia]]=0,punkty_rekrutacyjne[[#This Row],[Zachowanie]]&gt;4),1,0)</f>
        <v>0</v>
      </c>
      <c r="O130">
        <f t="shared" ref="O130:O193" si="2">AVERAGE(E130,F130,G130,H130)</f>
        <v>4.25</v>
      </c>
      <c r="P130">
        <f>IF(AND(punkty_rekrutacyjne[[#This Row],[osiągnięcia]]=1,punkty_rekrutacyjne[[#This Row],[Średnia]]&gt;=4),1,0)</f>
        <v>0</v>
      </c>
      <c r="Q130" s="1">
        <f>punkty_rekrutacyjne[[#This Row],[GHP]]/10+punkty_rekrutacyjne[[#This Row],[GHH]]/10+punkty_rekrutacyjne[[#This Row],[GMM]]/10+punkty_rekrutacyjne[[#This Row],[GMP]]/10+punkty_rekrutacyjne[[#This Row],[GJP]]/10</f>
        <v>28.499999999999996</v>
      </c>
      <c r="R130" s="1">
        <f>(punkty_rekrutacyjne[[#This Row],[JP]]-1)*2+(punkty_rekrutacyjne[[#This Row],[Mat]]-1)*2+(punkty_rekrutacyjne[[#This Row],[Biol]]-1)*2+(punkty_rekrutacyjne[[#This Row],[Geog]]-1)*2</f>
        <v>26</v>
      </c>
      <c r="S130" s="1">
        <f>punkty_rekrutacyjne[[#This Row],[p z g]]+punkty_rekrutacyjne[[#This Row],[P z ocen]]+IF(punkty_rekrutacyjne[[#This Row],[Zachowanie]]=6,2,0)+punkty_rekrutacyjne[[#This Row],[Osiagniecia]]</f>
        <v>58.5</v>
      </c>
      <c r="X130" s="11" t="s">
        <v>233</v>
      </c>
      <c r="Y130" s="1">
        <v>4.75</v>
      </c>
      <c r="Z130" s="1">
        <v>0</v>
      </c>
    </row>
    <row r="131" spans="1:26" x14ac:dyDescent="0.25">
      <c r="A131" s="1" t="s">
        <v>212</v>
      </c>
      <c r="B131" s="1" t="s">
        <v>101</v>
      </c>
      <c r="C131">
        <v>4</v>
      </c>
      <c r="D131">
        <v>6</v>
      </c>
      <c r="E131">
        <v>5</v>
      </c>
      <c r="F131">
        <v>3</v>
      </c>
      <c r="G131">
        <v>4</v>
      </c>
      <c r="H131">
        <v>4</v>
      </c>
      <c r="I131">
        <v>43</v>
      </c>
      <c r="J131">
        <v>49</v>
      </c>
      <c r="K131">
        <v>12</v>
      </c>
      <c r="L131">
        <v>36</v>
      </c>
      <c r="M131">
        <v>87</v>
      </c>
      <c r="N131">
        <f>IF(AND(punkty_rekrutacyjne[[#This Row],[Osiagniecia]]=0,punkty_rekrutacyjne[[#This Row],[Zachowanie]]&gt;4),1,0)</f>
        <v>0</v>
      </c>
      <c r="O131">
        <f t="shared" si="2"/>
        <v>4</v>
      </c>
      <c r="P131">
        <f>IF(AND(punkty_rekrutacyjne[[#This Row],[osiągnięcia]]=1,punkty_rekrutacyjne[[#This Row],[Średnia]]&gt;=4),1,0)</f>
        <v>0</v>
      </c>
      <c r="Q131" s="1">
        <f>punkty_rekrutacyjne[[#This Row],[GHP]]/10+punkty_rekrutacyjne[[#This Row],[GHH]]/10+punkty_rekrutacyjne[[#This Row],[GMM]]/10+punkty_rekrutacyjne[[#This Row],[GMP]]/10+punkty_rekrutacyjne[[#This Row],[GJP]]/10</f>
        <v>22.699999999999996</v>
      </c>
      <c r="R131" s="1">
        <f>(punkty_rekrutacyjne[[#This Row],[JP]]-1)*2+(punkty_rekrutacyjne[[#This Row],[Mat]]-1)*2+(punkty_rekrutacyjne[[#This Row],[Biol]]-1)*2+(punkty_rekrutacyjne[[#This Row],[Geog]]-1)*2</f>
        <v>24</v>
      </c>
      <c r="S131" s="1">
        <f>punkty_rekrutacyjne[[#This Row],[p z g]]+punkty_rekrutacyjne[[#This Row],[P z ocen]]+IF(punkty_rekrutacyjne[[#This Row],[Zachowanie]]=6,2,0)+punkty_rekrutacyjne[[#This Row],[Osiagniecia]]</f>
        <v>52.699999999999996</v>
      </c>
      <c r="X131" s="11" t="s">
        <v>312</v>
      </c>
      <c r="Y131" s="1">
        <v>4.75</v>
      </c>
      <c r="Z131" s="1">
        <v>0</v>
      </c>
    </row>
    <row r="132" spans="1:26" x14ac:dyDescent="0.25">
      <c r="A132" s="1" t="s">
        <v>213</v>
      </c>
      <c r="B132" s="1" t="s">
        <v>72</v>
      </c>
      <c r="C132">
        <v>4</v>
      </c>
      <c r="D132">
        <v>4</v>
      </c>
      <c r="E132">
        <v>6</v>
      </c>
      <c r="F132">
        <v>2</v>
      </c>
      <c r="G132">
        <v>5</v>
      </c>
      <c r="H132">
        <v>2</v>
      </c>
      <c r="I132">
        <v>60</v>
      </c>
      <c r="J132">
        <v>75</v>
      </c>
      <c r="K132">
        <v>10</v>
      </c>
      <c r="L132">
        <v>59</v>
      </c>
      <c r="M132">
        <v>5</v>
      </c>
      <c r="N132">
        <f>IF(AND(punkty_rekrutacyjne[[#This Row],[Osiagniecia]]=0,punkty_rekrutacyjne[[#This Row],[Zachowanie]]&gt;4),1,0)</f>
        <v>0</v>
      </c>
      <c r="O132">
        <f t="shared" si="2"/>
        <v>3.75</v>
      </c>
      <c r="P132">
        <f>IF(AND(punkty_rekrutacyjne[[#This Row],[osiągnięcia]]=1,punkty_rekrutacyjne[[#This Row],[Średnia]]&gt;=4),1,0)</f>
        <v>0</v>
      </c>
      <c r="Q132" s="1">
        <f>punkty_rekrutacyjne[[#This Row],[GHP]]/10+punkty_rekrutacyjne[[#This Row],[GHH]]/10+punkty_rekrutacyjne[[#This Row],[GMM]]/10+punkty_rekrutacyjne[[#This Row],[GMP]]/10+punkty_rekrutacyjne[[#This Row],[GJP]]/10</f>
        <v>20.9</v>
      </c>
      <c r="R132" s="1">
        <f>(punkty_rekrutacyjne[[#This Row],[JP]]-1)*2+(punkty_rekrutacyjne[[#This Row],[Mat]]-1)*2+(punkty_rekrutacyjne[[#This Row],[Biol]]-1)*2+(punkty_rekrutacyjne[[#This Row],[Geog]]-1)*2</f>
        <v>22</v>
      </c>
      <c r="S132" s="1">
        <f>punkty_rekrutacyjne[[#This Row],[p z g]]+punkty_rekrutacyjne[[#This Row],[P z ocen]]+IF(punkty_rekrutacyjne[[#This Row],[Zachowanie]]=6,2,0)+punkty_rekrutacyjne[[#This Row],[Osiagniecia]]</f>
        <v>46.9</v>
      </c>
      <c r="X132" s="11" t="s">
        <v>564</v>
      </c>
      <c r="Y132" s="1">
        <v>4.5</v>
      </c>
      <c r="Z132" s="1">
        <v>0</v>
      </c>
    </row>
    <row r="133" spans="1:26" x14ac:dyDescent="0.25">
      <c r="A133" s="1" t="s">
        <v>214</v>
      </c>
      <c r="B133" s="1" t="s">
        <v>197</v>
      </c>
      <c r="C133">
        <v>7</v>
      </c>
      <c r="D133">
        <v>6</v>
      </c>
      <c r="E133">
        <v>4</v>
      </c>
      <c r="F133">
        <v>2</v>
      </c>
      <c r="G133">
        <v>2</v>
      </c>
      <c r="H133">
        <v>3</v>
      </c>
      <c r="I133">
        <v>89</v>
      </c>
      <c r="J133">
        <v>29</v>
      </c>
      <c r="K133">
        <v>58</v>
      </c>
      <c r="L133">
        <v>19</v>
      </c>
      <c r="M133">
        <v>97</v>
      </c>
      <c r="N133">
        <f>IF(AND(punkty_rekrutacyjne[[#This Row],[Osiagniecia]]=0,punkty_rekrutacyjne[[#This Row],[Zachowanie]]&gt;4),1,0)</f>
        <v>0</v>
      </c>
      <c r="O133">
        <f t="shared" si="2"/>
        <v>2.75</v>
      </c>
      <c r="P133">
        <f>IF(AND(punkty_rekrutacyjne[[#This Row],[osiągnięcia]]=1,punkty_rekrutacyjne[[#This Row],[Średnia]]&gt;=4),1,0)</f>
        <v>0</v>
      </c>
      <c r="Q133" s="1">
        <f>punkty_rekrutacyjne[[#This Row],[GHP]]/10+punkty_rekrutacyjne[[#This Row],[GHH]]/10+punkty_rekrutacyjne[[#This Row],[GMM]]/10+punkty_rekrutacyjne[[#This Row],[GMP]]/10+punkty_rekrutacyjne[[#This Row],[GJP]]/10</f>
        <v>29.2</v>
      </c>
      <c r="R133" s="1">
        <f>(punkty_rekrutacyjne[[#This Row],[JP]]-1)*2+(punkty_rekrutacyjne[[#This Row],[Mat]]-1)*2+(punkty_rekrutacyjne[[#This Row],[Biol]]-1)*2+(punkty_rekrutacyjne[[#This Row],[Geog]]-1)*2</f>
        <v>14</v>
      </c>
      <c r="S133" s="1">
        <f>punkty_rekrutacyjne[[#This Row],[p z g]]+punkty_rekrutacyjne[[#This Row],[P z ocen]]+IF(punkty_rekrutacyjne[[#This Row],[Zachowanie]]=6,2,0)+punkty_rekrutacyjne[[#This Row],[Osiagniecia]]</f>
        <v>52.2</v>
      </c>
      <c r="X133" s="11" t="s">
        <v>60</v>
      </c>
      <c r="Y133" s="1">
        <v>4</v>
      </c>
      <c r="Z133" s="1">
        <v>0</v>
      </c>
    </row>
    <row r="134" spans="1:26" x14ac:dyDescent="0.25">
      <c r="A134" s="1" t="s">
        <v>215</v>
      </c>
      <c r="B134" s="1" t="s">
        <v>216</v>
      </c>
      <c r="C134">
        <v>5</v>
      </c>
      <c r="D134">
        <v>6</v>
      </c>
      <c r="E134">
        <v>5</v>
      </c>
      <c r="F134">
        <v>3</v>
      </c>
      <c r="G134">
        <v>5</v>
      </c>
      <c r="H134">
        <v>3</v>
      </c>
      <c r="I134">
        <v>61</v>
      </c>
      <c r="J134">
        <v>95</v>
      </c>
      <c r="K134">
        <v>36</v>
      </c>
      <c r="L134">
        <v>86</v>
      </c>
      <c r="M134">
        <v>36</v>
      </c>
      <c r="N134">
        <f>IF(AND(punkty_rekrutacyjne[[#This Row],[Osiagniecia]]=0,punkty_rekrutacyjne[[#This Row],[Zachowanie]]&gt;4),1,0)</f>
        <v>0</v>
      </c>
      <c r="O134">
        <f t="shared" si="2"/>
        <v>4</v>
      </c>
      <c r="P134">
        <f>IF(AND(punkty_rekrutacyjne[[#This Row],[osiągnięcia]]=1,punkty_rekrutacyjne[[#This Row],[Średnia]]&gt;=4),1,0)</f>
        <v>0</v>
      </c>
      <c r="Q134" s="1">
        <f>punkty_rekrutacyjne[[#This Row],[GHP]]/10+punkty_rekrutacyjne[[#This Row],[GHH]]/10+punkty_rekrutacyjne[[#This Row],[GMM]]/10+punkty_rekrutacyjne[[#This Row],[GMP]]/10+punkty_rekrutacyjne[[#This Row],[GJP]]/10</f>
        <v>31.4</v>
      </c>
      <c r="R134" s="1">
        <f>(punkty_rekrutacyjne[[#This Row],[JP]]-1)*2+(punkty_rekrutacyjne[[#This Row],[Mat]]-1)*2+(punkty_rekrutacyjne[[#This Row],[Biol]]-1)*2+(punkty_rekrutacyjne[[#This Row],[Geog]]-1)*2</f>
        <v>24</v>
      </c>
      <c r="S134" s="1">
        <f>punkty_rekrutacyjne[[#This Row],[p z g]]+punkty_rekrutacyjne[[#This Row],[P z ocen]]+IF(punkty_rekrutacyjne[[#This Row],[Zachowanie]]=6,2,0)+punkty_rekrutacyjne[[#This Row],[Osiagniecia]]</f>
        <v>62.4</v>
      </c>
      <c r="X134" s="11" t="s">
        <v>644</v>
      </c>
      <c r="Y134" s="1">
        <v>4.5</v>
      </c>
      <c r="Z134" s="1">
        <v>0</v>
      </c>
    </row>
    <row r="135" spans="1:26" x14ac:dyDescent="0.25">
      <c r="A135" s="1" t="s">
        <v>217</v>
      </c>
      <c r="B135" s="1" t="s">
        <v>218</v>
      </c>
      <c r="C135">
        <v>7</v>
      </c>
      <c r="D135">
        <v>6</v>
      </c>
      <c r="E135">
        <v>2</v>
      </c>
      <c r="F135">
        <v>3</v>
      </c>
      <c r="G135">
        <v>3</v>
      </c>
      <c r="H135">
        <v>2</v>
      </c>
      <c r="I135">
        <v>2</v>
      </c>
      <c r="J135">
        <v>9</v>
      </c>
      <c r="K135">
        <v>56</v>
      </c>
      <c r="L135">
        <v>86</v>
      </c>
      <c r="M135">
        <v>71</v>
      </c>
      <c r="N135">
        <f>IF(AND(punkty_rekrutacyjne[[#This Row],[Osiagniecia]]=0,punkty_rekrutacyjne[[#This Row],[Zachowanie]]&gt;4),1,0)</f>
        <v>0</v>
      </c>
      <c r="O135">
        <f t="shared" si="2"/>
        <v>2.5</v>
      </c>
      <c r="P135">
        <f>IF(AND(punkty_rekrutacyjne[[#This Row],[osiągnięcia]]=1,punkty_rekrutacyjne[[#This Row],[Średnia]]&gt;=4),1,0)</f>
        <v>0</v>
      </c>
      <c r="Q135" s="1">
        <f>punkty_rekrutacyjne[[#This Row],[GHP]]/10+punkty_rekrutacyjne[[#This Row],[GHH]]/10+punkty_rekrutacyjne[[#This Row],[GMM]]/10+punkty_rekrutacyjne[[#This Row],[GMP]]/10+punkty_rekrutacyjne[[#This Row],[GJP]]/10</f>
        <v>22.4</v>
      </c>
      <c r="R135" s="1">
        <f>(punkty_rekrutacyjne[[#This Row],[JP]]-1)*2+(punkty_rekrutacyjne[[#This Row],[Mat]]-1)*2+(punkty_rekrutacyjne[[#This Row],[Biol]]-1)*2+(punkty_rekrutacyjne[[#This Row],[Geog]]-1)*2</f>
        <v>12</v>
      </c>
      <c r="S135" s="1">
        <f>punkty_rekrutacyjne[[#This Row],[p z g]]+punkty_rekrutacyjne[[#This Row],[P z ocen]]+IF(punkty_rekrutacyjne[[#This Row],[Zachowanie]]=6,2,0)+punkty_rekrutacyjne[[#This Row],[Osiagniecia]]</f>
        <v>43.4</v>
      </c>
      <c r="X135" s="11" t="s">
        <v>481</v>
      </c>
      <c r="Y135" s="1">
        <v>4</v>
      </c>
      <c r="Z135" s="1">
        <v>0</v>
      </c>
    </row>
    <row r="136" spans="1:26" x14ac:dyDescent="0.25">
      <c r="A136" s="1" t="s">
        <v>219</v>
      </c>
      <c r="B136" s="1" t="s">
        <v>16</v>
      </c>
      <c r="C136">
        <v>6</v>
      </c>
      <c r="D136">
        <v>2</v>
      </c>
      <c r="E136">
        <v>4</v>
      </c>
      <c r="F136">
        <v>5</v>
      </c>
      <c r="G136">
        <v>6</v>
      </c>
      <c r="H136">
        <v>4</v>
      </c>
      <c r="I136">
        <v>21</v>
      </c>
      <c r="J136">
        <v>73</v>
      </c>
      <c r="K136">
        <v>39</v>
      </c>
      <c r="L136">
        <v>28</v>
      </c>
      <c r="M136">
        <v>25</v>
      </c>
      <c r="N136">
        <f>IF(AND(punkty_rekrutacyjne[[#This Row],[Osiagniecia]]=0,punkty_rekrutacyjne[[#This Row],[Zachowanie]]&gt;4),1,0)</f>
        <v>0</v>
      </c>
      <c r="O136">
        <f t="shared" si="2"/>
        <v>4.75</v>
      </c>
      <c r="P136">
        <f>IF(AND(punkty_rekrutacyjne[[#This Row],[osiągnięcia]]=1,punkty_rekrutacyjne[[#This Row],[Średnia]]&gt;=4),1,0)</f>
        <v>0</v>
      </c>
      <c r="Q136" s="1">
        <f>punkty_rekrutacyjne[[#This Row],[GHP]]/10+punkty_rekrutacyjne[[#This Row],[GHH]]/10+punkty_rekrutacyjne[[#This Row],[GMM]]/10+punkty_rekrutacyjne[[#This Row],[GMP]]/10+punkty_rekrutacyjne[[#This Row],[GJP]]/10</f>
        <v>18.600000000000001</v>
      </c>
      <c r="R136" s="1">
        <f>(punkty_rekrutacyjne[[#This Row],[JP]]-1)*2+(punkty_rekrutacyjne[[#This Row],[Mat]]-1)*2+(punkty_rekrutacyjne[[#This Row],[Biol]]-1)*2+(punkty_rekrutacyjne[[#This Row],[Geog]]-1)*2</f>
        <v>30</v>
      </c>
      <c r="S136" s="1">
        <f>punkty_rekrutacyjne[[#This Row],[p z g]]+punkty_rekrutacyjne[[#This Row],[P z ocen]]+IF(punkty_rekrutacyjne[[#This Row],[Zachowanie]]=6,2,0)+punkty_rekrutacyjne[[#This Row],[Osiagniecia]]</f>
        <v>54.6</v>
      </c>
      <c r="X136" s="11" t="s">
        <v>631</v>
      </c>
      <c r="Y136" s="1">
        <v>4.5</v>
      </c>
      <c r="Z136" s="1">
        <v>0</v>
      </c>
    </row>
    <row r="137" spans="1:26" x14ac:dyDescent="0.25">
      <c r="A137" s="1" t="s">
        <v>220</v>
      </c>
      <c r="B137" s="1" t="s">
        <v>130</v>
      </c>
      <c r="C137">
        <v>0</v>
      </c>
      <c r="D137">
        <v>5</v>
      </c>
      <c r="E137">
        <v>2</v>
      </c>
      <c r="F137">
        <v>4</v>
      </c>
      <c r="G137">
        <v>3</v>
      </c>
      <c r="H137">
        <v>3</v>
      </c>
      <c r="I137">
        <v>52</v>
      </c>
      <c r="J137">
        <v>74</v>
      </c>
      <c r="K137">
        <v>79</v>
      </c>
      <c r="L137">
        <v>92</v>
      </c>
      <c r="M137">
        <v>69</v>
      </c>
      <c r="N137">
        <f>IF(AND(punkty_rekrutacyjne[[#This Row],[Osiagniecia]]=0,punkty_rekrutacyjne[[#This Row],[Zachowanie]]&gt;4),1,0)</f>
        <v>1</v>
      </c>
      <c r="O137">
        <f t="shared" si="2"/>
        <v>3</v>
      </c>
      <c r="P137">
        <f>IF(AND(punkty_rekrutacyjne[[#This Row],[osiągnięcia]]=1,punkty_rekrutacyjne[[#This Row],[Średnia]]&gt;=4),1,0)</f>
        <v>0</v>
      </c>
      <c r="Q137" s="1">
        <f>punkty_rekrutacyjne[[#This Row],[GHP]]/10+punkty_rekrutacyjne[[#This Row],[GHH]]/10+punkty_rekrutacyjne[[#This Row],[GMM]]/10+punkty_rekrutacyjne[[#This Row],[GMP]]/10+punkty_rekrutacyjne[[#This Row],[GJP]]/10</f>
        <v>36.6</v>
      </c>
      <c r="R137" s="1">
        <f>(punkty_rekrutacyjne[[#This Row],[JP]]-1)*2+(punkty_rekrutacyjne[[#This Row],[Mat]]-1)*2+(punkty_rekrutacyjne[[#This Row],[Biol]]-1)*2+(punkty_rekrutacyjne[[#This Row],[Geog]]-1)*2</f>
        <v>16</v>
      </c>
      <c r="S137" s="1">
        <f>punkty_rekrutacyjne[[#This Row],[p z g]]+punkty_rekrutacyjne[[#This Row],[P z ocen]]+IF(punkty_rekrutacyjne[[#This Row],[Zachowanie]]=6,2,0)+punkty_rekrutacyjne[[#This Row],[Osiagniecia]]</f>
        <v>52.6</v>
      </c>
      <c r="X137" s="11" t="s">
        <v>522</v>
      </c>
      <c r="Y137" s="1">
        <v>4.75</v>
      </c>
      <c r="Z137" s="1">
        <v>0</v>
      </c>
    </row>
    <row r="138" spans="1:26" x14ac:dyDescent="0.25">
      <c r="A138" s="1" t="s">
        <v>221</v>
      </c>
      <c r="B138" s="1" t="s">
        <v>222</v>
      </c>
      <c r="C138">
        <v>1</v>
      </c>
      <c r="D138">
        <v>2</v>
      </c>
      <c r="E138">
        <v>2</v>
      </c>
      <c r="F138">
        <v>4</v>
      </c>
      <c r="G138">
        <v>5</v>
      </c>
      <c r="H138">
        <v>3</v>
      </c>
      <c r="I138">
        <v>97</v>
      </c>
      <c r="J138">
        <v>51</v>
      </c>
      <c r="K138">
        <v>38</v>
      </c>
      <c r="L138">
        <v>17</v>
      </c>
      <c r="M138">
        <v>5</v>
      </c>
      <c r="N138">
        <f>IF(AND(punkty_rekrutacyjne[[#This Row],[Osiagniecia]]=0,punkty_rekrutacyjne[[#This Row],[Zachowanie]]&gt;4),1,0)</f>
        <v>0</v>
      </c>
      <c r="O138">
        <f t="shared" si="2"/>
        <v>3.5</v>
      </c>
      <c r="P138">
        <f>IF(AND(punkty_rekrutacyjne[[#This Row],[osiągnięcia]]=1,punkty_rekrutacyjne[[#This Row],[Średnia]]&gt;=4),1,0)</f>
        <v>0</v>
      </c>
      <c r="Q138" s="1">
        <f>punkty_rekrutacyjne[[#This Row],[GHP]]/10+punkty_rekrutacyjne[[#This Row],[GHH]]/10+punkty_rekrutacyjne[[#This Row],[GMM]]/10+punkty_rekrutacyjne[[#This Row],[GMP]]/10+punkty_rekrutacyjne[[#This Row],[GJP]]/10</f>
        <v>20.799999999999997</v>
      </c>
      <c r="R138" s="1">
        <f>(punkty_rekrutacyjne[[#This Row],[JP]]-1)*2+(punkty_rekrutacyjne[[#This Row],[Mat]]-1)*2+(punkty_rekrutacyjne[[#This Row],[Biol]]-1)*2+(punkty_rekrutacyjne[[#This Row],[Geog]]-1)*2</f>
        <v>20</v>
      </c>
      <c r="S138" s="1">
        <f>punkty_rekrutacyjne[[#This Row],[p z g]]+punkty_rekrutacyjne[[#This Row],[P z ocen]]+IF(punkty_rekrutacyjne[[#This Row],[Zachowanie]]=6,2,0)+punkty_rekrutacyjne[[#This Row],[Osiagniecia]]</f>
        <v>41.8</v>
      </c>
      <c r="X138" s="11" t="s">
        <v>559</v>
      </c>
      <c r="Y138" s="1">
        <v>3.75</v>
      </c>
      <c r="Z138" s="1">
        <v>0</v>
      </c>
    </row>
    <row r="139" spans="1:26" x14ac:dyDescent="0.25">
      <c r="A139" s="1" t="s">
        <v>223</v>
      </c>
      <c r="B139" s="1" t="s">
        <v>145</v>
      </c>
      <c r="C139">
        <v>3</v>
      </c>
      <c r="D139">
        <v>3</v>
      </c>
      <c r="E139">
        <v>2</v>
      </c>
      <c r="F139">
        <v>5</v>
      </c>
      <c r="G139">
        <v>3</v>
      </c>
      <c r="H139">
        <v>5</v>
      </c>
      <c r="I139">
        <v>68</v>
      </c>
      <c r="J139">
        <v>38</v>
      </c>
      <c r="K139">
        <v>31</v>
      </c>
      <c r="L139">
        <v>14</v>
      </c>
      <c r="M139">
        <v>54</v>
      </c>
      <c r="N139">
        <f>IF(AND(punkty_rekrutacyjne[[#This Row],[Osiagniecia]]=0,punkty_rekrutacyjne[[#This Row],[Zachowanie]]&gt;4),1,0)</f>
        <v>0</v>
      </c>
      <c r="O139">
        <f t="shared" si="2"/>
        <v>3.75</v>
      </c>
      <c r="P139">
        <f>IF(AND(punkty_rekrutacyjne[[#This Row],[osiągnięcia]]=1,punkty_rekrutacyjne[[#This Row],[Średnia]]&gt;=4),1,0)</f>
        <v>0</v>
      </c>
      <c r="Q139" s="1">
        <f>punkty_rekrutacyjne[[#This Row],[GHP]]/10+punkty_rekrutacyjne[[#This Row],[GHH]]/10+punkty_rekrutacyjne[[#This Row],[GMM]]/10+punkty_rekrutacyjne[[#This Row],[GMP]]/10+punkty_rekrutacyjne[[#This Row],[GJP]]/10</f>
        <v>20.5</v>
      </c>
      <c r="R139" s="1">
        <f>(punkty_rekrutacyjne[[#This Row],[JP]]-1)*2+(punkty_rekrutacyjne[[#This Row],[Mat]]-1)*2+(punkty_rekrutacyjne[[#This Row],[Biol]]-1)*2+(punkty_rekrutacyjne[[#This Row],[Geog]]-1)*2</f>
        <v>22</v>
      </c>
      <c r="S139" s="1">
        <f>punkty_rekrutacyjne[[#This Row],[p z g]]+punkty_rekrutacyjne[[#This Row],[P z ocen]]+IF(punkty_rekrutacyjne[[#This Row],[Zachowanie]]=6,2,0)+punkty_rekrutacyjne[[#This Row],[Osiagniecia]]</f>
        <v>45.5</v>
      </c>
      <c r="X139" s="11" t="s">
        <v>401</v>
      </c>
      <c r="Y139" s="1">
        <v>3.75</v>
      </c>
      <c r="Z139" s="1">
        <v>0</v>
      </c>
    </row>
    <row r="140" spans="1:26" x14ac:dyDescent="0.25">
      <c r="A140" s="1" t="s">
        <v>224</v>
      </c>
      <c r="B140" s="1" t="s">
        <v>225</v>
      </c>
      <c r="C140">
        <v>7</v>
      </c>
      <c r="D140">
        <v>6</v>
      </c>
      <c r="E140">
        <v>2</v>
      </c>
      <c r="F140">
        <v>5</v>
      </c>
      <c r="G140">
        <v>6</v>
      </c>
      <c r="H140">
        <v>5</v>
      </c>
      <c r="I140">
        <v>19</v>
      </c>
      <c r="J140">
        <v>56</v>
      </c>
      <c r="K140">
        <v>50</v>
      </c>
      <c r="L140">
        <v>43</v>
      </c>
      <c r="M140">
        <v>66</v>
      </c>
      <c r="N140">
        <f>IF(AND(punkty_rekrutacyjne[[#This Row],[Osiagniecia]]=0,punkty_rekrutacyjne[[#This Row],[Zachowanie]]&gt;4),1,0)</f>
        <v>0</v>
      </c>
      <c r="O140">
        <f t="shared" si="2"/>
        <v>4.5</v>
      </c>
      <c r="P140">
        <f>IF(AND(punkty_rekrutacyjne[[#This Row],[osiągnięcia]]=1,punkty_rekrutacyjne[[#This Row],[Średnia]]&gt;=4),1,0)</f>
        <v>0</v>
      </c>
      <c r="Q140" s="1">
        <f>punkty_rekrutacyjne[[#This Row],[GHP]]/10+punkty_rekrutacyjne[[#This Row],[GHH]]/10+punkty_rekrutacyjne[[#This Row],[GMM]]/10+punkty_rekrutacyjne[[#This Row],[GMP]]/10+punkty_rekrutacyjne[[#This Row],[GJP]]/10</f>
        <v>23.4</v>
      </c>
      <c r="R140" s="1">
        <f>(punkty_rekrutacyjne[[#This Row],[JP]]-1)*2+(punkty_rekrutacyjne[[#This Row],[Mat]]-1)*2+(punkty_rekrutacyjne[[#This Row],[Biol]]-1)*2+(punkty_rekrutacyjne[[#This Row],[Geog]]-1)*2</f>
        <v>28</v>
      </c>
      <c r="S140" s="1">
        <f>punkty_rekrutacyjne[[#This Row],[p z g]]+punkty_rekrutacyjne[[#This Row],[P z ocen]]+IF(punkty_rekrutacyjne[[#This Row],[Zachowanie]]=6,2,0)+punkty_rekrutacyjne[[#This Row],[Osiagniecia]]</f>
        <v>60.4</v>
      </c>
      <c r="X140" s="11" t="s">
        <v>385</v>
      </c>
      <c r="Y140" s="1">
        <v>4</v>
      </c>
      <c r="Z140" s="1">
        <v>0</v>
      </c>
    </row>
    <row r="141" spans="1:26" x14ac:dyDescent="0.25">
      <c r="A141" s="1" t="s">
        <v>226</v>
      </c>
      <c r="B141" s="1" t="s">
        <v>74</v>
      </c>
      <c r="C141">
        <v>6</v>
      </c>
      <c r="D141">
        <v>6</v>
      </c>
      <c r="E141">
        <v>5</v>
      </c>
      <c r="F141">
        <v>3</v>
      </c>
      <c r="G141">
        <v>2</v>
      </c>
      <c r="H141">
        <v>3</v>
      </c>
      <c r="I141">
        <v>16</v>
      </c>
      <c r="J141">
        <v>95</v>
      </c>
      <c r="K141">
        <v>97</v>
      </c>
      <c r="L141">
        <v>62</v>
      </c>
      <c r="M141">
        <v>46</v>
      </c>
      <c r="N141">
        <f>IF(AND(punkty_rekrutacyjne[[#This Row],[Osiagniecia]]=0,punkty_rekrutacyjne[[#This Row],[Zachowanie]]&gt;4),1,0)</f>
        <v>0</v>
      </c>
      <c r="O141">
        <f t="shared" si="2"/>
        <v>3.25</v>
      </c>
      <c r="P141">
        <f>IF(AND(punkty_rekrutacyjne[[#This Row],[osiągnięcia]]=1,punkty_rekrutacyjne[[#This Row],[Średnia]]&gt;=4),1,0)</f>
        <v>0</v>
      </c>
      <c r="Q141" s="1">
        <f>punkty_rekrutacyjne[[#This Row],[GHP]]/10+punkty_rekrutacyjne[[#This Row],[GHH]]/10+punkty_rekrutacyjne[[#This Row],[GMM]]/10+punkty_rekrutacyjne[[#This Row],[GMP]]/10+punkty_rekrutacyjne[[#This Row],[GJP]]/10</f>
        <v>31.599999999999994</v>
      </c>
      <c r="R141" s="1">
        <f>(punkty_rekrutacyjne[[#This Row],[JP]]-1)*2+(punkty_rekrutacyjne[[#This Row],[Mat]]-1)*2+(punkty_rekrutacyjne[[#This Row],[Biol]]-1)*2+(punkty_rekrutacyjne[[#This Row],[Geog]]-1)*2</f>
        <v>18</v>
      </c>
      <c r="S141" s="1">
        <f>punkty_rekrutacyjne[[#This Row],[p z g]]+punkty_rekrutacyjne[[#This Row],[P z ocen]]+IF(punkty_rekrutacyjne[[#This Row],[Zachowanie]]=6,2,0)+punkty_rekrutacyjne[[#This Row],[Osiagniecia]]</f>
        <v>57.599999999999994</v>
      </c>
      <c r="X141" s="11" t="s">
        <v>523</v>
      </c>
      <c r="Y141" s="1">
        <v>3.5</v>
      </c>
      <c r="Z141" s="1">
        <v>0</v>
      </c>
    </row>
    <row r="142" spans="1:26" x14ac:dyDescent="0.25">
      <c r="A142" s="1" t="s">
        <v>227</v>
      </c>
      <c r="B142" s="1" t="s">
        <v>78</v>
      </c>
      <c r="C142">
        <v>6</v>
      </c>
      <c r="D142">
        <v>5</v>
      </c>
      <c r="E142">
        <v>3</v>
      </c>
      <c r="F142">
        <v>2</v>
      </c>
      <c r="G142">
        <v>3</v>
      </c>
      <c r="H142">
        <v>5</v>
      </c>
      <c r="I142">
        <v>55</v>
      </c>
      <c r="J142">
        <v>2</v>
      </c>
      <c r="K142">
        <v>64</v>
      </c>
      <c r="L142">
        <v>13</v>
      </c>
      <c r="M142">
        <v>72</v>
      </c>
      <c r="N142">
        <f>IF(AND(punkty_rekrutacyjne[[#This Row],[Osiagniecia]]=0,punkty_rekrutacyjne[[#This Row],[Zachowanie]]&gt;4),1,0)</f>
        <v>0</v>
      </c>
      <c r="O142">
        <f t="shared" si="2"/>
        <v>3.25</v>
      </c>
      <c r="P142">
        <f>IF(AND(punkty_rekrutacyjne[[#This Row],[osiągnięcia]]=1,punkty_rekrutacyjne[[#This Row],[Średnia]]&gt;=4),1,0)</f>
        <v>0</v>
      </c>
      <c r="Q142" s="1">
        <f>punkty_rekrutacyjne[[#This Row],[GHP]]/10+punkty_rekrutacyjne[[#This Row],[GHH]]/10+punkty_rekrutacyjne[[#This Row],[GMM]]/10+punkty_rekrutacyjne[[#This Row],[GMP]]/10+punkty_rekrutacyjne[[#This Row],[GJP]]/10</f>
        <v>20.6</v>
      </c>
      <c r="R142" s="1">
        <f>(punkty_rekrutacyjne[[#This Row],[JP]]-1)*2+(punkty_rekrutacyjne[[#This Row],[Mat]]-1)*2+(punkty_rekrutacyjne[[#This Row],[Biol]]-1)*2+(punkty_rekrutacyjne[[#This Row],[Geog]]-1)*2</f>
        <v>18</v>
      </c>
      <c r="S142" s="1">
        <f>punkty_rekrutacyjne[[#This Row],[p z g]]+punkty_rekrutacyjne[[#This Row],[P z ocen]]+IF(punkty_rekrutacyjne[[#This Row],[Zachowanie]]=6,2,0)+punkty_rekrutacyjne[[#This Row],[Osiagniecia]]</f>
        <v>44.6</v>
      </c>
      <c r="X142" s="11" t="s">
        <v>320</v>
      </c>
      <c r="Y142" s="1">
        <v>4</v>
      </c>
      <c r="Z142" s="1">
        <v>0</v>
      </c>
    </row>
    <row r="143" spans="1:26" x14ac:dyDescent="0.25">
      <c r="A143" s="1" t="s">
        <v>228</v>
      </c>
      <c r="B143" s="1" t="s">
        <v>166</v>
      </c>
      <c r="C143">
        <v>6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54</v>
      </c>
      <c r="J143">
        <v>83</v>
      </c>
      <c r="K143">
        <v>36</v>
      </c>
      <c r="L143">
        <v>27</v>
      </c>
      <c r="M143">
        <v>21</v>
      </c>
      <c r="N143">
        <f>IF(AND(punkty_rekrutacyjne[[#This Row],[Osiagniecia]]=0,punkty_rekrutacyjne[[#This Row],[Zachowanie]]&gt;4),1,0)</f>
        <v>0</v>
      </c>
      <c r="O143">
        <f t="shared" si="2"/>
        <v>3</v>
      </c>
      <c r="P143">
        <f>IF(AND(punkty_rekrutacyjne[[#This Row],[osiągnięcia]]=1,punkty_rekrutacyjne[[#This Row],[Średnia]]&gt;=4),1,0)</f>
        <v>0</v>
      </c>
      <c r="Q143" s="1">
        <f>punkty_rekrutacyjne[[#This Row],[GHP]]/10+punkty_rekrutacyjne[[#This Row],[GHH]]/10+punkty_rekrutacyjne[[#This Row],[GMM]]/10+punkty_rekrutacyjne[[#This Row],[GMP]]/10+punkty_rekrutacyjne[[#This Row],[GJP]]/10</f>
        <v>22.1</v>
      </c>
      <c r="R143" s="1">
        <f>(punkty_rekrutacyjne[[#This Row],[JP]]-1)*2+(punkty_rekrutacyjne[[#This Row],[Mat]]-1)*2+(punkty_rekrutacyjne[[#This Row],[Biol]]-1)*2+(punkty_rekrutacyjne[[#This Row],[Geog]]-1)*2</f>
        <v>16</v>
      </c>
      <c r="S143" s="1">
        <f>punkty_rekrutacyjne[[#This Row],[p z g]]+punkty_rekrutacyjne[[#This Row],[P z ocen]]+IF(punkty_rekrutacyjne[[#This Row],[Zachowanie]]=6,2,0)+punkty_rekrutacyjne[[#This Row],[Osiagniecia]]</f>
        <v>44.1</v>
      </c>
      <c r="X143" s="11" t="s">
        <v>287</v>
      </c>
      <c r="Y143" s="1">
        <v>3.25</v>
      </c>
      <c r="Z143" s="1">
        <v>0</v>
      </c>
    </row>
    <row r="144" spans="1:26" x14ac:dyDescent="0.25">
      <c r="A144" s="1" t="s">
        <v>229</v>
      </c>
      <c r="B144" s="1" t="s">
        <v>174</v>
      </c>
      <c r="C144">
        <v>1</v>
      </c>
      <c r="D144">
        <v>5</v>
      </c>
      <c r="E144">
        <v>2</v>
      </c>
      <c r="F144">
        <v>2</v>
      </c>
      <c r="G144">
        <v>4</v>
      </c>
      <c r="H144">
        <v>5</v>
      </c>
      <c r="I144">
        <v>19</v>
      </c>
      <c r="J144">
        <v>92</v>
      </c>
      <c r="K144">
        <v>24</v>
      </c>
      <c r="L144">
        <v>32</v>
      </c>
      <c r="M144">
        <v>91</v>
      </c>
      <c r="N144">
        <f>IF(AND(punkty_rekrutacyjne[[#This Row],[Osiagniecia]]=0,punkty_rekrutacyjne[[#This Row],[Zachowanie]]&gt;4),1,0)</f>
        <v>0</v>
      </c>
      <c r="O144">
        <f t="shared" si="2"/>
        <v>3.25</v>
      </c>
      <c r="P144">
        <f>IF(AND(punkty_rekrutacyjne[[#This Row],[osiągnięcia]]=1,punkty_rekrutacyjne[[#This Row],[Średnia]]&gt;=4),1,0)</f>
        <v>0</v>
      </c>
      <c r="Q144" s="1">
        <f>punkty_rekrutacyjne[[#This Row],[GHP]]/10+punkty_rekrutacyjne[[#This Row],[GHH]]/10+punkty_rekrutacyjne[[#This Row],[GMM]]/10+punkty_rekrutacyjne[[#This Row],[GMP]]/10+punkty_rekrutacyjne[[#This Row],[GJP]]/10</f>
        <v>25.799999999999997</v>
      </c>
      <c r="R144" s="1">
        <f>(punkty_rekrutacyjne[[#This Row],[JP]]-1)*2+(punkty_rekrutacyjne[[#This Row],[Mat]]-1)*2+(punkty_rekrutacyjne[[#This Row],[Biol]]-1)*2+(punkty_rekrutacyjne[[#This Row],[Geog]]-1)*2</f>
        <v>18</v>
      </c>
      <c r="S144" s="1">
        <f>punkty_rekrutacyjne[[#This Row],[p z g]]+punkty_rekrutacyjne[[#This Row],[P z ocen]]+IF(punkty_rekrutacyjne[[#This Row],[Zachowanie]]=6,2,0)+punkty_rekrutacyjne[[#This Row],[Osiagniecia]]</f>
        <v>44.8</v>
      </c>
      <c r="X144" s="11" t="s">
        <v>318</v>
      </c>
      <c r="Y144" s="1">
        <v>4.75</v>
      </c>
      <c r="Z144" s="1">
        <v>0</v>
      </c>
    </row>
    <row r="145" spans="1:26" x14ac:dyDescent="0.25">
      <c r="A145" s="1" t="s">
        <v>230</v>
      </c>
      <c r="B145" s="1" t="s">
        <v>137</v>
      </c>
      <c r="C145">
        <v>7</v>
      </c>
      <c r="D145">
        <v>3</v>
      </c>
      <c r="E145">
        <v>2</v>
      </c>
      <c r="F145">
        <v>3</v>
      </c>
      <c r="G145">
        <v>5</v>
      </c>
      <c r="H145">
        <v>6</v>
      </c>
      <c r="I145">
        <v>25</v>
      </c>
      <c r="J145">
        <v>14</v>
      </c>
      <c r="K145">
        <v>19</v>
      </c>
      <c r="L145">
        <v>95</v>
      </c>
      <c r="M145">
        <v>91</v>
      </c>
      <c r="N145">
        <f>IF(AND(punkty_rekrutacyjne[[#This Row],[Osiagniecia]]=0,punkty_rekrutacyjne[[#This Row],[Zachowanie]]&gt;4),1,0)</f>
        <v>0</v>
      </c>
      <c r="O145">
        <f t="shared" si="2"/>
        <v>4</v>
      </c>
      <c r="P145">
        <f>IF(AND(punkty_rekrutacyjne[[#This Row],[osiągnięcia]]=1,punkty_rekrutacyjne[[#This Row],[Średnia]]&gt;=4),1,0)</f>
        <v>0</v>
      </c>
      <c r="Q145" s="1">
        <f>punkty_rekrutacyjne[[#This Row],[GHP]]/10+punkty_rekrutacyjne[[#This Row],[GHH]]/10+punkty_rekrutacyjne[[#This Row],[GMM]]/10+punkty_rekrutacyjne[[#This Row],[GMP]]/10+punkty_rekrutacyjne[[#This Row],[GJP]]/10</f>
        <v>24.4</v>
      </c>
      <c r="R145" s="1">
        <f>(punkty_rekrutacyjne[[#This Row],[JP]]-1)*2+(punkty_rekrutacyjne[[#This Row],[Mat]]-1)*2+(punkty_rekrutacyjne[[#This Row],[Biol]]-1)*2+(punkty_rekrutacyjne[[#This Row],[Geog]]-1)*2</f>
        <v>24</v>
      </c>
      <c r="S145" s="1">
        <f>punkty_rekrutacyjne[[#This Row],[p z g]]+punkty_rekrutacyjne[[#This Row],[P z ocen]]+IF(punkty_rekrutacyjne[[#This Row],[Zachowanie]]=6,2,0)+punkty_rekrutacyjne[[#This Row],[Osiagniecia]]</f>
        <v>55.4</v>
      </c>
      <c r="X145" s="11" t="s">
        <v>278</v>
      </c>
      <c r="Y145" s="1">
        <v>4.25</v>
      </c>
      <c r="Z145" s="1">
        <v>0</v>
      </c>
    </row>
    <row r="146" spans="1:26" x14ac:dyDescent="0.25">
      <c r="A146" s="1" t="s">
        <v>231</v>
      </c>
      <c r="B146" s="1" t="s">
        <v>232</v>
      </c>
      <c r="C146">
        <v>8</v>
      </c>
      <c r="D146">
        <v>4</v>
      </c>
      <c r="E146">
        <v>3</v>
      </c>
      <c r="F146">
        <v>2</v>
      </c>
      <c r="G146">
        <v>3</v>
      </c>
      <c r="H146">
        <v>4</v>
      </c>
      <c r="I146">
        <v>37</v>
      </c>
      <c r="J146">
        <v>69</v>
      </c>
      <c r="K146">
        <v>12</v>
      </c>
      <c r="L146">
        <v>17</v>
      </c>
      <c r="M146">
        <v>48</v>
      </c>
      <c r="N146">
        <f>IF(AND(punkty_rekrutacyjne[[#This Row],[Osiagniecia]]=0,punkty_rekrutacyjne[[#This Row],[Zachowanie]]&gt;4),1,0)</f>
        <v>0</v>
      </c>
      <c r="O146">
        <f t="shared" si="2"/>
        <v>3</v>
      </c>
      <c r="P146">
        <f>IF(AND(punkty_rekrutacyjne[[#This Row],[osiągnięcia]]=1,punkty_rekrutacyjne[[#This Row],[Średnia]]&gt;=4),1,0)</f>
        <v>0</v>
      </c>
      <c r="Q146" s="1">
        <f>punkty_rekrutacyjne[[#This Row],[GHP]]/10+punkty_rekrutacyjne[[#This Row],[GHH]]/10+punkty_rekrutacyjne[[#This Row],[GMM]]/10+punkty_rekrutacyjne[[#This Row],[GMP]]/10+punkty_rekrutacyjne[[#This Row],[GJP]]/10</f>
        <v>18.3</v>
      </c>
      <c r="R146" s="1">
        <f>(punkty_rekrutacyjne[[#This Row],[JP]]-1)*2+(punkty_rekrutacyjne[[#This Row],[Mat]]-1)*2+(punkty_rekrutacyjne[[#This Row],[Biol]]-1)*2+(punkty_rekrutacyjne[[#This Row],[Geog]]-1)*2</f>
        <v>16</v>
      </c>
      <c r="S146" s="1">
        <f>punkty_rekrutacyjne[[#This Row],[p z g]]+punkty_rekrutacyjne[[#This Row],[P z ocen]]+IF(punkty_rekrutacyjne[[#This Row],[Zachowanie]]=6,2,0)+punkty_rekrutacyjne[[#This Row],[Osiagniecia]]</f>
        <v>42.3</v>
      </c>
      <c r="X146" s="11" t="s">
        <v>257</v>
      </c>
      <c r="Y146" s="1">
        <v>4</v>
      </c>
      <c r="Z146" s="1">
        <v>1</v>
      </c>
    </row>
    <row r="147" spans="1:26" x14ac:dyDescent="0.25">
      <c r="A147" s="1" t="s">
        <v>233</v>
      </c>
      <c r="B147" s="1" t="s">
        <v>145</v>
      </c>
      <c r="C147">
        <v>3</v>
      </c>
      <c r="D147">
        <v>6</v>
      </c>
      <c r="E147">
        <v>6</v>
      </c>
      <c r="F147">
        <v>6</v>
      </c>
      <c r="G147">
        <v>3</v>
      </c>
      <c r="H147">
        <v>4</v>
      </c>
      <c r="I147">
        <v>79</v>
      </c>
      <c r="J147">
        <v>23</v>
      </c>
      <c r="K147">
        <v>17</v>
      </c>
      <c r="L147">
        <v>99</v>
      </c>
      <c r="M147">
        <v>29</v>
      </c>
      <c r="N147">
        <f>IF(AND(punkty_rekrutacyjne[[#This Row],[Osiagniecia]]=0,punkty_rekrutacyjne[[#This Row],[Zachowanie]]&gt;4),1,0)</f>
        <v>0</v>
      </c>
      <c r="O147">
        <f t="shared" si="2"/>
        <v>4.75</v>
      </c>
      <c r="P147">
        <f>IF(AND(punkty_rekrutacyjne[[#This Row],[osiągnięcia]]=1,punkty_rekrutacyjne[[#This Row],[Średnia]]&gt;=4),1,0)</f>
        <v>0</v>
      </c>
      <c r="Q147" s="1">
        <f>punkty_rekrutacyjne[[#This Row],[GHP]]/10+punkty_rekrutacyjne[[#This Row],[GHH]]/10+punkty_rekrutacyjne[[#This Row],[GMM]]/10+punkty_rekrutacyjne[[#This Row],[GMP]]/10+punkty_rekrutacyjne[[#This Row],[GJP]]/10</f>
        <v>24.699999999999996</v>
      </c>
      <c r="R147" s="1">
        <f>(punkty_rekrutacyjne[[#This Row],[JP]]-1)*2+(punkty_rekrutacyjne[[#This Row],[Mat]]-1)*2+(punkty_rekrutacyjne[[#This Row],[Biol]]-1)*2+(punkty_rekrutacyjne[[#This Row],[Geog]]-1)*2</f>
        <v>30</v>
      </c>
      <c r="S147" s="1">
        <f>punkty_rekrutacyjne[[#This Row],[p z g]]+punkty_rekrutacyjne[[#This Row],[P z ocen]]+IF(punkty_rekrutacyjne[[#This Row],[Zachowanie]]=6,2,0)+punkty_rekrutacyjne[[#This Row],[Osiagniecia]]</f>
        <v>59.699999999999996</v>
      </c>
      <c r="X147" s="11" t="s">
        <v>19</v>
      </c>
      <c r="Y147" s="1">
        <v>4</v>
      </c>
      <c r="Z147" s="1">
        <v>0</v>
      </c>
    </row>
    <row r="148" spans="1:26" x14ac:dyDescent="0.25">
      <c r="A148" s="1" t="s">
        <v>234</v>
      </c>
      <c r="B148" s="1" t="s">
        <v>159</v>
      </c>
      <c r="C148">
        <v>4</v>
      </c>
      <c r="D148">
        <v>5</v>
      </c>
      <c r="E148">
        <v>2</v>
      </c>
      <c r="F148">
        <v>5</v>
      </c>
      <c r="G148">
        <v>4</v>
      </c>
      <c r="H148">
        <v>3</v>
      </c>
      <c r="I148">
        <v>41</v>
      </c>
      <c r="J148">
        <v>64</v>
      </c>
      <c r="K148">
        <v>91</v>
      </c>
      <c r="L148">
        <v>82</v>
      </c>
      <c r="M148">
        <v>100</v>
      </c>
      <c r="N148">
        <f>IF(AND(punkty_rekrutacyjne[[#This Row],[Osiagniecia]]=0,punkty_rekrutacyjne[[#This Row],[Zachowanie]]&gt;4),1,0)</f>
        <v>0</v>
      </c>
      <c r="O148">
        <f t="shared" si="2"/>
        <v>3.5</v>
      </c>
      <c r="P148">
        <f>IF(AND(punkty_rekrutacyjne[[#This Row],[osiągnięcia]]=1,punkty_rekrutacyjne[[#This Row],[Średnia]]&gt;=4),1,0)</f>
        <v>0</v>
      </c>
      <c r="Q148" s="1">
        <f>punkty_rekrutacyjne[[#This Row],[GHP]]/10+punkty_rekrutacyjne[[#This Row],[GHH]]/10+punkty_rekrutacyjne[[#This Row],[GMM]]/10+punkty_rekrutacyjne[[#This Row],[GMP]]/10+punkty_rekrutacyjne[[#This Row],[GJP]]/10</f>
        <v>37.799999999999997</v>
      </c>
      <c r="R148" s="1">
        <f>(punkty_rekrutacyjne[[#This Row],[JP]]-1)*2+(punkty_rekrutacyjne[[#This Row],[Mat]]-1)*2+(punkty_rekrutacyjne[[#This Row],[Biol]]-1)*2+(punkty_rekrutacyjne[[#This Row],[Geog]]-1)*2</f>
        <v>20</v>
      </c>
      <c r="S148" s="1">
        <f>punkty_rekrutacyjne[[#This Row],[p z g]]+punkty_rekrutacyjne[[#This Row],[P z ocen]]+IF(punkty_rekrutacyjne[[#This Row],[Zachowanie]]=6,2,0)+punkty_rekrutacyjne[[#This Row],[Osiagniecia]]</f>
        <v>61.8</v>
      </c>
      <c r="X148" s="11" t="s">
        <v>261</v>
      </c>
      <c r="Y148" s="1">
        <v>4.25</v>
      </c>
      <c r="Z148" s="1">
        <v>0</v>
      </c>
    </row>
    <row r="149" spans="1:26" x14ac:dyDescent="0.25">
      <c r="A149" s="1" t="s">
        <v>235</v>
      </c>
      <c r="B149" s="1" t="s">
        <v>101</v>
      </c>
      <c r="C149">
        <v>5</v>
      </c>
      <c r="D149">
        <v>4</v>
      </c>
      <c r="E149">
        <v>5</v>
      </c>
      <c r="F149">
        <v>2</v>
      </c>
      <c r="G149">
        <v>3</v>
      </c>
      <c r="H149">
        <v>2</v>
      </c>
      <c r="I149">
        <v>87</v>
      </c>
      <c r="J149">
        <v>45</v>
      </c>
      <c r="K149">
        <v>47</v>
      </c>
      <c r="L149">
        <v>75</v>
      </c>
      <c r="M149">
        <v>51</v>
      </c>
      <c r="N149">
        <f>IF(AND(punkty_rekrutacyjne[[#This Row],[Osiagniecia]]=0,punkty_rekrutacyjne[[#This Row],[Zachowanie]]&gt;4),1,0)</f>
        <v>0</v>
      </c>
      <c r="O149">
        <f t="shared" si="2"/>
        <v>3</v>
      </c>
      <c r="P149">
        <f>IF(AND(punkty_rekrutacyjne[[#This Row],[osiągnięcia]]=1,punkty_rekrutacyjne[[#This Row],[Średnia]]&gt;=4),1,0)</f>
        <v>0</v>
      </c>
      <c r="Q149" s="1">
        <f>punkty_rekrutacyjne[[#This Row],[GHP]]/10+punkty_rekrutacyjne[[#This Row],[GHH]]/10+punkty_rekrutacyjne[[#This Row],[GMM]]/10+punkty_rekrutacyjne[[#This Row],[GMP]]/10+punkty_rekrutacyjne[[#This Row],[GJP]]/10</f>
        <v>30.5</v>
      </c>
      <c r="R149" s="1">
        <f>(punkty_rekrutacyjne[[#This Row],[JP]]-1)*2+(punkty_rekrutacyjne[[#This Row],[Mat]]-1)*2+(punkty_rekrutacyjne[[#This Row],[Biol]]-1)*2+(punkty_rekrutacyjne[[#This Row],[Geog]]-1)*2</f>
        <v>16</v>
      </c>
      <c r="S149" s="1">
        <f>punkty_rekrutacyjne[[#This Row],[p z g]]+punkty_rekrutacyjne[[#This Row],[P z ocen]]+IF(punkty_rekrutacyjne[[#This Row],[Zachowanie]]=6,2,0)+punkty_rekrutacyjne[[#This Row],[Osiagniecia]]</f>
        <v>51.5</v>
      </c>
      <c r="X149" s="11" t="s">
        <v>217</v>
      </c>
      <c r="Y149" s="1">
        <v>2.5</v>
      </c>
      <c r="Z149" s="1">
        <v>0</v>
      </c>
    </row>
    <row r="150" spans="1:26" x14ac:dyDescent="0.25">
      <c r="A150" s="1" t="s">
        <v>236</v>
      </c>
      <c r="B150" s="1" t="s">
        <v>90</v>
      </c>
      <c r="C150">
        <v>8</v>
      </c>
      <c r="D150">
        <v>3</v>
      </c>
      <c r="E150">
        <v>6</v>
      </c>
      <c r="F150">
        <v>3</v>
      </c>
      <c r="G150">
        <v>6</v>
      </c>
      <c r="H150">
        <v>2</v>
      </c>
      <c r="I150">
        <v>84</v>
      </c>
      <c r="J150">
        <v>77</v>
      </c>
      <c r="K150">
        <v>71</v>
      </c>
      <c r="L150">
        <v>71</v>
      </c>
      <c r="M150">
        <v>9</v>
      </c>
      <c r="N150">
        <f>IF(AND(punkty_rekrutacyjne[[#This Row],[Osiagniecia]]=0,punkty_rekrutacyjne[[#This Row],[Zachowanie]]&gt;4),1,0)</f>
        <v>0</v>
      </c>
      <c r="O150">
        <f t="shared" si="2"/>
        <v>4.25</v>
      </c>
      <c r="P150">
        <f>IF(AND(punkty_rekrutacyjne[[#This Row],[osiągnięcia]]=1,punkty_rekrutacyjne[[#This Row],[Średnia]]&gt;=4),1,0)</f>
        <v>0</v>
      </c>
      <c r="Q150" s="1">
        <f>punkty_rekrutacyjne[[#This Row],[GHP]]/10+punkty_rekrutacyjne[[#This Row],[GHH]]/10+punkty_rekrutacyjne[[#This Row],[GMM]]/10+punkty_rekrutacyjne[[#This Row],[GMP]]/10+punkty_rekrutacyjne[[#This Row],[GJP]]/10</f>
        <v>31.200000000000003</v>
      </c>
      <c r="R150" s="1">
        <f>(punkty_rekrutacyjne[[#This Row],[JP]]-1)*2+(punkty_rekrutacyjne[[#This Row],[Mat]]-1)*2+(punkty_rekrutacyjne[[#This Row],[Biol]]-1)*2+(punkty_rekrutacyjne[[#This Row],[Geog]]-1)*2</f>
        <v>26</v>
      </c>
      <c r="S150" s="1">
        <f>punkty_rekrutacyjne[[#This Row],[p z g]]+punkty_rekrutacyjne[[#This Row],[P z ocen]]+IF(punkty_rekrutacyjne[[#This Row],[Zachowanie]]=6,2,0)+punkty_rekrutacyjne[[#This Row],[Osiagniecia]]</f>
        <v>65.2</v>
      </c>
      <c r="X150" s="11" t="s">
        <v>597</v>
      </c>
      <c r="Y150" s="1">
        <v>4</v>
      </c>
      <c r="Z150" s="1">
        <v>0</v>
      </c>
    </row>
    <row r="151" spans="1:26" x14ac:dyDescent="0.25">
      <c r="A151" s="1" t="s">
        <v>237</v>
      </c>
      <c r="B151" s="1" t="s">
        <v>90</v>
      </c>
      <c r="C151">
        <v>1</v>
      </c>
      <c r="D151">
        <v>2</v>
      </c>
      <c r="E151">
        <v>4</v>
      </c>
      <c r="F151">
        <v>4</v>
      </c>
      <c r="G151">
        <v>5</v>
      </c>
      <c r="H151">
        <v>5</v>
      </c>
      <c r="I151">
        <v>20</v>
      </c>
      <c r="J151">
        <v>93</v>
      </c>
      <c r="K151">
        <v>68</v>
      </c>
      <c r="L151">
        <v>58</v>
      </c>
      <c r="M151">
        <v>23</v>
      </c>
      <c r="N151">
        <f>IF(AND(punkty_rekrutacyjne[[#This Row],[Osiagniecia]]=0,punkty_rekrutacyjne[[#This Row],[Zachowanie]]&gt;4),1,0)</f>
        <v>0</v>
      </c>
      <c r="O151">
        <f t="shared" si="2"/>
        <v>4.5</v>
      </c>
      <c r="P151">
        <f>IF(AND(punkty_rekrutacyjne[[#This Row],[osiągnięcia]]=1,punkty_rekrutacyjne[[#This Row],[Średnia]]&gt;=4),1,0)</f>
        <v>0</v>
      </c>
      <c r="Q151" s="1">
        <f>punkty_rekrutacyjne[[#This Row],[GHP]]/10+punkty_rekrutacyjne[[#This Row],[GHH]]/10+punkty_rekrutacyjne[[#This Row],[GMM]]/10+punkty_rekrutacyjne[[#This Row],[GMP]]/10+punkty_rekrutacyjne[[#This Row],[GJP]]/10</f>
        <v>26.200000000000003</v>
      </c>
      <c r="R151" s="1">
        <f>(punkty_rekrutacyjne[[#This Row],[JP]]-1)*2+(punkty_rekrutacyjne[[#This Row],[Mat]]-1)*2+(punkty_rekrutacyjne[[#This Row],[Biol]]-1)*2+(punkty_rekrutacyjne[[#This Row],[Geog]]-1)*2</f>
        <v>28</v>
      </c>
      <c r="S151" s="1">
        <f>punkty_rekrutacyjne[[#This Row],[p z g]]+punkty_rekrutacyjne[[#This Row],[P z ocen]]+IF(punkty_rekrutacyjne[[#This Row],[Zachowanie]]=6,2,0)+punkty_rekrutacyjne[[#This Row],[Osiagniecia]]</f>
        <v>55.2</v>
      </c>
      <c r="X151" s="11" t="s">
        <v>35</v>
      </c>
      <c r="Y151" s="1">
        <v>3.5</v>
      </c>
      <c r="Z151" s="1">
        <v>0</v>
      </c>
    </row>
    <row r="152" spans="1:26" x14ac:dyDescent="0.25">
      <c r="A152" s="1" t="s">
        <v>238</v>
      </c>
      <c r="B152" s="1" t="s">
        <v>239</v>
      </c>
      <c r="C152">
        <v>7</v>
      </c>
      <c r="D152">
        <v>5</v>
      </c>
      <c r="E152">
        <v>6</v>
      </c>
      <c r="F152">
        <v>6</v>
      </c>
      <c r="G152">
        <v>2</v>
      </c>
      <c r="H152">
        <v>5</v>
      </c>
      <c r="I152">
        <v>80</v>
      </c>
      <c r="J152">
        <v>90</v>
      </c>
      <c r="K152">
        <v>62</v>
      </c>
      <c r="L152">
        <v>97</v>
      </c>
      <c r="M152">
        <v>3</v>
      </c>
      <c r="N152">
        <f>IF(AND(punkty_rekrutacyjne[[#This Row],[Osiagniecia]]=0,punkty_rekrutacyjne[[#This Row],[Zachowanie]]&gt;4),1,0)</f>
        <v>0</v>
      </c>
      <c r="O152">
        <f t="shared" si="2"/>
        <v>4.75</v>
      </c>
      <c r="P152">
        <f>IF(AND(punkty_rekrutacyjne[[#This Row],[osiągnięcia]]=1,punkty_rekrutacyjne[[#This Row],[Średnia]]&gt;=4),1,0)</f>
        <v>0</v>
      </c>
      <c r="Q152" s="1">
        <f>punkty_rekrutacyjne[[#This Row],[GHP]]/10+punkty_rekrutacyjne[[#This Row],[GHH]]/10+punkty_rekrutacyjne[[#This Row],[GMM]]/10+punkty_rekrutacyjne[[#This Row],[GMP]]/10+punkty_rekrutacyjne[[#This Row],[GJP]]/10</f>
        <v>33.199999999999996</v>
      </c>
      <c r="R152" s="1">
        <f>(punkty_rekrutacyjne[[#This Row],[JP]]-1)*2+(punkty_rekrutacyjne[[#This Row],[Mat]]-1)*2+(punkty_rekrutacyjne[[#This Row],[Biol]]-1)*2+(punkty_rekrutacyjne[[#This Row],[Geog]]-1)*2</f>
        <v>30</v>
      </c>
      <c r="S152" s="1">
        <f>punkty_rekrutacyjne[[#This Row],[p z g]]+punkty_rekrutacyjne[[#This Row],[P z ocen]]+IF(punkty_rekrutacyjne[[#This Row],[Zachowanie]]=6,2,0)+punkty_rekrutacyjne[[#This Row],[Osiagniecia]]</f>
        <v>70.199999999999989</v>
      </c>
      <c r="X152" s="11" t="s">
        <v>167</v>
      </c>
      <c r="Y152" s="1">
        <v>4</v>
      </c>
      <c r="Z152" s="1">
        <v>0</v>
      </c>
    </row>
    <row r="153" spans="1:26" x14ac:dyDescent="0.25">
      <c r="A153" s="1" t="s">
        <v>240</v>
      </c>
      <c r="B153" s="1" t="s">
        <v>232</v>
      </c>
      <c r="C153">
        <v>6</v>
      </c>
      <c r="D153">
        <v>6</v>
      </c>
      <c r="E153">
        <v>6</v>
      </c>
      <c r="F153">
        <v>4</v>
      </c>
      <c r="G153">
        <v>4</v>
      </c>
      <c r="H153">
        <v>5</v>
      </c>
      <c r="I153">
        <v>77</v>
      </c>
      <c r="J153">
        <v>40</v>
      </c>
      <c r="K153">
        <v>93</v>
      </c>
      <c r="L153">
        <v>80</v>
      </c>
      <c r="M153">
        <v>71</v>
      </c>
      <c r="N153">
        <f>IF(AND(punkty_rekrutacyjne[[#This Row],[Osiagniecia]]=0,punkty_rekrutacyjne[[#This Row],[Zachowanie]]&gt;4),1,0)</f>
        <v>0</v>
      </c>
      <c r="O153">
        <f t="shared" si="2"/>
        <v>4.75</v>
      </c>
      <c r="P153">
        <f>IF(AND(punkty_rekrutacyjne[[#This Row],[osiągnięcia]]=1,punkty_rekrutacyjne[[#This Row],[Średnia]]&gt;=4),1,0)</f>
        <v>0</v>
      </c>
      <c r="Q153" s="1">
        <f>punkty_rekrutacyjne[[#This Row],[GHP]]/10+punkty_rekrutacyjne[[#This Row],[GHH]]/10+punkty_rekrutacyjne[[#This Row],[GMM]]/10+punkty_rekrutacyjne[[#This Row],[GMP]]/10+punkty_rekrutacyjne[[#This Row],[GJP]]/10</f>
        <v>36.1</v>
      </c>
      <c r="R153" s="1">
        <f>(punkty_rekrutacyjne[[#This Row],[JP]]-1)*2+(punkty_rekrutacyjne[[#This Row],[Mat]]-1)*2+(punkty_rekrutacyjne[[#This Row],[Biol]]-1)*2+(punkty_rekrutacyjne[[#This Row],[Geog]]-1)*2</f>
        <v>30</v>
      </c>
      <c r="S153" s="1">
        <f>punkty_rekrutacyjne[[#This Row],[p z g]]+punkty_rekrutacyjne[[#This Row],[P z ocen]]+IF(punkty_rekrutacyjne[[#This Row],[Zachowanie]]=6,2,0)+punkty_rekrutacyjne[[#This Row],[Osiagniecia]]</f>
        <v>74.099999999999994</v>
      </c>
      <c r="X153" s="11" t="s">
        <v>501</v>
      </c>
      <c r="Y153" s="1">
        <v>2.5</v>
      </c>
      <c r="Z153" s="1">
        <v>0</v>
      </c>
    </row>
    <row r="154" spans="1:26" x14ac:dyDescent="0.25">
      <c r="A154" s="1" t="s">
        <v>241</v>
      </c>
      <c r="B154" s="1" t="s">
        <v>242</v>
      </c>
      <c r="C154">
        <v>4</v>
      </c>
      <c r="D154">
        <v>6</v>
      </c>
      <c r="E154">
        <v>5</v>
      </c>
      <c r="F154">
        <v>3</v>
      </c>
      <c r="G154">
        <v>5</v>
      </c>
      <c r="H154">
        <v>4</v>
      </c>
      <c r="I154">
        <v>65</v>
      </c>
      <c r="J154">
        <v>34</v>
      </c>
      <c r="K154">
        <v>51</v>
      </c>
      <c r="L154">
        <v>38</v>
      </c>
      <c r="M154">
        <v>65</v>
      </c>
      <c r="N154">
        <f>IF(AND(punkty_rekrutacyjne[[#This Row],[Osiagniecia]]=0,punkty_rekrutacyjne[[#This Row],[Zachowanie]]&gt;4),1,0)</f>
        <v>0</v>
      </c>
      <c r="O154">
        <f t="shared" si="2"/>
        <v>4.25</v>
      </c>
      <c r="P154">
        <f>IF(AND(punkty_rekrutacyjne[[#This Row],[osiągnięcia]]=1,punkty_rekrutacyjne[[#This Row],[Średnia]]&gt;=4),1,0)</f>
        <v>0</v>
      </c>
      <c r="Q154" s="1">
        <f>punkty_rekrutacyjne[[#This Row],[GHP]]/10+punkty_rekrutacyjne[[#This Row],[GHH]]/10+punkty_rekrutacyjne[[#This Row],[GMM]]/10+punkty_rekrutacyjne[[#This Row],[GMP]]/10+punkty_rekrutacyjne[[#This Row],[GJP]]/10</f>
        <v>25.3</v>
      </c>
      <c r="R154" s="1">
        <f>(punkty_rekrutacyjne[[#This Row],[JP]]-1)*2+(punkty_rekrutacyjne[[#This Row],[Mat]]-1)*2+(punkty_rekrutacyjne[[#This Row],[Biol]]-1)*2+(punkty_rekrutacyjne[[#This Row],[Geog]]-1)*2</f>
        <v>26</v>
      </c>
      <c r="S154" s="1">
        <f>punkty_rekrutacyjne[[#This Row],[p z g]]+punkty_rekrutacyjne[[#This Row],[P z ocen]]+IF(punkty_rekrutacyjne[[#This Row],[Zachowanie]]=6,2,0)+punkty_rekrutacyjne[[#This Row],[Osiagniecia]]</f>
        <v>57.3</v>
      </c>
      <c r="X154" s="11" t="s">
        <v>468</v>
      </c>
      <c r="Y154" s="1">
        <v>4</v>
      </c>
      <c r="Z154" s="1">
        <v>0</v>
      </c>
    </row>
    <row r="155" spans="1:26" x14ac:dyDescent="0.25">
      <c r="A155" s="1" t="s">
        <v>243</v>
      </c>
      <c r="B155" s="1" t="s">
        <v>244</v>
      </c>
      <c r="C155">
        <v>0</v>
      </c>
      <c r="D155">
        <v>6</v>
      </c>
      <c r="E155">
        <v>4</v>
      </c>
      <c r="F155">
        <v>3</v>
      </c>
      <c r="G155">
        <v>3</v>
      </c>
      <c r="H155">
        <v>2</v>
      </c>
      <c r="I155">
        <v>62</v>
      </c>
      <c r="J155">
        <v>62</v>
      </c>
      <c r="K155">
        <v>86</v>
      </c>
      <c r="L155">
        <v>10</v>
      </c>
      <c r="M155">
        <v>2</v>
      </c>
      <c r="N155">
        <f>IF(AND(punkty_rekrutacyjne[[#This Row],[Osiagniecia]]=0,punkty_rekrutacyjne[[#This Row],[Zachowanie]]&gt;4),1,0)</f>
        <v>1</v>
      </c>
      <c r="O155">
        <f t="shared" si="2"/>
        <v>3</v>
      </c>
      <c r="P155">
        <f>IF(AND(punkty_rekrutacyjne[[#This Row],[osiągnięcia]]=1,punkty_rekrutacyjne[[#This Row],[Średnia]]&gt;=4),1,0)</f>
        <v>0</v>
      </c>
      <c r="Q155" s="1">
        <f>punkty_rekrutacyjne[[#This Row],[GHP]]/10+punkty_rekrutacyjne[[#This Row],[GHH]]/10+punkty_rekrutacyjne[[#This Row],[GMM]]/10+punkty_rekrutacyjne[[#This Row],[GMP]]/10+punkty_rekrutacyjne[[#This Row],[GJP]]/10</f>
        <v>22.2</v>
      </c>
      <c r="R155" s="1">
        <f>(punkty_rekrutacyjne[[#This Row],[JP]]-1)*2+(punkty_rekrutacyjne[[#This Row],[Mat]]-1)*2+(punkty_rekrutacyjne[[#This Row],[Biol]]-1)*2+(punkty_rekrutacyjne[[#This Row],[Geog]]-1)*2</f>
        <v>16</v>
      </c>
      <c r="S155" s="1">
        <f>punkty_rekrutacyjne[[#This Row],[p z g]]+punkty_rekrutacyjne[[#This Row],[P z ocen]]+IF(punkty_rekrutacyjne[[#This Row],[Zachowanie]]=6,2,0)+punkty_rekrutacyjne[[#This Row],[Osiagniecia]]</f>
        <v>40.200000000000003</v>
      </c>
      <c r="X155" s="11" t="s">
        <v>17</v>
      </c>
      <c r="Y155" s="1">
        <v>5.25</v>
      </c>
      <c r="Z155" s="1">
        <v>0</v>
      </c>
    </row>
    <row r="156" spans="1:26" x14ac:dyDescent="0.25">
      <c r="A156" s="1" t="s">
        <v>245</v>
      </c>
      <c r="B156" s="1" t="s">
        <v>246</v>
      </c>
      <c r="C156">
        <v>8</v>
      </c>
      <c r="D156">
        <v>5</v>
      </c>
      <c r="E156">
        <v>4</v>
      </c>
      <c r="F156">
        <v>2</v>
      </c>
      <c r="G156">
        <v>4</v>
      </c>
      <c r="H156">
        <v>2</v>
      </c>
      <c r="I156">
        <v>70</v>
      </c>
      <c r="J156">
        <v>4</v>
      </c>
      <c r="K156">
        <v>92</v>
      </c>
      <c r="L156">
        <v>91</v>
      </c>
      <c r="M156">
        <v>21</v>
      </c>
      <c r="N156">
        <f>IF(AND(punkty_rekrutacyjne[[#This Row],[Osiagniecia]]=0,punkty_rekrutacyjne[[#This Row],[Zachowanie]]&gt;4),1,0)</f>
        <v>0</v>
      </c>
      <c r="O156">
        <f t="shared" si="2"/>
        <v>3</v>
      </c>
      <c r="P156">
        <f>IF(AND(punkty_rekrutacyjne[[#This Row],[osiągnięcia]]=1,punkty_rekrutacyjne[[#This Row],[Średnia]]&gt;=4),1,0)</f>
        <v>0</v>
      </c>
      <c r="Q156" s="1">
        <f>punkty_rekrutacyjne[[#This Row],[GHP]]/10+punkty_rekrutacyjne[[#This Row],[GHH]]/10+punkty_rekrutacyjne[[#This Row],[GMM]]/10+punkty_rekrutacyjne[[#This Row],[GMP]]/10+punkty_rekrutacyjne[[#This Row],[GJP]]/10</f>
        <v>27.800000000000004</v>
      </c>
      <c r="R156" s="1">
        <f>(punkty_rekrutacyjne[[#This Row],[JP]]-1)*2+(punkty_rekrutacyjne[[#This Row],[Mat]]-1)*2+(punkty_rekrutacyjne[[#This Row],[Biol]]-1)*2+(punkty_rekrutacyjne[[#This Row],[Geog]]-1)*2</f>
        <v>16</v>
      </c>
      <c r="S156" s="1">
        <f>punkty_rekrutacyjne[[#This Row],[p z g]]+punkty_rekrutacyjne[[#This Row],[P z ocen]]+IF(punkty_rekrutacyjne[[#This Row],[Zachowanie]]=6,2,0)+punkty_rekrutacyjne[[#This Row],[Osiagniecia]]</f>
        <v>51.800000000000004</v>
      </c>
      <c r="X156" s="11" t="s">
        <v>21</v>
      </c>
      <c r="Y156" s="1">
        <v>3.75</v>
      </c>
      <c r="Z156" s="1">
        <v>0</v>
      </c>
    </row>
    <row r="157" spans="1:26" x14ac:dyDescent="0.25">
      <c r="A157" s="1" t="s">
        <v>247</v>
      </c>
      <c r="B157" s="1" t="s">
        <v>164</v>
      </c>
      <c r="C157">
        <v>1</v>
      </c>
      <c r="D157">
        <v>2</v>
      </c>
      <c r="E157">
        <v>6</v>
      </c>
      <c r="F157">
        <v>5</v>
      </c>
      <c r="G157">
        <v>6</v>
      </c>
      <c r="H157">
        <v>4</v>
      </c>
      <c r="I157">
        <v>66</v>
      </c>
      <c r="J157">
        <v>78</v>
      </c>
      <c r="K157">
        <v>26</v>
      </c>
      <c r="L157">
        <v>98</v>
      </c>
      <c r="M157">
        <v>56</v>
      </c>
      <c r="N157">
        <f>IF(AND(punkty_rekrutacyjne[[#This Row],[Osiagniecia]]=0,punkty_rekrutacyjne[[#This Row],[Zachowanie]]&gt;4),1,0)</f>
        <v>0</v>
      </c>
      <c r="O157">
        <f t="shared" si="2"/>
        <v>5.25</v>
      </c>
      <c r="P157">
        <f>IF(AND(punkty_rekrutacyjne[[#This Row],[osiągnięcia]]=1,punkty_rekrutacyjne[[#This Row],[Średnia]]&gt;=4),1,0)</f>
        <v>0</v>
      </c>
      <c r="Q157" s="1">
        <f>punkty_rekrutacyjne[[#This Row],[GHP]]/10+punkty_rekrutacyjne[[#This Row],[GHH]]/10+punkty_rekrutacyjne[[#This Row],[GMM]]/10+punkty_rekrutacyjne[[#This Row],[GMP]]/10+punkty_rekrutacyjne[[#This Row],[GJP]]/10</f>
        <v>32.4</v>
      </c>
      <c r="R157" s="1">
        <f>(punkty_rekrutacyjne[[#This Row],[JP]]-1)*2+(punkty_rekrutacyjne[[#This Row],[Mat]]-1)*2+(punkty_rekrutacyjne[[#This Row],[Biol]]-1)*2+(punkty_rekrutacyjne[[#This Row],[Geog]]-1)*2</f>
        <v>34</v>
      </c>
      <c r="S157" s="1">
        <f>punkty_rekrutacyjne[[#This Row],[p z g]]+punkty_rekrutacyjne[[#This Row],[P z ocen]]+IF(punkty_rekrutacyjne[[#This Row],[Zachowanie]]=6,2,0)+punkty_rekrutacyjne[[#This Row],[Osiagniecia]]</f>
        <v>67.400000000000006</v>
      </c>
      <c r="X157" s="11" t="s">
        <v>163</v>
      </c>
      <c r="Y157" s="1">
        <v>7.25</v>
      </c>
      <c r="Z157" s="1">
        <v>0</v>
      </c>
    </row>
    <row r="158" spans="1:26" x14ac:dyDescent="0.25">
      <c r="A158" s="1" t="s">
        <v>248</v>
      </c>
      <c r="B158" s="1" t="s">
        <v>249</v>
      </c>
      <c r="C158">
        <v>3</v>
      </c>
      <c r="D158">
        <v>4</v>
      </c>
      <c r="E158">
        <v>6</v>
      </c>
      <c r="F158">
        <v>2</v>
      </c>
      <c r="G158">
        <v>2</v>
      </c>
      <c r="H158">
        <v>5</v>
      </c>
      <c r="I158">
        <v>54</v>
      </c>
      <c r="J158">
        <v>12</v>
      </c>
      <c r="K158">
        <v>13</v>
      </c>
      <c r="L158">
        <v>21</v>
      </c>
      <c r="M158">
        <v>24</v>
      </c>
      <c r="N158">
        <f>IF(AND(punkty_rekrutacyjne[[#This Row],[Osiagniecia]]=0,punkty_rekrutacyjne[[#This Row],[Zachowanie]]&gt;4),1,0)</f>
        <v>0</v>
      </c>
      <c r="O158">
        <f t="shared" si="2"/>
        <v>3.75</v>
      </c>
      <c r="P158">
        <f>IF(AND(punkty_rekrutacyjne[[#This Row],[osiągnięcia]]=1,punkty_rekrutacyjne[[#This Row],[Średnia]]&gt;=4),1,0)</f>
        <v>0</v>
      </c>
      <c r="Q158" s="1">
        <f>punkty_rekrutacyjne[[#This Row],[GHP]]/10+punkty_rekrutacyjne[[#This Row],[GHH]]/10+punkty_rekrutacyjne[[#This Row],[GMM]]/10+punkty_rekrutacyjne[[#This Row],[GMP]]/10+punkty_rekrutacyjne[[#This Row],[GJP]]/10</f>
        <v>12.4</v>
      </c>
      <c r="R158" s="1">
        <f>(punkty_rekrutacyjne[[#This Row],[JP]]-1)*2+(punkty_rekrutacyjne[[#This Row],[Mat]]-1)*2+(punkty_rekrutacyjne[[#This Row],[Biol]]-1)*2+(punkty_rekrutacyjne[[#This Row],[Geog]]-1)*2</f>
        <v>22</v>
      </c>
      <c r="S158" s="1">
        <f>punkty_rekrutacyjne[[#This Row],[p z g]]+punkty_rekrutacyjne[[#This Row],[P z ocen]]+IF(punkty_rekrutacyjne[[#This Row],[Zachowanie]]=6,2,0)+punkty_rekrutacyjne[[#This Row],[Osiagniecia]]</f>
        <v>37.4</v>
      </c>
      <c r="X158" s="11" t="s">
        <v>612</v>
      </c>
      <c r="Y158" s="1">
        <v>3.25</v>
      </c>
      <c r="Z158" s="1">
        <v>0</v>
      </c>
    </row>
    <row r="159" spans="1:26" x14ac:dyDescent="0.25">
      <c r="A159" s="1" t="s">
        <v>250</v>
      </c>
      <c r="B159" s="1" t="s">
        <v>251</v>
      </c>
      <c r="C159">
        <v>6</v>
      </c>
      <c r="D159">
        <v>2</v>
      </c>
      <c r="E159">
        <v>3</v>
      </c>
      <c r="F159">
        <v>3</v>
      </c>
      <c r="G159">
        <v>3</v>
      </c>
      <c r="H159">
        <v>6</v>
      </c>
      <c r="I159">
        <v>27</v>
      </c>
      <c r="J159">
        <v>2</v>
      </c>
      <c r="K159">
        <v>84</v>
      </c>
      <c r="L159">
        <v>100</v>
      </c>
      <c r="M159">
        <v>27</v>
      </c>
      <c r="N159">
        <f>IF(AND(punkty_rekrutacyjne[[#This Row],[Osiagniecia]]=0,punkty_rekrutacyjne[[#This Row],[Zachowanie]]&gt;4),1,0)</f>
        <v>0</v>
      </c>
      <c r="O159">
        <f t="shared" si="2"/>
        <v>3.75</v>
      </c>
      <c r="P159">
        <f>IF(AND(punkty_rekrutacyjne[[#This Row],[osiągnięcia]]=1,punkty_rekrutacyjne[[#This Row],[Średnia]]&gt;=4),1,0)</f>
        <v>0</v>
      </c>
      <c r="Q159" s="1">
        <f>punkty_rekrutacyjne[[#This Row],[GHP]]/10+punkty_rekrutacyjne[[#This Row],[GHH]]/10+punkty_rekrutacyjne[[#This Row],[GMM]]/10+punkty_rekrutacyjne[[#This Row],[GMP]]/10+punkty_rekrutacyjne[[#This Row],[GJP]]/10</f>
        <v>24</v>
      </c>
      <c r="R159" s="1">
        <f>(punkty_rekrutacyjne[[#This Row],[JP]]-1)*2+(punkty_rekrutacyjne[[#This Row],[Mat]]-1)*2+(punkty_rekrutacyjne[[#This Row],[Biol]]-1)*2+(punkty_rekrutacyjne[[#This Row],[Geog]]-1)*2</f>
        <v>22</v>
      </c>
      <c r="S159" s="1">
        <f>punkty_rekrutacyjne[[#This Row],[p z g]]+punkty_rekrutacyjne[[#This Row],[P z ocen]]+IF(punkty_rekrutacyjne[[#This Row],[Zachowanie]]=6,2,0)+punkty_rekrutacyjne[[#This Row],[Osiagniecia]]</f>
        <v>52</v>
      </c>
      <c r="X159" s="11" t="s">
        <v>247</v>
      </c>
      <c r="Y159" s="1">
        <v>5.25</v>
      </c>
      <c r="Z159" s="1">
        <v>0</v>
      </c>
    </row>
    <row r="160" spans="1:26" x14ac:dyDescent="0.25">
      <c r="A160" s="1" t="s">
        <v>252</v>
      </c>
      <c r="B160" s="1" t="s">
        <v>253</v>
      </c>
      <c r="C160">
        <v>1</v>
      </c>
      <c r="D160">
        <v>4</v>
      </c>
      <c r="E160">
        <v>6</v>
      </c>
      <c r="F160">
        <v>6</v>
      </c>
      <c r="G160">
        <v>2</v>
      </c>
      <c r="H160">
        <v>3</v>
      </c>
      <c r="I160">
        <v>43</v>
      </c>
      <c r="J160">
        <v>77</v>
      </c>
      <c r="K160">
        <v>31</v>
      </c>
      <c r="L160">
        <v>88</v>
      </c>
      <c r="M160">
        <v>67</v>
      </c>
      <c r="N160">
        <f>IF(AND(punkty_rekrutacyjne[[#This Row],[Osiagniecia]]=0,punkty_rekrutacyjne[[#This Row],[Zachowanie]]&gt;4),1,0)</f>
        <v>0</v>
      </c>
      <c r="O160">
        <f t="shared" si="2"/>
        <v>4.25</v>
      </c>
      <c r="P160">
        <f>IF(AND(punkty_rekrutacyjne[[#This Row],[osiągnięcia]]=1,punkty_rekrutacyjne[[#This Row],[Średnia]]&gt;=4),1,0)</f>
        <v>0</v>
      </c>
      <c r="Q160" s="1">
        <f>punkty_rekrutacyjne[[#This Row],[GHP]]/10+punkty_rekrutacyjne[[#This Row],[GHH]]/10+punkty_rekrutacyjne[[#This Row],[GMM]]/10+punkty_rekrutacyjne[[#This Row],[GMP]]/10+punkty_rekrutacyjne[[#This Row],[GJP]]/10</f>
        <v>30.599999999999998</v>
      </c>
      <c r="R160" s="1">
        <f>(punkty_rekrutacyjne[[#This Row],[JP]]-1)*2+(punkty_rekrutacyjne[[#This Row],[Mat]]-1)*2+(punkty_rekrutacyjne[[#This Row],[Biol]]-1)*2+(punkty_rekrutacyjne[[#This Row],[Geog]]-1)*2</f>
        <v>26</v>
      </c>
      <c r="S160" s="1">
        <f>punkty_rekrutacyjne[[#This Row],[p z g]]+punkty_rekrutacyjne[[#This Row],[P z ocen]]+IF(punkty_rekrutacyjne[[#This Row],[Zachowanie]]=6,2,0)+punkty_rekrutacyjne[[#This Row],[Osiagniecia]]</f>
        <v>57.599999999999994</v>
      </c>
      <c r="X160" s="11" t="s">
        <v>211</v>
      </c>
      <c r="Y160" s="1">
        <v>7</v>
      </c>
      <c r="Z160" s="1">
        <v>0</v>
      </c>
    </row>
    <row r="161" spans="1:26" x14ac:dyDescent="0.25">
      <c r="A161" s="1" t="s">
        <v>254</v>
      </c>
      <c r="B161" s="1" t="s">
        <v>28</v>
      </c>
      <c r="C161">
        <v>3</v>
      </c>
      <c r="D161">
        <v>6</v>
      </c>
      <c r="E161">
        <v>6</v>
      </c>
      <c r="F161">
        <v>4</v>
      </c>
      <c r="G161">
        <v>3</v>
      </c>
      <c r="H161">
        <v>6</v>
      </c>
      <c r="I161">
        <v>63</v>
      </c>
      <c r="J161">
        <v>36</v>
      </c>
      <c r="K161">
        <v>68</v>
      </c>
      <c r="L161">
        <v>19</v>
      </c>
      <c r="M161">
        <v>39</v>
      </c>
      <c r="N161">
        <f>IF(AND(punkty_rekrutacyjne[[#This Row],[Osiagniecia]]=0,punkty_rekrutacyjne[[#This Row],[Zachowanie]]&gt;4),1,0)</f>
        <v>0</v>
      </c>
      <c r="O161">
        <f t="shared" si="2"/>
        <v>4.75</v>
      </c>
      <c r="P161">
        <f>IF(AND(punkty_rekrutacyjne[[#This Row],[osiągnięcia]]=1,punkty_rekrutacyjne[[#This Row],[Średnia]]&gt;=4),1,0)</f>
        <v>0</v>
      </c>
      <c r="Q161" s="1">
        <f>punkty_rekrutacyjne[[#This Row],[GHP]]/10+punkty_rekrutacyjne[[#This Row],[GHH]]/10+punkty_rekrutacyjne[[#This Row],[GMM]]/10+punkty_rekrutacyjne[[#This Row],[GMP]]/10+punkty_rekrutacyjne[[#This Row],[GJP]]/10</f>
        <v>22.499999999999996</v>
      </c>
      <c r="R161" s="1">
        <f>(punkty_rekrutacyjne[[#This Row],[JP]]-1)*2+(punkty_rekrutacyjne[[#This Row],[Mat]]-1)*2+(punkty_rekrutacyjne[[#This Row],[Biol]]-1)*2+(punkty_rekrutacyjne[[#This Row],[Geog]]-1)*2</f>
        <v>30</v>
      </c>
      <c r="S161" s="1">
        <f>punkty_rekrutacyjne[[#This Row],[p z g]]+punkty_rekrutacyjne[[#This Row],[P z ocen]]+IF(punkty_rekrutacyjne[[#This Row],[Zachowanie]]=6,2,0)+punkty_rekrutacyjne[[#This Row],[Osiagniecia]]</f>
        <v>57.5</v>
      </c>
      <c r="X161" s="11" t="s">
        <v>243</v>
      </c>
      <c r="Y161" s="1">
        <v>3</v>
      </c>
      <c r="Z161" s="1">
        <v>1</v>
      </c>
    </row>
    <row r="162" spans="1:26" x14ac:dyDescent="0.25">
      <c r="A162" s="1" t="s">
        <v>255</v>
      </c>
      <c r="B162" s="1" t="s">
        <v>222</v>
      </c>
      <c r="C162">
        <v>1</v>
      </c>
      <c r="D162">
        <v>2</v>
      </c>
      <c r="E162">
        <v>6</v>
      </c>
      <c r="F162">
        <v>4</v>
      </c>
      <c r="G162">
        <v>2</v>
      </c>
      <c r="H162">
        <v>2</v>
      </c>
      <c r="I162">
        <v>32</v>
      </c>
      <c r="J162">
        <v>18</v>
      </c>
      <c r="K162">
        <v>1</v>
      </c>
      <c r="L162">
        <v>56</v>
      </c>
      <c r="M162">
        <v>7</v>
      </c>
      <c r="N162">
        <f>IF(AND(punkty_rekrutacyjne[[#This Row],[Osiagniecia]]=0,punkty_rekrutacyjne[[#This Row],[Zachowanie]]&gt;4),1,0)</f>
        <v>0</v>
      </c>
      <c r="O162">
        <f t="shared" si="2"/>
        <v>3.5</v>
      </c>
      <c r="P162">
        <f>IF(AND(punkty_rekrutacyjne[[#This Row],[osiągnięcia]]=1,punkty_rekrutacyjne[[#This Row],[Średnia]]&gt;=4),1,0)</f>
        <v>0</v>
      </c>
      <c r="Q162" s="1">
        <f>punkty_rekrutacyjne[[#This Row],[GHP]]/10+punkty_rekrutacyjne[[#This Row],[GHH]]/10+punkty_rekrutacyjne[[#This Row],[GMM]]/10+punkty_rekrutacyjne[[#This Row],[GMP]]/10+punkty_rekrutacyjne[[#This Row],[GJP]]/10</f>
        <v>11.399999999999999</v>
      </c>
      <c r="R162" s="1">
        <f>(punkty_rekrutacyjne[[#This Row],[JP]]-1)*2+(punkty_rekrutacyjne[[#This Row],[Mat]]-1)*2+(punkty_rekrutacyjne[[#This Row],[Biol]]-1)*2+(punkty_rekrutacyjne[[#This Row],[Geog]]-1)*2</f>
        <v>20</v>
      </c>
      <c r="S162" s="1">
        <f>punkty_rekrutacyjne[[#This Row],[p z g]]+punkty_rekrutacyjne[[#This Row],[P z ocen]]+IF(punkty_rekrutacyjne[[#This Row],[Zachowanie]]=6,2,0)+punkty_rekrutacyjne[[#This Row],[Osiagniecia]]</f>
        <v>32.4</v>
      </c>
      <c r="X162" s="11" t="s">
        <v>339</v>
      </c>
      <c r="Y162" s="1">
        <v>4</v>
      </c>
      <c r="Z162" s="1">
        <v>0</v>
      </c>
    </row>
    <row r="163" spans="1:26" x14ac:dyDescent="0.25">
      <c r="A163" s="1" t="s">
        <v>256</v>
      </c>
      <c r="B163" s="1" t="s">
        <v>78</v>
      </c>
      <c r="C163">
        <v>4</v>
      </c>
      <c r="D163">
        <v>3</v>
      </c>
      <c r="E163">
        <v>3</v>
      </c>
      <c r="F163">
        <v>2</v>
      </c>
      <c r="G163">
        <v>6</v>
      </c>
      <c r="H163">
        <v>2</v>
      </c>
      <c r="I163">
        <v>60</v>
      </c>
      <c r="J163">
        <v>64</v>
      </c>
      <c r="K163">
        <v>100</v>
      </c>
      <c r="L163">
        <v>38</v>
      </c>
      <c r="M163">
        <v>70</v>
      </c>
      <c r="N163">
        <f>IF(AND(punkty_rekrutacyjne[[#This Row],[Osiagniecia]]=0,punkty_rekrutacyjne[[#This Row],[Zachowanie]]&gt;4),1,0)</f>
        <v>0</v>
      </c>
      <c r="O163">
        <f t="shared" si="2"/>
        <v>3.25</v>
      </c>
      <c r="P163">
        <f>IF(AND(punkty_rekrutacyjne[[#This Row],[osiągnięcia]]=1,punkty_rekrutacyjne[[#This Row],[Średnia]]&gt;=4),1,0)</f>
        <v>0</v>
      </c>
      <c r="Q163" s="1">
        <f>punkty_rekrutacyjne[[#This Row],[GHP]]/10+punkty_rekrutacyjne[[#This Row],[GHH]]/10+punkty_rekrutacyjne[[#This Row],[GMM]]/10+punkty_rekrutacyjne[[#This Row],[GMP]]/10+punkty_rekrutacyjne[[#This Row],[GJP]]/10</f>
        <v>33.200000000000003</v>
      </c>
      <c r="R163" s="1">
        <f>(punkty_rekrutacyjne[[#This Row],[JP]]-1)*2+(punkty_rekrutacyjne[[#This Row],[Mat]]-1)*2+(punkty_rekrutacyjne[[#This Row],[Biol]]-1)*2+(punkty_rekrutacyjne[[#This Row],[Geog]]-1)*2</f>
        <v>18</v>
      </c>
      <c r="S163" s="1">
        <f>punkty_rekrutacyjne[[#This Row],[p z g]]+punkty_rekrutacyjne[[#This Row],[P z ocen]]+IF(punkty_rekrutacyjne[[#This Row],[Zachowanie]]=6,2,0)+punkty_rekrutacyjne[[#This Row],[Osiagniecia]]</f>
        <v>55.2</v>
      </c>
      <c r="X163" s="11" t="s">
        <v>290</v>
      </c>
      <c r="Y163" s="1">
        <v>4.25</v>
      </c>
      <c r="Z163" s="1">
        <v>0</v>
      </c>
    </row>
    <row r="164" spans="1:26" x14ac:dyDescent="0.25">
      <c r="A164" s="1" t="s">
        <v>257</v>
      </c>
      <c r="B164" s="1" t="s">
        <v>20</v>
      </c>
      <c r="C164">
        <v>0</v>
      </c>
      <c r="D164">
        <v>6</v>
      </c>
      <c r="E164">
        <v>6</v>
      </c>
      <c r="F164">
        <v>5</v>
      </c>
      <c r="G164">
        <v>3</v>
      </c>
      <c r="H164">
        <v>2</v>
      </c>
      <c r="I164">
        <v>39</v>
      </c>
      <c r="J164">
        <v>66</v>
      </c>
      <c r="K164">
        <v>84</v>
      </c>
      <c r="L164">
        <v>47</v>
      </c>
      <c r="M164">
        <v>21</v>
      </c>
      <c r="N164">
        <f>IF(AND(punkty_rekrutacyjne[[#This Row],[Osiagniecia]]=0,punkty_rekrutacyjne[[#This Row],[Zachowanie]]&gt;4),1,0)</f>
        <v>1</v>
      </c>
      <c r="O164">
        <f t="shared" si="2"/>
        <v>4</v>
      </c>
      <c r="P164">
        <f>IF(AND(punkty_rekrutacyjne[[#This Row],[osiągnięcia]]=1,punkty_rekrutacyjne[[#This Row],[Średnia]]&gt;=4),1,0)</f>
        <v>1</v>
      </c>
      <c r="Q164" s="1">
        <f>punkty_rekrutacyjne[[#This Row],[GHP]]/10+punkty_rekrutacyjne[[#This Row],[GHH]]/10+punkty_rekrutacyjne[[#This Row],[GMM]]/10+punkty_rekrutacyjne[[#This Row],[GMP]]/10+punkty_rekrutacyjne[[#This Row],[GJP]]/10</f>
        <v>25.7</v>
      </c>
      <c r="R164" s="1">
        <f>(punkty_rekrutacyjne[[#This Row],[JP]]-1)*2+(punkty_rekrutacyjne[[#This Row],[Mat]]-1)*2+(punkty_rekrutacyjne[[#This Row],[Biol]]-1)*2+(punkty_rekrutacyjne[[#This Row],[Geog]]-1)*2</f>
        <v>24</v>
      </c>
      <c r="S164" s="1">
        <f>punkty_rekrutacyjne[[#This Row],[p z g]]+punkty_rekrutacyjne[[#This Row],[P z ocen]]+IF(punkty_rekrutacyjne[[#This Row],[Zachowanie]]=6,2,0)+punkty_rekrutacyjne[[#This Row],[Osiagniecia]]</f>
        <v>51.7</v>
      </c>
      <c r="X164" s="11" t="s">
        <v>422</v>
      </c>
      <c r="Y164" s="1">
        <v>4.75</v>
      </c>
      <c r="Z164" s="1">
        <v>0</v>
      </c>
    </row>
    <row r="165" spans="1:26" x14ac:dyDescent="0.25">
      <c r="A165" s="1" t="s">
        <v>258</v>
      </c>
      <c r="B165" s="1" t="s">
        <v>180</v>
      </c>
      <c r="C165">
        <v>2</v>
      </c>
      <c r="D165">
        <v>2</v>
      </c>
      <c r="E165">
        <v>5</v>
      </c>
      <c r="F165">
        <v>2</v>
      </c>
      <c r="G165">
        <v>3</v>
      </c>
      <c r="H165">
        <v>3</v>
      </c>
      <c r="I165">
        <v>11</v>
      </c>
      <c r="J165">
        <v>88</v>
      </c>
      <c r="K165">
        <v>90</v>
      </c>
      <c r="L165">
        <v>20</v>
      </c>
      <c r="M165">
        <v>65</v>
      </c>
      <c r="N165">
        <f>IF(AND(punkty_rekrutacyjne[[#This Row],[Osiagniecia]]=0,punkty_rekrutacyjne[[#This Row],[Zachowanie]]&gt;4),1,0)</f>
        <v>0</v>
      </c>
      <c r="O165">
        <f t="shared" si="2"/>
        <v>3.25</v>
      </c>
      <c r="P165">
        <f>IF(AND(punkty_rekrutacyjne[[#This Row],[osiągnięcia]]=1,punkty_rekrutacyjne[[#This Row],[Średnia]]&gt;=4),1,0)</f>
        <v>0</v>
      </c>
      <c r="Q165" s="1">
        <f>punkty_rekrutacyjne[[#This Row],[GHP]]/10+punkty_rekrutacyjne[[#This Row],[GHH]]/10+punkty_rekrutacyjne[[#This Row],[GMM]]/10+punkty_rekrutacyjne[[#This Row],[GMP]]/10+punkty_rekrutacyjne[[#This Row],[GJP]]/10</f>
        <v>27.4</v>
      </c>
      <c r="R165" s="1">
        <f>(punkty_rekrutacyjne[[#This Row],[JP]]-1)*2+(punkty_rekrutacyjne[[#This Row],[Mat]]-1)*2+(punkty_rekrutacyjne[[#This Row],[Biol]]-1)*2+(punkty_rekrutacyjne[[#This Row],[Geog]]-1)*2</f>
        <v>18</v>
      </c>
      <c r="S165" s="1">
        <f>punkty_rekrutacyjne[[#This Row],[p z g]]+punkty_rekrutacyjne[[#This Row],[P z ocen]]+IF(punkty_rekrutacyjne[[#This Row],[Zachowanie]]=6,2,0)+punkty_rekrutacyjne[[#This Row],[Osiagniecia]]</f>
        <v>47.4</v>
      </c>
      <c r="X165" s="11" t="s">
        <v>491</v>
      </c>
      <c r="Y165" s="1">
        <v>4.75</v>
      </c>
      <c r="Z165" s="1">
        <v>0</v>
      </c>
    </row>
    <row r="166" spans="1:26" x14ac:dyDescent="0.25">
      <c r="A166" s="1" t="s">
        <v>259</v>
      </c>
      <c r="B166" s="1" t="s">
        <v>260</v>
      </c>
      <c r="C166">
        <v>2</v>
      </c>
      <c r="D166">
        <v>5</v>
      </c>
      <c r="E166">
        <v>5</v>
      </c>
      <c r="F166">
        <v>2</v>
      </c>
      <c r="G166">
        <v>6</v>
      </c>
      <c r="H166">
        <v>2</v>
      </c>
      <c r="I166">
        <v>79</v>
      </c>
      <c r="J166">
        <v>66</v>
      </c>
      <c r="K166">
        <v>91</v>
      </c>
      <c r="L166">
        <v>30</v>
      </c>
      <c r="M166">
        <v>90</v>
      </c>
      <c r="N166">
        <f>IF(AND(punkty_rekrutacyjne[[#This Row],[Osiagniecia]]=0,punkty_rekrutacyjne[[#This Row],[Zachowanie]]&gt;4),1,0)</f>
        <v>0</v>
      </c>
      <c r="O166">
        <f t="shared" si="2"/>
        <v>3.75</v>
      </c>
      <c r="P166">
        <f>IF(AND(punkty_rekrutacyjne[[#This Row],[osiągnięcia]]=1,punkty_rekrutacyjne[[#This Row],[Średnia]]&gt;=4),1,0)</f>
        <v>0</v>
      </c>
      <c r="Q166" s="1">
        <f>punkty_rekrutacyjne[[#This Row],[GHP]]/10+punkty_rekrutacyjne[[#This Row],[GHH]]/10+punkty_rekrutacyjne[[#This Row],[GMM]]/10+punkty_rekrutacyjne[[#This Row],[GMP]]/10+punkty_rekrutacyjne[[#This Row],[GJP]]/10</f>
        <v>35.6</v>
      </c>
      <c r="R166" s="1">
        <f>(punkty_rekrutacyjne[[#This Row],[JP]]-1)*2+(punkty_rekrutacyjne[[#This Row],[Mat]]-1)*2+(punkty_rekrutacyjne[[#This Row],[Biol]]-1)*2+(punkty_rekrutacyjne[[#This Row],[Geog]]-1)*2</f>
        <v>22</v>
      </c>
      <c r="S166" s="1">
        <f>punkty_rekrutacyjne[[#This Row],[p z g]]+punkty_rekrutacyjne[[#This Row],[P z ocen]]+IF(punkty_rekrutacyjne[[#This Row],[Zachowanie]]=6,2,0)+punkty_rekrutacyjne[[#This Row],[Osiagniecia]]</f>
        <v>59.6</v>
      </c>
      <c r="X166" s="11" t="s">
        <v>77</v>
      </c>
      <c r="Y166" s="1">
        <v>4.75</v>
      </c>
      <c r="Z166" s="1">
        <v>0</v>
      </c>
    </row>
    <row r="167" spans="1:26" x14ac:dyDescent="0.25">
      <c r="A167" s="1" t="s">
        <v>261</v>
      </c>
      <c r="B167" s="1" t="s">
        <v>218</v>
      </c>
      <c r="C167">
        <v>5</v>
      </c>
      <c r="D167">
        <v>3</v>
      </c>
      <c r="E167">
        <v>6</v>
      </c>
      <c r="F167">
        <v>3</v>
      </c>
      <c r="G167">
        <v>3</v>
      </c>
      <c r="H167">
        <v>5</v>
      </c>
      <c r="I167">
        <v>15</v>
      </c>
      <c r="J167">
        <v>21</v>
      </c>
      <c r="K167">
        <v>66</v>
      </c>
      <c r="L167">
        <v>55</v>
      </c>
      <c r="M167">
        <v>90</v>
      </c>
      <c r="N167">
        <f>IF(AND(punkty_rekrutacyjne[[#This Row],[Osiagniecia]]=0,punkty_rekrutacyjne[[#This Row],[Zachowanie]]&gt;4),1,0)</f>
        <v>0</v>
      </c>
      <c r="O167">
        <f t="shared" si="2"/>
        <v>4.25</v>
      </c>
      <c r="P167">
        <f>IF(AND(punkty_rekrutacyjne[[#This Row],[osiągnięcia]]=1,punkty_rekrutacyjne[[#This Row],[Średnia]]&gt;=4),1,0)</f>
        <v>0</v>
      </c>
      <c r="Q167" s="1">
        <f>punkty_rekrutacyjne[[#This Row],[GHP]]/10+punkty_rekrutacyjne[[#This Row],[GHH]]/10+punkty_rekrutacyjne[[#This Row],[GMM]]/10+punkty_rekrutacyjne[[#This Row],[GMP]]/10+punkty_rekrutacyjne[[#This Row],[GJP]]/10</f>
        <v>24.7</v>
      </c>
      <c r="R167" s="1">
        <f>(punkty_rekrutacyjne[[#This Row],[JP]]-1)*2+(punkty_rekrutacyjne[[#This Row],[Mat]]-1)*2+(punkty_rekrutacyjne[[#This Row],[Biol]]-1)*2+(punkty_rekrutacyjne[[#This Row],[Geog]]-1)*2</f>
        <v>26</v>
      </c>
      <c r="S167" s="1">
        <f>punkty_rekrutacyjne[[#This Row],[p z g]]+punkty_rekrutacyjne[[#This Row],[P z ocen]]+IF(punkty_rekrutacyjne[[#This Row],[Zachowanie]]=6,2,0)+punkty_rekrutacyjne[[#This Row],[Osiagniecia]]</f>
        <v>55.7</v>
      </c>
      <c r="X167" s="11" t="s">
        <v>256</v>
      </c>
      <c r="Y167" s="1">
        <v>3.25</v>
      </c>
      <c r="Z167" s="1">
        <v>0</v>
      </c>
    </row>
    <row r="168" spans="1:26" x14ac:dyDescent="0.25">
      <c r="A168" s="1" t="s">
        <v>262</v>
      </c>
      <c r="B168" s="1" t="s">
        <v>41</v>
      </c>
      <c r="C168">
        <v>4</v>
      </c>
      <c r="D168">
        <v>3</v>
      </c>
      <c r="E168">
        <v>6</v>
      </c>
      <c r="F168">
        <v>6</v>
      </c>
      <c r="G168">
        <v>4</v>
      </c>
      <c r="H168">
        <v>4</v>
      </c>
      <c r="I168">
        <v>15</v>
      </c>
      <c r="J168">
        <v>36</v>
      </c>
      <c r="K168">
        <v>51</v>
      </c>
      <c r="L168">
        <v>10</v>
      </c>
      <c r="M168">
        <v>68</v>
      </c>
      <c r="N168">
        <f>IF(AND(punkty_rekrutacyjne[[#This Row],[Osiagniecia]]=0,punkty_rekrutacyjne[[#This Row],[Zachowanie]]&gt;4),1,0)</f>
        <v>0</v>
      </c>
      <c r="O168">
        <f t="shared" si="2"/>
        <v>5</v>
      </c>
      <c r="P168">
        <f>IF(AND(punkty_rekrutacyjne[[#This Row],[osiągnięcia]]=1,punkty_rekrutacyjne[[#This Row],[Średnia]]&gt;=4),1,0)</f>
        <v>0</v>
      </c>
      <c r="Q168" s="1">
        <f>punkty_rekrutacyjne[[#This Row],[GHP]]/10+punkty_rekrutacyjne[[#This Row],[GHH]]/10+punkty_rekrutacyjne[[#This Row],[GMM]]/10+punkty_rekrutacyjne[[#This Row],[GMP]]/10+punkty_rekrutacyjne[[#This Row],[GJP]]/10</f>
        <v>18</v>
      </c>
      <c r="R168" s="1">
        <f>(punkty_rekrutacyjne[[#This Row],[JP]]-1)*2+(punkty_rekrutacyjne[[#This Row],[Mat]]-1)*2+(punkty_rekrutacyjne[[#This Row],[Biol]]-1)*2+(punkty_rekrutacyjne[[#This Row],[Geog]]-1)*2</f>
        <v>32</v>
      </c>
      <c r="S168" s="1">
        <f>punkty_rekrutacyjne[[#This Row],[p z g]]+punkty_rekrutacyjne[[#This Row],[P z ocen]]+IF(punkty_rekrutacyjne[[#This Row],[Zachowanie]]=6,2,0)+punkty_rekrutacyjne[[#This Row],[Osiagniecia]]</f>
        <v>54</v>
      </c>
      <c r="X168" s="11" t="s">
        <v>636</v>
      </c>
      <c r="Y168" s="1">
        <v>2.5</v>
      </c>
      <c r="Z168" s="1">
        <v>0</v>
      </c>
    </row>
    <row r="169" spans="1:26" x14ac:dyDescent="0.25">
      <c r="A169" s="1" t="s">
        <v>263</v>
      </c>
      <c r="B169" s="1" t="s">
        <v>78</v>
      </c>
      <c r="C169">
        <v>5</v>
      </c>
      <c r="D169">
        <v>5</v>
      </c>
      <c r="E169">
        <v>6</v>
      </c>
      <c r="F169">
        <v>6</v>
      </c>
      <c r="G169">
        <v>6</v>
      </c>
      <c r="H169">
        <v>6</v>
      </c>
      <c r="I169">
        <v>63</v>
      </c>
      <c r="J169">
        <v>88</v>
      </c>
      <c r="K169">
        <v>72</v>
      </c>
      <c r="L169">
        <v>90</v>
      </c>
      <c r="M169">
        <v>83</v>
      </c>
      <c r="N169">
        <f>IF(AND(punkty_rekrutacyjne[[#This Row],[Osiagniecia]]=0,punkty_rekrutacyjne[[#This Row],[Zachowanie]]&gt;4),1,0)</f>
        <v>0</v>
      </c>
      <c r="O169">
        <f t="shared" si="2"/>
        <v>6</v>
      </c>
      <c r="P169">
        <f>IF(AND(punkty_rekrutacyjne[[#This Row],[osiągnięcia]]=1,punkty_rekrutacyjne[[#This Row],[Średnia]]&gt;=4),1,0)</f>
        <v>0</v>
      </c>
      <c r="Q169" s="1">
        <f>punkty_rekrutacyjne[[#This Row],[GHP]]/10+punkty_rekrutacyjne[[#This Row],[GHH]]/10+punkty_rekrutacyjne[[#This Row],[GMM]]/10+punkty_rekrutacyjne[[#This Row],[GMP]]/10+punkty_rekrutacyjne[[#This Row],[GJP]]/10</f>
        <v>39.6</v>
      </c>
      <c r="R169" s="1">
        <f>(punkty_rekrutacyjne[[#This Row],[JP]]-1)*2+(punkty_rekrutacyjne[[#This Row],[Mat]]-1)*2+(punkty_rekrutacyjne[[#This Row],[Biol]]-1)*2+(punkty_rekrutacyjne[[#This Row],[Geog]]-1)*2</f>
        <v>40</v>
      </c>
      <c r="S169" s="1">
        <f>punkty_rekrutacyjne[[#This Row],[p z g]]+punkty_rekrutacyjne[[#This Row],[P z ocen]]+IF(punkty_rekrutacyjne[[#This Row],[Zachowanie]]=6,2,0)+punkty_rekrutacyjne[[#This Row],[Osiagniecia]]</f>
        <v>84.6</v>
      </c>
      <c r="X169" s="11" t="s">
        <v>227</v>
      </c>
      <c r="Y169" s="1">
        <v>3.25</v>
      </c>
      <c r="Z169" s="1">
        <v>0</v>
      </c>
    </row>
    <row r="170" spans="1:26" x14ac:dyDescent="0.25">
      <c r="A170" s="1" t="s">
        <v>264</v>
      </c>
      <c r="B170" s="1" t="s">
        <v>246</v>
      </c>
      <c r="C170">
        <v>8</v>
      </c>
      <c r="D170">
        <v>3</v>
      </c>
      <c r="E170">
        <v>5</v>
      </c>
      <c r="F170">
        <v>5</v>
      </c>
      <c r="G170">
        <v>5</v>
      </c>
      <c r="H170">
        <v>6</v>
      </c>
      <c r="I170">
        <v>55</v>
      </c>
      <c r="J170">
        <v>10</v>
      </c>
      <c r="K170">
        <v>80</v>
      </c>
      <c r="L170">
        <v>8</v>
      </c>
      <c r="M170">
        <v>78</v>
      </c>
      <c r="N170">
        <f>IF(AND(punkty_rekrutacyjne[[#This Row],[Osiagniecia]]=0,punkty_rekrutacyjne[[#This Row],[Zachowanie]]&gt;4),1,0)</f>
        <v>0</v>
      </c>
      <c r="O170">
        <f t="shared" si="2"/>
        <v>5.25</v>
      </c>
      <c r="P170">
        <f>IF(AND(punkty_rekrutacyjne[[#This Row],[osiągnięcia]]=1,punkty_rekrutacyjne[[#This Row],[Średnia]]&gt;=4),1,0)</f>
        <v>0</v>
      </c>
      <c r="Q170" s="1">
        <f>punkty_rekrutacyjne[[#This Row],[GHP]]/10+punkty_rekrutacyjne[[#This Row],[GHH]]/10+punkty_rekrutacyjne[[#This Row],[GMM]]/10+punkty_rekrutacyjne[[#This Row],[GMP]]/10+punkty_rekrutacyjne[[#This Row],[GJP]]/10</f>
        <v>23.1</v>
      </c>
      <c r="R170" s="1">
        <f>(punkty_rekrutacyjne[[#This Row],[JP]]-1)*2+(punkty_rekrutacyjne[[#This Row],[Mat]]-1)*2+(punkty_rekrutacyjne[[#This Row],[Biol]]-1)*2+(punkty_rekrutacyjne[[#This Row],[Geog]]-1)*2</f>
        <v>34</v>
      </c>
      <c r="S170" s="1">
        <f>punkty_rekrutacyjne[[#This Row],[p z g]]+punkty_rekrutacyjne[[#This Row],[P z ocen]]+IF(punkty_rekrutacyjne[[#This Row],[Zachowanie]]=6,2,0)+punkty_rekrutacyjne[[#This Row],[Osiagniecia]]</f>
        <v>65.099999999999994</v>
      </c>
      <c r="X170" s="11" t="s">
        <v>263</v>
      </c>
      <c r="Y170" s="1">
        <v>6</v>
      </c>
      <c r="Z170" s="1">
        <v>0</v>
      </c>
    </row>
    <row r="171" spans="1:26" x14ac:dyDescent="0.25">
      <c r="A171" s="1" t="s">
        <v>265</v>
      </c>
      <c r="B171" s="1" t="s">
        <v>16</v>
      </c>
      <c r="C171">
        <v>7</v>
      </c>
      <c r="D171">
        <v>3</v>
      </c>
      <c r="E171">
        <v>5</v>
      </c>
      <c r="F171">
        <v>4</v>
      </c>
      <c r="G171">
        <v>5</v>
      </c>
      <c r="H171">
        <v>6</v>
      </c>
      <c r="I171">
        <v>24</v>
      </c>
      <c r="J171">
        <v>82</v>
      </c>
      <c r="K171">
        <v>37</v>
      </c>
      <c r="L171">
        <v>7</v>
      </c>
      <c r="M171">
        <v>12</v>
      </c>
      <c r="N171">
        <f>IF(AND(punkty_rekrutacyjne[[#This Row],[Osiagniecia]]=0,punkty_rekrutacyjne[[#This Row],[Zachowanie]]&gt;4),1,0)</f>
        <v>0</v>
      </c>
      <c r="O171">
        <f t="shared" si="2"/>
        <v>5</v>
      </c>
      <c r="P171">
        <f>IF(AND(punkty_rekrutacyjne[[#This Row],[osiągnięcia]]=1,punkty_rekrutacyjne[[#This Row],[Średnia]]&gt;=4),1,0)</f>
        <v>0</v>
      </c>
      <c r="Q171" s="1">
        <f>punkty_rekrutacyjne[[#This Row],[GHP]]/10+punkty_rekrutacyjne[[#This Row],[GHH]]/10+punkty_rekrutacyjne[[#This Row],[GMM]]/10+punkty_rekrutacyjne[[#This Row],[GMP]]/10+punkty_rekrutacyjne[[#This Row],[GJP]]/10</f>
        <v>16.2</v>
      </c>
      <c r="R171" s="1">
        <f>(punkty_rekrutacyjne[[#This Row],[JP]]-1)*2+(punkty_rekrutacyjne[[#This Row],[Mat]]-1)*2+(punkty_rekrutacyjne[[#This Row],[Biol]]-1)*2+(punkty_rekrutacyjne[[#This Row],[Geog]]-1)*2</f>
        <v>32</v>
      </c>
      <c r="S171" s="1">
        <f>punkty_rekrutacyjne[[#This Row],[p z g]]+punkty_rekrutacyjne[[#This Row],[P z ocen]]+IF(punkty_rekrutacyjne[[#This Row],[Zachowanie]]=6,2,0)+punkty_rekrutacyjne[[#This Row],[Osiagniecia]]</f>
        <v>55.2</v>
      </c>
      <c r="X171" s="11" t="s">
        <v>471</v>
      </c>
      <c r="Y171" s="1">
        <v>4</v>
      </c>
      <c r="Z171" s="1">
        <v>0</v>
      </c>
    </row>
    <row r="172" spans="1:26" x14ac:dyDescent="0.25">
      <c r="A172" s="1" t="s">
        <v>266</v>
      </c>
      <c r="B172" s="1" t="s">
        <v>199</v>
      </c>
      <c r="C172">
        <v>0</v>
      </c>
      <c r="D172">
        <v>2</v>
      </c>
      <c r="E172">
        <v>3</v>
      </c>
      <c r="F172">
        <v>4</v>
      </c>
      <c r="G172">
        <v>6</v>
      </c>
      <c r="H172">
        <v>6</v>
      </c>
      <c r="I172">
        <v>19</v>
      </c>
      <c r="J172">
        <v>82</v>
      </c>
      <c r="K172">
        <v>75</v>
      </c>
      <c r="L172">
        <v>35</v>
      </c>
      <c r="M172">
        <v>75</v>
      </c>
      <c r="N172">
        <f>IF(AND(punkty_rekrutacyjne[[#This Row],[Osiagniecia]]=0,punkty_rekrutacyjne[[#This Row],[Zachowanie]]&gt;4),1,0)</f>
        <v>0</v>
      </c>
      <c r="O172">
        <f t="shared" si="2"/>
        <v>4.75</v>
      </c>
      <c r="P172">
        <f>IF(AND(punkty_rekrutacyjne[[#This Row],[osiągnięcia]]=1,punkty_rekrutacyjne[[#This Row],[Średnia]]&gt;=4),1,0)</f>
        <v>0</v>
      </c>
      <c r="Q172" s="1">
        <f>punkty_rekrutacyjne[[#This Row],[GHP]]/10+punkty_rekrutacyjne[[#This Row],[GHH]]/10+punkty_rekrutacyjne[[#This Row],[GMM]]/10+punkty_rekrutacyjne[[#This Row],[GMP]]/10+punkty_rekrutacyjne[[#This Row],[GJP]]/10</f>
        <v>28.6</v>
      </c>
      <c r="R172" s="1">
        <f>(punkty_rekrutacyjne[[#This Row],[JP]]-1)*2+(punkty_rekrutacyjne[[#This Row],[Mat]]-1)*2+(punkty_rekrutacyjne[[#This Row],[Biol]]-1)*2+(punkty_rekrutacyjne[[#This Row],[Geog]]-1)*2</f>
        <v>30</v>
      </c>
      <c r="S172" s="1">
        <f>punkty_rekrutacyjne[[#This Row],[p z g]]+punkty_rekrutacyjne[[#This Row],[P z ocen]]+IF(punkty_rekrutacyjne[[#This Row],[Zachowanie]]=6,2,0)+punkty_rekrutacyjne[[#This Row],[Osiagniecia]]</f>
        <v>58.6</v>
      </c>
      <c r="X172" s="11" t="s">
        <v>527</v>
      </c>
      <c r="Y172" s="1">
        <v>4</v>
      </c>
      <c r="Z172" s="1">
        <v>0</v>
      </c>
    </row>
    <row r="173" spans="1:26" x14ac:dyDescent="0.25">
      <c r="A173" s="1" t="s">
        <v>267</v>
      </c>
      <c r="B173" s="1" t="s">
        <v>239</v>
      </c>
      <c r="C173">
        <v>5</v>
      </c>
      <c r="D173">
        <v>3</v>
      </c>
      <c r="E173">
        <v>5</v>
      </c>
      <c r="F173">
        <v>3</v>
      </c>
      <c r="G173">
        <v>3</v>
      </c>
      <c r="H173">
        <v>2</v>
      </c>
      <c r="I173">
        <v>33</v>
      </c>
      <c r="J173">
        <v>10</v>
      </c>
      <c r="K173">
        <v>92</v>
      </c>
      <c r="L173">
        <v>74</v>
      </c>
      <c r="M173">
        <v>79</v>
      </c>
      <c r="N173">
        <f>IF(AND(punkty_rekrutacyjne[[#This Row],[Osiagniecia]]=0,punkty_rekrutacyjne[[#This Row],[Zachowanie]]&gt;4),1,0)</f>
        <v>0</v>
      </c>
      <c r="O173">
        <f t="shared" si="2"/>
        <v>3.25</v>
      </c>
      <c r="P173">
        <f>IF(AND(punkty_rekrutacyjne[[#This Row],[osiągnięcia]]=1,punkty_rekrutacyjne[[#This Row],[Średnia]]&gt;=4),1,0)</f>
        <v>0</v>
      </c>
      <c r="Q173" s="1">
        <f>punkty_rekrutacyjne[[#This Row],[GHP]]/10+punkty_rekrutacyjne[[#This Row],[GHH]]/10+punkty_rekrutacyjne[[#This Row],[GMM]]/10+punkty_rekrutacyjne[[#This Row],[GMP]]/10+punkty_rekrutacyjne[[#This Row],[GJP]]/10</f>
        <v>28.799999999999997</v>
      </c>
      <c r="R173" s="1">
        <f>(punkty_rekrutacyjne[[#This Row],[JP]]-1)*2+(punkty_rekrutacyjne[[#This Row],[Mat]]-1)*2+(punkty_rekrutacyjne[[#This Row],[Biol]]-1)*2+(punkty_rekrutacyjne[[#This Row],[Geog]]-1)*2</f>
        <v>18</v>
      </c>
      <c r="S173" s="1">
        <f>punkty_rekrutacyjne[[#This Row],[p z g]]+punkty_rekrutacyjne[[#This Row],[P z ocen]]+IF(punkty_rekrutacyjne[[#This Row],[Zachowanie]]=6,2,0)+punkty_rekrutacyjne[[#This Row],[Osiagniecia]]</f>
        <v>51.8</v>
      </c>
      <c r="X173" s="11" t="s">
        <v>653</v>
      </c>
      <c r="Y173" s="1">
        <v>4</v>
      </c>
      <c r="Z173" s="1">
        <v>0</v>
      </c>
    </row>
    <row r="174" spans="1:26" x14ac:dyDescent="0.25">
      <c r="A174" s="1" t="s">
        <v>268</v>
      </c>
      <c r="B174" s="1" t="s">
        <v>101</v>
      </c>
      <c r="C174">
        <v>4</v>
      </c>
      <c r="D174">
        <v>5</v>
      </c>
      <c r="E174">
        <v>5</v>
      </c>
      <c r="F174">
        <v>3</v>
      </c>
      <c r="G174">
        <v>4</v>
      </c>
      <c r="H174">
        <v>4</v>
      </c>
      <c r="I174">
        <v>94</v>
      </c>
      <c r="J174">
        <v>21</v>
      </c>
      <c r="K174">
        <v>58</v>
      </c>
      <c r="L174">
        <v>60</v>
      </c>
      <c r="M174">
        <v>36</v>
      </c>
      <c r="N174">
        <f>IF(AND(punkty_rekrutacyjne[[#This Row],[Osiagniecia]]=0,punkty_rekrutacyjne[[#This Row],[Zachowanie]]&gt;4),1,0)</f>
        <v>0</v>
      </c>
      <c r="O174">
        <f t="shared" si="2"/>
        <v>4</v>
      </c>
      <c r="P174">
        <f>IF(AND(punkty_rekrutacyjne[[#This Row],[osiągnięcia]]=1,punkty_rekrutacyjne[[#This Row],[Średnia]]&gt;=4),1,0)</f>
        <v>0</v>
      </c>
      <c r="Q174" s="1">
        <f>punkty_rekrutacyjne[[#This Row],[GHP]]/10+punkty_rekrutacyjne[[#This Row],[GHH]]/10+punkty_rekrutacyjne[[#This Row],[GMM]]/10+punkty_rekrutacyjne[[#This Row],[GMP]]/10+punkty_rekrutacyjne[[#This Row],[GJP]]/10</f>
        <v>26.900000000000002</v>
      </c>
      <c r="R174" s="1">
        <f>(punkty_rekrutacyjne[[#This Row],[JP]]-1)*2+(punkty_rekrutacyjne[[#This Row],[Mat]]-1)*2+(punkty_rekrutacyjne[[#This Row],[Biol]]-1)*2+(punkty_rekrutacyjne[[#This Row],[Geog]]-1)*2</f>
        <v>24</v>
      </c>
      <c r="S174" s="1">
        <f>punkty_rekrutacyjne[[#This Row],[p z g]]+punkty_rekrutacyjne[[#This Row],[P z ocen]]+IF(punkty_rekrutacyjne[[#This Row],[Zachowanie]]=6,2,0)+punkty_rekrutacyjne[[#This Row],[Osiagniecia]]</f>
        <v>54.900000000000006</v>
      </c>
      <c r="X174" s="11" t="s">
        <v>654</v>
      </c>
      <c r="Y174" s="1">
        <v>3.75</v>
      </c>
      <c r="Z174" s="1">
        <v>0</v>
      </c>
    </row>
    <row r="175" spans="1:26" x14ac:dyDescent="0.25">
      <c r="A175" s="1" t="s">
        <v>269</v>
      </c>
      <c r="B175" s="1" t="s">
        <v>205</v>
      </c>
      <c r="C175">
        <v>1</v>
      </c>
      <c r="D175">
        <v>2</v>
      </c>
      <c r="E175">
        <v>6</v>
      </c>
      <c r="F175">
        <v>4</v>
      </c>
      <c r="G175">
        <v>6</v>
      </c>
      <c r="H175">
        <v>5</v>
      </c>
      <c r="I175">
        <v>5</v>
      </c>
      <c r="J175">
        <v>79</v>
      </c>
      <c r="K175">
        <v>31</v>
      </c>
      <c r="L175">
        <v>60</v>
      </c>
      <c r="M175">
        <v>44</v>
      </c>
      <c r="N175">
        <f>IF(AND(punkty_rekrutacyjne[[#This Row],[Osiagniecia]]=0,punkty_rekrutacyjne[[#This Row],[Zachowanie]]&gt;4),1,0)</f>
        <v>0</v>
      </c>
      <c r="O175">
        <f t="shared" si="2"/>
        <v>5.25</v>
      </c>
      <c r="P175">
        <f>IF(AND(punkty_rekrutacyjne[[#This Row],[osiągnięcia]]=1,punkty_rekrutacyjne[[#This Row],[Średnia]]&gt;=4),1,0)</f>
        <v>0</v>
      </c>
      <c r="Q175" s="1">
        <f>punkty_rekrutacyjne[[#This Row],[GHP]]/10+punkty_rekrutacyjne[[#This Row],[GHH]]/10+punkty_rekrutacyjne[[#This Row],[GMM]]/10+punkty_rekrutacyjne[[#This Row],[GMP]]/10+punkty_rekrutacyjne[[#This Row],[GJP]]/10</f>
        <v>21.9</v>
      </c>
      <c r="R175" s="1">
        <f>(punkty_rekrutacyjne[[#This Row],[JP]]-1)*2+(punkty_rekrutacyjne[[#This Row],[Mat]]-1)*2+(punkty_rekrutacyjne[[#This Row],[Biol]]-1)*2+(punkty_rekrutacyjne[[#This Row],[Geog]]-1)*2</f>
        <v>34</v>
      </c>
      <c r="S175" s="1">
        <f>punkty_rekrutacyjne[[#This Row],[p z g]]+punkty_rekrutacyjne[[#This Row],[P z ocen]]+IF(punkty_rekrutacyjne[[#This Row],[Zachowanie]]=6,2,0)+punkty_rekrutacyjne[[#This Row],[Osiagniecia]]</f>
        <v>56.9</v>
      </c>
      <c r="X175" s="11" t="s">
        <v>354</v>
      </c>
      <c r="Y175" s="1">
        <v>5</v>
      </c>
      <c r="Z175" s="1">
        <v>0</v>
      </c>
    </row>
    <row r="176" spans="1:26" x14ac:dyDescent="0.25">
      <c r="A176" s="1" t="s">
        <v>270</v>
      </c>
      <c r="B176" s="1" t="s">
        <v>210</v>
      </c>
      <c r="C176">
        <v>0</v>
      </c>
      <c r="D176">
        <v>4</v>
      </c>
      <c r="E176">
        <v>4</v>
      </c>
      <c r="F176">
        <v>6</v>
      </c>
      <c r="G176">
        <v>4</v>
      </c>
      <c r="H176">
        <v>4</v>
      </c>
      <c r="I176">
        <v>60</v>
      </c>
      <c r="J176">
        <v>36</v>
      </c>
      <c r="K176">
        <v>6</v>
      </c>
      <c r="L176">
        <v>48</v>
      </c>
      <c r="M176">
        <v>31</v>
      </c>
      <c r="N176">
        <f>IF(AND(punkty_rekrutacyjne[[#This Row],[Osiagniecia]]=0,punkty_rekrutacyjne[[#This Row],[Zachowanie]]&gt;4),1,0)</f>
        <v>0</v>
      </c>
      <c r="O176">
        <f t="shared" si="2"/>
        <v>4.5</v>
      </c>
      <c r="P176">
        <f>IF(AND(punkty_rekrutacyjne[[#This Row],[osiągnięcia]]=1,punkty_rekrutacyjne[[#This Row],[Średnia]]&gt;=4),1,0)</f>
        <v>0</v>
      </c>
      <c r="Q176" s="1">
        <f>punkty_rekrutacyjne[[#This Row],[GHP]]/10+punkty_rekrutacyjne[[#This Row],[GHH]]/10+punkty_rekrutacyjne[[#This Row],[GMM]]/10+punkty_rekrutacyjne[[#This Row],[GMP]]/10+punkty_rekrutacyjne[[#This Row],[GJP]]/10</f>
        <v>18.100000000000001</v>
      </c>
      <c r="R176" s="1">
        <f>(punkty_rekrutacyjne[[#This Row],[JP]]-1)*2+(punkty_rekrutacyjne[[#This Row],[Mat]]-1)*2+(punkty_rekrutacyjne[[#This Row],[Biol]]-1)*2+(punkty_rekrutacyjne[[#This Row],[Geog]]-1)*2</f>
        <v>28</v>
      </c>
      <c r="S176" s="1">
        <f>punkty_rekrutacyjne[[#This Row],[p z g]]+punkty_rekrutacyjne[[#This Row],[P z ocen]]+IF(punkty_rekrutacyjne[[#This Row],[Zachowanie]]=6,2,0)+punkty_rekrutacyjne[[#This Row],[Osiagniecia]]</f>
        <v>46.1</v>
      </c>
      <c r="X176" s="11" t="s">
        <v>662</v>
      </c>
      <c r="Y176" s="1">
        <v>4</v>
      </c>
      <c r="Z176" s="1">
        <v>0</v>
      </c>
    </row>
    <row r="177" spans="1:26" x14ac:dyDescent="0.25">
      <c r="A177" s="1" t="s">
        <v>271</v>
      </c>
      <c r="B177" s="1" t="s">
        <v>30</v>
      </c>
      <c r="C177">
        <v>6</v>
      </c>
      <c r="D177">
        <v>3</v>
      </c>
      <c r="E177">
        <v>2</v>
      </c>
      <c r="F177">
        <v>2</v>
      </c>
      <c r="G177">
        <v>6</v>
      </c>
      <c r="H177">
        <v>6</v>
      </c>
      <c r="I177">
        <v>47</v>
      </c>
      <c r="J177">
        <v>36</v>
      </c>
      <c r="K177">
        <v>64</v>
      </c>
      <c r="L177">
        <v>67</v>
      </c>
      <c r="M177">
        <v>13</v>
      </c>
      <c r="N177">
        <f>IF(AND(punkty_rekrutacyjne[[#This Row],[Osiagniecia]]=0,punkty_rekrutacyjne[[#This Row],[Zachowanie]]&gt;4),1,0)</f>
        <v>0</v>
      </c>
      <c r="O177">
        <f t="shared" si="2"/>
        <v>4</v>
      </c>
      <c r="P177">
        <f>IF(AND(punkty_rekrutacyjne[[#This Row],[osiągnięcia]]=1,punkty_rekrutacyjne[[#This Row],[Średnia]]&gt;=4),1,0)</f>
        <v>0</v>
      </c>
      <c r="Q177" s="1">
        <f>punkty_rekrutacyjne[[#This Row],[GHP]]/10+punkty_rekrutacyjne[[#This Row],[GHH]]/10+punkty_rekrutacyjne[[#This Row],[GMM]]/10+punkty_rekrutacyjne[[#This Row],[GMP]]/10+punkty_rekrutacyjne[[#This Row],[GJP]]/10</f>
        <v>22.700000000000003</v>
      </c>
      <c r="R177" s="1">
        <f>(punkty_rekrutacyjne[[#This Row],[JP]]-1)*2+(punkty_rekrutacyjne[[#This Row],[Mat]]-1)*2+(punkty_rekrutacyjne[[#This Row],[Biol]]-1)*2+(punkty_rekrutacyjne[[#This Row],[Geog]]-1)*2</f>
        <v>24</v>
      </c>
      <c r="S177" s="1">
        <f>punkty_rekrutacyjne[[#This Row],[p z g]]+punkty_rekrutacyjne[[#This Row],[P z ocen]]+IF(punkty_rekrutacyjne[[#This Row],[Zachowanie]]=6,2,0)+punkty_rekrutacyjne[[#This Row],[Osiagniecia]]</f>
        <v>52.7</v>
      </c>
      <c r="X177" s="11" t="s">
        <v>549</v>
      </c>
      <c r="Y177" s="1">
        <v>2.5</v>
      </c>
      <c r="Z177" s="1">
        <v>0</v>
      </c>
    </row>
    <row r="178" spans="1:26" x14ac:dyDescent="0.25">
      <c r="A178" s="1" t="s">
        <v>272</v>
      </c>
      <c r="B178" s="1" t="s">
        <v>273</v>
      </c>
      <c r="C178">
        <v>0</v>
      </c>
      <c r="D178">
        <v>5</v>
      </c>
      <c r="E178">
        <v>5</v>
      </c>
      <c r="F178">
        <v>3</v>
      </c>
      <c r="G178">
        <v>3</v>
      </c>
      <c r="H178">
        <v>4</v>
      </c>
      <c r="I178">
        <v>92</v>
      </c>
      <c r="J178">
        <v>58</v>
      </c>
      <c r="K178">
        <v>73</v>
      </c>
      <c r="L178">
        <v>53</v>
      </c>
      <c r="M178">
        <v>68</v>
      </c>
      <c r="N178">
        <f>IF(AND(punkty_rekrutacyjne[[#This Row],[Osiagniecia]]=0,punkty_rekrutacyjne[[#This Row],[Zachowanie]]&gt;4),1,0)</f>
        <v>1</v>
      </c>
      <c r="O178">
        <f t="shared" si="2"/>
        <v>3.75</v>
      </c>
      <c r="P178">
        <f>IF(AND(punkty_rekrutacyjne[[#This Row],[osiągnięcia]]=1,punkty_rekrutacyjne[[#This Row],[Średnia]]&gt;=4),1,0)</f>
        <v>0</v>
      </c>
      <c r="Q178" s="1">
        <f>punkty_rekrutacyjne[[#This Row],[GHP]]/10+punkty_rekrutacyjne[[#This Row],[GHH]]/10+punkty_rekrutacyjne[[#This Row],[GMM]]/10+punkty_rekrutacyjne[[#This Row],[GMP]]/10+punkty_rekrutacyjne[[#This Row],[GJP]]/10</f>
        <v>34.4</v>
      </c>
      <c r="R178" s="1">
        <f>(punkty_rekrutacyjne[[#This Row],[JP]]-1)*2+(punkty_rekrutacyjne[[#This Row],[Mat]]-1)*2+(punkty_rekrutacyjne[[#This Row],[Biol]]-1)*2+(punkty_rekrutacyjne[[#This Row],[Geog]]-1)*2</f>
        <v>22</v>
      </c>
      <c r="S178" s="1">
        <f>punkty_rekrutacyjne[[#This Row],[p z g]]+punkty_rekrutacyjne[[#This Row],[P z ocen]]+IF(punkty_rekrutacyjne[[#This Row],[Zachowanie]]=6,2,0)+punkty_rekrutacyjne[[#This Row],[Osiagniecia]]</f>
        <v>56.4</v>
      </c>
      <c r="X178" s="11" t="s">
        <v>657</v>
      </c>
      <c r="Y178" s="1">
        <v>3.75</v>
      </c>
      <c r="Z178" s="1">
        <v>1</v>
      </c>
    </row>
    <row r="179" spans="1:26" x14ac:dyDescent="0.25">
      <c r="A179" s="1" t="s">
        <v>274</v>
      </c>
      <c r="B179" s="1" t="s">
        <v>16</v>
      </c>
      <c r="C179">
        <v>3</v>
      </c>
      <c r="D179">
        <v>5</v>
      </c>
      <c r="E179">
        <v>4</v>
      </c>
      <c r="F179">
        <v>6</v>
      </c>
      <c r="G179">
        <v>6</v>
      </c>
      <c r="H179">
        <v>4</v>
      </c>
      <c r="I179">
        <v>70</v>
      </c>
      <c r="J179">
        <v>3</v>
      </c>
      <c r="K179">
        <v>92</v>
      </c>
      <c r="L179">
        <v>40</v>
      </c>
      <c r="M179">
        <v>41</v>
      </c>
      <c r="N179">
        <f>IF(AND(punkty_rekrutacyjne[[#This Row],[Osiagniecia]]=0,punkty_rekrutacyjne[[#This Row],[Zachowanie]]&gt;4),1,0)</f>
        <v>0</v>
      </c>
      <c r="O179">
        <f t="shared" si="2"/>
        <v>5</v>
      </c>
      <c r="P179">
        <f>IF(AND(punkty_rekrutacyjne[[#This Row],[osiągnięcia]]=1,punkty_rekrutacyjne[[#This Row],[Średnia]]&gt;=4),1,0)</f>
        <v>0</v>
      </c>
      <c r="Q179" s="1">
        <f>punkty_rekrutacyjne[[#This Row],[GHP]]/10+punkty_rekrutacyjne[[#This Row],[GHH]]/10+punkty_rekrutacyjne[[#This Row],[GMM]]/10+punkty_rekrutacyjne[[#This Row],[GMP]]/10+punkty_rekrutacyjne[[#This Row],[GJP]]/10</f>
        <v>24.6</v>
      </c>
      <c r="R179" s="1">
        <f>(punkty_rekrutacyjne[[#This Row],[JP]]-1)*2+(punkty_rekrutacyjne[[#This Row],[Mat]]-1)*2+(punkty_rekrutacyjne[[#This Row],[Biol]]-1)*2+(punkty_rekrutacyjne[[#This Row],[Geog]]-1)*2</f>
        <v>32</v>
      </c>
      <c r="S179" s="1">
        <f>punkty_rekrutacyjne[[#This Row],[p z g]]+punkty_rekrutacyjne[[#This Row],[P z ocen]]+IF(punkty_rekrutacyjne[[#This Row],[Zachowanie]]=6,2,0)+punkty_rekrutacyjne[[#This Row],[Osiagniecia]]</f>
        <v>59.6</v>
      </c>
      <c r="X179" s="11" t="s">
        <v>353</v>
      </c>
      <c r="Y179" s="1">
        <v>4</v>
      </c>
      <c r="Z179" s="1">
        <v>0</v>
      </c>
    </row>
    <row r="180" spans="1:26" x14ac:dyDescent="0.25">
      <c r="A180" s="1" t="s">
        <v>275</v>
      </c>
      <c r="B180" s="1" t="s">
        <v>126</v>
      </c>
      <c r="C180">
        <v>5</v>
      </c>
      <c r="D180">
        <v>2</v>
      </c>
      <c r="E180">
        <v>4</v>
      </c>
      <c r="F180">
        <v>6</v>
      </c>
      <c r="G180">
        <v>5</v>
      </c>
      <c r="H180">
        <v>3</v>
      </c>
      <c r="I180">
        <v>78</v>
      </c>
      <c r="J180">
        <v>78</v>
      </c>
      <c r="K180">
        <v>90</v>
      </c>
      <c r="L180">
        <v>83</v>
      </c>
      <c r="M180">
        <v>63</v>
      </c>
      <c r="N180">
        <f>IF(AND(punkty_rekrutacyjne[[#This Row],[Osiagniecia]]=0,punkty_rekrutacyjne[[#This Row],[Zachowanie]]&gt;4),1,0)</f>
        <v>0</v>
      </c>
      <c r="O180">
        <f t="shared" si="2"/>
        <v>4.5</v>
      </c>
      <c r="P180">
        <f>IF(AND(punkty_rekrutacyjne[[#This Row],[osiągnięcia]]=1,punkty_rekrutacyjne[[#This Row],[Średnia]]&gt;=4),1,0)</f>
        <v>0</v>
      </c>
      <c r="Q180" s="1">
        <f>punkty_rekrutacyjne[[#This Row],[GHP]]/10+punkty_rekrutacyjne[[#This Row],[GHH]]/10+punkty_rekrutacyjne[[#This Row],[GMM]]/10+punkty_rekrutacyjne[[#This Row],[GMP]]/10+punkty_rekrutacyjne[[#This Row],[GJP]]/10</f>
        <v>39.200000000000003</v>
      </c>
      <c r="R180" s="1">
        <f>(punkty_rekrutacyjne[[#This Row],[JP]]-1)*2+(punkty_rekrutacyjne[[#This Row],[Mat]]-1)*2+(punkty_rekrutacyjne[[#This Row],[Biol]]-1)*2+(punkty_rekrutacyjne[[#This Row],[Geog]]-1)*2</f>
        <v>28</v>
      </c>
      <c r="S180" s="1">
        <f>punkty_rekrutacyjne[[#This Row],[p z g]]+punkty_rekrutacyjne[[#This Row],[P z ocen]]+IF(punkty_rekrutacyjne[[#This Row],[Zachowanie]]=6,2,0)+punkty_rekrutacyjne[[#This Row],[Osiagniecia]]</f>
        <v>72.2</v>
      </c>
      <c r="X180" s="11" t="s">
        <v>596</v>
      </c>
      <c r="Y180" s="1">
        <v>3.75</v>
      </c>
      <c r="Z180" s="1">
        <v>0</v>
      </c>
    </row>
    <row r="181" spans="1:26" x14ac:dyDescent="0.25">
      <c r="A181" s="1" t="s">
        <v>276</v>
      </c>
      <c r="B181" s="1" t="s">
        <v>180</v>
      </c>
      <c r="C181">
        <v>0</v>
      </c>
      <c r="D181">
        <v>6</v>
      </c>
      <c r="E181">
        <v>5</v>
      </c>
      <c r="F181">
        <v>6</v>
      </c>
      <c r="G181">
        <v>6</v>
      </c>
      <c r="H181">
        <v>6</v>
      </c>
      <c r="I181">
        <v>43</v>
      </c>
      <c r="J181">
        <v>3</v>
      </c>
      <c r="K181">
        <v>56</v>
      </c>
      <c r="L181">
        <v>52</v>
      </c>
      <c r="M181">
        <v>41</v>
      </c>
      <c r="N181">
        <f>IF(AND(punkty_rekrutacyjne[[#This Row],[Osiagniecia]]=0,punkty_rekrutacyjne[[#This Row],[Zachowanie]]&gt;4),1,0)</f>
        <v>1</v>
      </c>
      <c r="O181">
        <f t="shared" si="2"/>
        <v>5.75</v>
      </c>
      <c r="P181">
        <f>IF(AND(punkty_rekrutacyjne[[#This Row],[osiągnięcia]]=1,punkty_rekrutacyjne[[#This Row],[Średnia]]&gt;=4),1,0)</f>
        <v>1</v>
      </c>
      <c r="Q181" s="1">
        <f>punkty_rekrutacyjne[[#This Row],[GHP]]/10+punkty_rekrutacyjne[[#This Row],[GHH]]/10+punkty_rekrutacyjne[[#This Row],[GMM]]/10+punkty_rekrutacyjne[[#This Row],[GMP]]/10+punkty_rekrutacyjne[[#This Row],[GJP]]/10</f>
        <v>19.5</v>
      </c>
      <c r="R181" s="1">
        <f>(punkty_rekrutacyjne[[#This Row],[JP]]-1)*2+(punkty_rekrutacyjne[[#This Row],[Mat]]-1)*2+(punkty_rekrutacyjne[[#This Row],[Biol]]-1)*2+(punkty_rekrutacyjne[[#This Row],[Geog]]-1)*2</f>
        <v>38</v>
      </c>
      <c r="S181" s="1">
        <f>punkty_rekrutacyjne[[#This Row],[p z g]]+punkty_rekrutacyjne[[#This Row],[P z ocen]]+IF(punkty_rekrutacyjne[[#This Row],[Zachowanie]]=6,2,0)+punkty_rekrutacyjne[[#This Row],[Osiagniecia]]</f>
        <v>59.5</v>
      </c>
      <c r="X181" s="11" t="s">
        <v>618</v>
      </c>
      <c r="Y181" s="1">
        <v>3.5</v>
      </c>
      <c r="Z181" s="1">
        <v>0</v>
      </c>
    </row>
    <row r="182" spans="1:26" x14ac:dyDescent="0.25">
      <c r="A182" s="1" t="s">
        <v>277</v>
      </c>
      <c r="B182" s="1" t="s">
        <v>161</v>
      </c>
      <c r="C182">
        <v>1</v>
      </c>
      <c r="D182">
        <v>4</v>
      </c>
      <c r="E182">
        <v>4</v>
      </c>
      <c r="F182">
        <v>3</v>
      </c>
      <c r="G182">
        <v>6</v>
      </c>
      <c r="H182">
        <v>6</v>
      </c>
      <c r="I182">
        <v>33</v>
      </c>
      <c r="J182">
        <v>38</v>
      </c>
      <c r="K182">
        <v>27</v>
      </c>
      <c r="L182">
        <v>60</v>
      </c>
      <c r="M182">
        <v>80</v>
      </c>
      <c r="N182">
        <f>IF(AND(punkty_rekrutacyjne[[#This Row],[Osiagniecia]]=0,punkty_rekrutacyjne[[#This Row],[Zachowanie]]&gt;4),1,0)</f>
        <v>0</v>
      </c>
      <c r="O182">
        <f t="shared" si="2"/>
        <v>4.75</v>
      </c>
      <c r="P182">
        <f>IF(AND(punkty_rekrutacyjne[[#This Row],[osiągnięcia]]=1,punkty_rekrutacyjne[[#This Row],[Średnia]]&gt;=4),1,0)</f>
        <v>0</v>
      </c>
      <c r="Q182" s="1">
        <f>punkty_rekrutacyjne[[#This Row],[GHP]]/10+punkty_rekrutacyjne[[#This Row],[GHH]]/10+punkty_rekrutacyjne[[#This Row],[GMM]]/10+punkty_rekrutacyjne[[#This Row],[GMP]]/10+punkty_rekrutacyjne[[#This Row],[GJP]]/10</f>
        <v>23.8</v>
      </c>
      <c r="R182" s="1">
        <f>(punkty_rekrutacyjne[[#This Row],[JP]]-1)*2+(punkty_rekrutacyjne[[#This Row],[Mat]]-1)*2+(punkty_rekrutacyjne[[#This Row],[Biol]]-1)*2+(punkty_rekrutacyjne[[#This Row],[Geog]]-1)*2</f>
        <v>30</v>
      </c>
      <c r="S182" s="1">
        <f>punkty_rekrutacyjne[[#This Row],[p z g]]+punkty_rekrutacyjne[[#This Row],[P z ocen]]+IF(punkty_rekrutacyjne[[#This Row],[Zachowanie]]=6,2,0)+punkty_rekrutacyjne[[#This Row],[Osiagniecia]]</f>
        <v>54.8</v>
      </c>
      <c r="X182" s="11" t="s">
        <v>637</v>
      </c>
      <c r="Y182" s="1">
        <v>2.75</v>
      </c>
      <c r="Z182" s="1">
        <v>0</v>
      </c>
    </row>
    <row r="183" spans="1:26" x14ac:dyDescent="0.25">
      <c r="A183" s="1" t="s">
        <v>278</v>
      </c>
      <c r="B183" s="1" t="s">
        <v>279</v>
      </c>
      <c r="C183">
        <v>5</v>
      </c>
      <c r="D183">
        <v>6</v>
      </c>
      <c r="E183">
        <v>2</v>
      </c>
      <c r="F183">
        <v>5</v>
      </c>
      <c r="G183">
        <v>5</v>
      </c>
      <c r="H183">
        <v>5</v>
      </c>
      <c r="I183">
        <v>80</v>
      </c>
      <c r="J183">
        <v>54</v>
      </c>
      <c r="K183">
        <v>22</v>
      </c>
      <c r="L183">
        <v>26</v>
      </c>
      <c r="M183">
        <v>62</v>
      </c>
      <c r="N183">
        <f>IF(AND(punkty_rekrutacyjne[[#This Row],[Osiagniecia]]=0,punkty_rekrutacyjne[[#This Row],[Zachowanie]]&gt;4),1,0)</f>
        <v>0</v>
      </c>
      <c r="O183">
        <f t="shared" si="2"/>
        <v>4.25</v>
      </c>
      <c r="P183">
        <f>IF(AND(punkty_rekrutacyjne[[#This Row],[osiągnięcia]]=1,punkty_rekrutacyjne[[#This Row],[Średnia]]&gt;=4),1,0)</f>
        <v>0</v>
      </c>
      <c r="Q183" s="1">
        <f>punkty_rekrutacyjne[[#This Row],[GHP]]/10+punkty_rekrutacyjne[[#This Row],[GHH]]/10+punkty_rekrutacyjne[[#This Row],[GMM]]/10+punkty_rekrutacyjne[[#This Row],[GMP]]/10+punkty_rekrutacyjne[[#This Row],[GJP]]/10</f>
        <v>24.400000000000002</v>
      </c>
      <c r="R183" s="1">
        <f>(punkty_rekrutacyjne[[#This Row],[JP]]-1)*2+(punkty_rekrutacyjne[[#This Row],[Mat]]-1)*2+(punkty_rekrutacyjne[[#This Row],[Biol]]-1)*2+(punkty_rekrutacyjne[[#This Row],[Geog]]-1)*2</f>
        <v>26</v>
      </c>
      <c r="S183" s="1">
        <f>punkty_rekrutacyjne[[#This Row],[p z g]]+punkty_rekrutacyjne[[#This Row],[P z ocen]]+IF(punkty_rekrutacyjne[[#This Row],[Zachowanie]]=6,2,0)+punkty_rekrutacyjne[[#This Row],[Osiagniecia]]</f>
        <v>57.400000000000006</v>
      </c>
      <c r="X183" s="11" t="s">
        <v>295</v>
      </c>
      <c r="Y183" s="1">
        <v>5.25</v>
      </c>
      <c r="Z183" s="1">
        <v>0</v>
      </c>
    </row>
    <row r="184" spans="1:26" x14ac:dyDescent="0.25">
      <c r="A184" s="1" t="s">
        <v>280</v>
      </c>
      <c r="B184" s="1" t="s">
        <v>159</v>
      </c>
      <c r="C184">
        <v>6</v>
      </c>
      <c r="D184">
        <v>6</v>
      </c>
      <c r="E184">
        <v>2</v>
      </c>
      <c r="F184">
        <v>4</v>
      </c>
      <c r="G184">
        <v>5</v>
      </c>
      <c r="H184">
        <v>2</v>
      </c>
      <c r="I184">
        <v>34</v>
      </c>
      <c r="J184">
        <v>92</v>
      </c>
      <c r="K184">
        <v>51</v>
      </c>
      <c r="L184">
        <v>32</v>
      </c>
      <c r="M184">
        <v>80</v>
      </c>
      <c r="N184">
        <f>IF(AND(punkty_rekrutacyjne[[#This Row],[Osiagniecia]]=0,punkty_rekrutacyjne[[#This Row],[Zachowanie]]&gt;4),1,0)</f>
        <v>0</v>
      </c>
      <c r="O184">
        <f t="shared" si="2"/>
        <v>3.25</v>
      </c>
      <c r="P184">
        <f>IF(AND(punkty_rekrutacyjne[[#This Row],[osiągnięcia]]=1,punkty_rekrutacyjne[[#This Row],[Średnia]]&gt;=4),1,0)</f>
        <v>0</v>
      </c>
      <c r="Q184" s="1">
        <f>punkty_rekrutacyjne[[#This Row],[GHP]]/10+punkty_rekrutacyjne[[#This Row],[GHH]]/10+punkty_rekrutacyjne[[#This Row],[GMM]]/10+punkty_rekrutacyjne[[#This Row],[GMP]]/10+punkty_rekrutacyjne[[#This Row],[GJP]]/10</f>
        <v>28.9</v>
      </c>
      <c r="R184" s="1">
        <f>(punkty_rekrutacyjne[[#This Row],[JP]]-1)*2+(punkty_rekrutacyjne[[#This Row],[Mat]]-1)*2+(punkty_rekrutacyjne[[#This Row],[Biol]]-1)*2+(punkty_rekrutacyjne[[#This Row],[Geog]]-1)*2</f>
        <v>18</v>
      </c>
      <c r="S184" s="1">
        <f>punkty_rekrutacyjne[[#This Row],[p z g]]+punkty_rekrutacyjne[[#This Row],[P z ocen]]+IF(punkty_rekrutacyjne[[#This Row],[Zachowanie]]=6,2,0)+punkty_rekrutacyjne[[#This Row],[Osiagniecia]]</f>
        <v>54.9</v>
      </c>
      <c r="X184" s="11" t="s">
        <v>377</v>
      </c>
      <c r="Y184" s="1">
        <v>3.5</v>
      </c>
      <c r="Z184" s="1">
        <v>0</v>
      </c>
    </row>
    <row r="185" spans="1:26" x14ac:dyDescent="0.25">
      <c r="A185" s="1" t="s">
        <v>281</v>
      </c>
      <c r="B185" s="1" t="s">
        <v>41</v>
      </c>
      <c r="C185">
        <v>8</v>
      </c>
      <c r="D185">
        <v>2</v>
      </c>
      <c r="E185">
        <v>4</v>
      </c>
      <c r="F185">
        <v>2</v>
      </c>
      <c r="G185">
        <v>6</v>
      </c>
      <c r="H185">
        <v>5</v>
      </c>
      <c r="I185">
        <v>17</v>
      </c>
      <c r="J185">
        <v>29</v>
      </c>
      <c r="K185">
        <v>83</v>
      </c>
      <c r="L185">
        <v>9</v>
      </c>
      <c r="M185">
        <v>54</v>
      </c>
      <c r="N185">
        <f>IF(AND(punkty_rekrutacyjne[[#This Row],[Osiagniecia]]=0,punkty_rekrutacyjne[[#This Row],[Zachowanie]]&gt;4),1,0)</f>
        <v>0</v>
      </c>
      <c r="O185">
        <f t="shared" si="2"/>
        <v>4.25</v>
      </c>
      <c r="P185">
        <f>IF(AND(punkty_rekrutacyjne[[#This Row],[osiągnięcia]]=1,punkty_rekrutacyjne[[#This Row],[Średnia]]&gt;=4),1,0)</f>
        <v>0</v>
      </c>
      <c r="Q185" s="1">
        <f>punkty_rekrutacyjne[[#This Row],[GHP]]/10+punkty_rekrutacyjne[[#This Row],[GHH]]/10+punkty_rekrutacyjne[[#This Row],[GMM]]/10+punkty_rekrutacyjne[[#This Row],[GMP]]/10+punkty_rekrutacyjne[[#This Row],[GJP]]/10</f>
        <v>19.200000000000003</v>
      </c>
      <c r="R185" s="1">
        <f>(punkty_rekrutacyjne[[#This Row],[JP]]-1)*2+(punkty_rekrutacyjne[[#This Row],[Mat]]-1)*2+(punkty_rekrutacyjne[[#This Row],[Biol]]-1)*2+(punkty_rekrutacyjne[[#This Row],[Geog]]-1)*2</f>
        <v>26</v>
      </c>
      <c r="S185" s="1">
        <f>punkty_rekrutacyjne[[#This Row],[p z g]]+punkty_rekrutacyjne[[#This Row],[P z ocen]]+IF(punkty_rekrutacyjne[[#This Row],[Zachowanie]]=6,2,0)+punkty_rekrutacyjne[[#This Row],[Osiagniecia]]</f>
        <v>53.2</v>
      </c>
      <c r="X185" s="11" t="s">
        <v>379</v>
      </c>
      <c r="Y185" s="1">
        <v>4.75</v>
      </c>
      <c r="Z185" s="1">
        <v>0</v>
      </c>
    </row>
    <row r="186" spans="1:26" x14ac:dyDescent="0.25">
      <c r="A186" s="1" t="s">
        <v>282</v>
      </c>
      <c r="B186" s="1" t="s">
        <v>41</v>
      </c>
      <c r="C186">
        <v>1</v>
      </c>
      <c r="D186">
        <v>5</v>
      </c>
      <c r="E186">
        <v>6</v>
      </c>
      <c r="F186">
        <v>4</v>
      </c>
      <c r="G186">
        <v>3</v>
      </c>
      <c r="H186">
        <v>2</v>
      </c>
      <c r="I186">
        <v>14</v>
      </c>
      <c r="J186">
        <v>49</v>
      </c>
      <c r="K186">
        <v>64</v>
      </c>
      <c r="L186">
        <v>36</v>
      </c>
      <c r="M186">
        <v>2</v>
      </c>
      <c r="N186">
        <f>IF(AND(punkty_rekrutacyjne[[#This Row],[Osiagniecia]]=0,punkty_rekrutacyjne[[#This Row],[Zachowanie]]&gt;4),1,0)</f>
        <v>0</v>
      </c>
      <c r="O186">
        <f t="shared" si="2"/>
        <v>3.75</v>
      </c>
      <c r="P186">
        <f>IF(AND(punkty_rekrutacyjne[[#This Row],[osiągnięcia]]=1,punkty_rekrutacyjne[[#This Row],[Średnia]]&gt;=4),1,0)</f>
        <v>0</v>
      </c>
      <c r="Q186" s="1">
        <f>punkty_rekrutacyjne[[#This Row],[GHP]]/10+punkty_rekrutacyjne[[#This Row],[GHH]]/10+punkty_rekrutacyjne[[#This Row],[GMM]]/10+punkty_rekrutacyjne[[#This Row],[GMP]]/10+punkty_rekrutacyjne[[#This Row],[GJP]]/10</f>
        <v>16.5</v>
      </c>
      <c r="R186" s="1">
        <f>(punkty_rekrutacyjne[[#This Row],[JP]]-1)*2+(punkty_rekrutacyjne[[#This Row],[Mat]]-1)*2+(punkty_rekrutacyjne[[#This Row],[Biol]]-1)*2+(punkty_rekrutacyjne[[#This Row],[Geog]]-1)*2</f>
        <v>22</v>
      </c>
      <c r="S186" s="1">
        <f>punkty_rekrutacyjne[[#This Row],[p z g]]+punkty_rekrutacyjne[[#This Row],[P z ocen]]+IF(punkty_rekrutacyjne[[#This Row],[Zachowanie]]=6,2,0)+punkty_rekrutacyjne[[#This Row],[Osiagniecia]]</f>
        <v>39.5</v>
      </c>
      <c r="X186" s="11" t="s">
        <v>194</v>
      </c>
      <c r="Y186" s="1">
        <v>3.75</v>
      </c>
      <c r="Z186" s="1">
        <v>0</v>
      </c>
    </row>
    <row r="187" spans="1:26" x14ac:dyDescent="0.25">
      <c r="A187" s="1" t="s">
        <v>283</v>
      </c>
      <c r="B187" s="1" t="s">
        <v>242</v>
      </c>
      <c r="C187">
        <v>6</v>
      </c>
      <c r="D187">
        <v>6</v>
      </c>
      <c r="E187">
        <v>3</v>
      </c>
      <c r="F187">
        <v>6</v>
      </c>
      <c r="G187">
        <v>2</v>
      </c>
      <c r="H187">
        <v>3</v>
      </c>
      <c r="I187">
        <v>27</v>
      </c>
      <c r="J187">
        <v>64</v>
      </c>
      <c r="K187">
        <v>47</v>
      </c>
      <c r="L187">
        <v>11</v>
      </c>
      <c r="M187">
        <v>24</v>
      </c>
      <c r="N187">
        <f>IF(AND(punkty_rekrutacyjne[[#This Row],[Osiagniecia]]=0,punkty_rekrutacyjne[[#This Row],[Zachowanie]]&gt;4),1,0)</f>
        <v>0</v>
      </c>
      <c r="O187">
        <f t="shared" si="2"/>
        <v>3.5</v>
      </c>
      <c r="P187">
        <f>IF(AND(punkty_rekrutacyjne[[#This Row],[osiągnięcia]]=1,punkty_rekrutacyjne[[#This Row],[Średnia]]&gt;=4),1,0)</f>
        <v>0</v>
      </c>
      <c r="Q187" s="1">
        <f>punkty_rekrutacyjne[[#This Row],[GHP]]/10+punkty_rekrutacyjne[[#This Row],[GHH]]/10+punkty_rekrutacyjne[[#This Row],[GMM]]/10+punkty_rekrutacyjne[[#This Row],[GMP]]/10+punkty_rekrutacyjne[[#This Row],[GJP]]/10</f>
        <v>17.3</v>
      </c>
      <c r="R187" s="1">
        <f>(punkty_rekrutacyjne[[#This Row],[JP]]-1)*2+(punkty_rekrutacyjne[[#This Row],[Mat]]-1)*2+(punkty_rekrutacyjne[[#This Row],[Biol]]-1)*2+(punkty_rekrutacyjne[[#This Row],[Geog]]-1)*2</f>
        <v>20</v>
      </c>
      <c r="S187" s="1">
        <f>punkty_rekrutacyjne[[#This Row],[p z g]]+punkty_rekrutacyjne[[#This Row],[P z ocen]]+IF(punkty_rekrutacyjne[[#This Row],[Zachowanie]]=6,2,0)+punkty_rekrutacyjne[[#This Row],[Osiagniecia]]</f>
        <v>45.3</v>
      </c>
      <c r="X187" s="11" t="s">
        <v>85</v>
      </c>
      <c r="Y187" s="1">
        <v>4.5</v>
      </c>
      <c r="Z187" s="1">
        <v>0</v>
      </c>
    </row>
    <row r="188" spans="1:26" x14ac:dyDescent="0.25">
      <c r="A188" s="1" t="s">
        <v>284</v>
      </c>
      <c r="B188" s="1" t="s">
        <v>166</v>
      </c>
      <c r="C188">
        <v>3</v>
      </c>
      <c r="D188">
        <v>5</v>
      </c>
      <c r="E188">
        <v>3</v>
      </c>
      <c r="F188">
        <v>2</v>
      </c>
      <c r="G188">
        <v>6</v>
      </c>
      <c r="H188">
        <v>6</v>
      </c>
      <c r="I188">
        <v>77</v>
      </c>
      <c r="J188">
        <v>9</v>
      </c>
      <c r="K188">
        <v>73</v>
      </c>
      <c r="L188">
        <v>35</v>
      </c>
      <c r="M188">
        <v>96</v>
      </c>
      <c r="N188">
        <f>IF(AND(punkty_rekrutacyjne[[#This Row],[Osiagniecia]]=0,punkty_rekrutacyjne[[#This Row],[Zachowanie]]&gt;4),1,0)</f>
        <v>0</v>
      </c>
      <c r="O188">
        <f t="shared" si="2"/>
        <v>4.25</v>
      </c>
      <c r="P188">
        <f>IF(AND(punkty_rekrutacyjne[[#This Row],[osiągnięcia]]=1,punkty_rekrutacyjne[[#This Row],[Średnia]]&gt;=4),1,0)</f>
        <v>0</v>
      </c>
      <c r="Q188" s="1">
        <f>punkty_rekrutacyjne[[#This Row],[GHP]]/10+punkty_rekrutacyjne[[#This Row],[GHH]]/10+punkty_rekrutacyjne[[#This Row],[GMM]]/10+punkty_rekrutacyjne[[#This Row],[GMP]]/10+punkty_rekrutacyjne[[#This Row],[GJP]]/10</f>
        <v>29</v>
      </c>
      <c r="R188" s="1">
        <f>(punkty_rekrutacyjne[[#This Row],[JP]]-1)*2+(punkty_rekrutacyjne[[#This Row],[Mat]]-1)*2+(punkty_rekrutacyjne[[#This Row],[Biol]]-1)*2+(punkty_rekrutacyjne[[#This Row],[Geog]]-1)*2</f>
        <v>26</v>
      </c>
      <c r="S188" s="1">
        <f>punkty_rekrutacyjne[[#This Row],[p z g]]+punkty_rekrutacyjne[[#This Row],[P z ocen]]+IF(punkty_rekrutacyjne[[#This Row],[Zachowanie]]=6,2,0)+punkty_rekrutacyjne[[#This Row],[Osiagniecia]]</f>
        <v>58</v>
      </c>
      <c r="X188" s="11" t="s">
        <v>493</v>
      </c>
      <c r="Y188" s="1">
        <v>3.75</v>
      </c>
      <c r="Z188" s="1">
        <v>0</v>
      </c>
    </row>
    <row r="189" spans="1:26" x14ac:dyDescent="0.25">
      <c r="A189" s="1" t="s">
        <v>285</v>
      </c>
      <c r="B189" s="1" t="s">
        <v>286</v>
      </c>
      <c r="C189">
        <v>2</v>
      </c>
      <c r="D189">
        <v>5</v>
      </c>
      <c r="E189">
        <v>4</v>
      </c>
      <c r="F189">
        <v>4</v>
      </c>
      <c r="G189">
        <v>2</v>
      </c>
      <c r="H189">
        <v>5</v>
      </c>
      <c r="I189">
        <v>46</v>
      </c>
      <c r="J189">
        <v>15</v>
      </c>
      <c r="K189">
        <v>67</v>
      </c>
      <c r="L189">
        <v>56</v>
      </c>
      <c r="M189">
        <v>9</v>
      </c>
      <c r="N189">
        <f>IF(AND(punkty_rekrutacyjne[[#This Row],[Osiagniecia]]=0,punkty_rekrutacyjne[[#This Row],[Zachowanie]]&gt;4),1,0)</f>
        <v>0</v>
      </c>
      <c r="O189">
        <f t="shared" si="2"/>
        <v>3.75</v>
      </c>
      <c r="P189">
        <f>IF(AND(punkty_rekrutacyjne[[#This Row],[osiągnięcia]]=1,punkty_rekrutacyjne[[#This Row],[Średnia]]&gt;=4),1,0)</f>
        <v>0</v>
      </c>
      <c r="Q189" s="1">
        <f>punkty_rekrutacyjne[[#This Row],[GHP]]/10+punkty_rekrutacyjne[[#This Row],[GHH]]/10+punkty_rekrutacyjne[[#This Row],[GMM]]/10+punkty_rekrutacyjne[[#This Row],[GMP]]/10+punkty_rekrutacyjne[[#This Row],[GJP]]/10</f>
        <v>19.299999999999997</v>
      </c>
      <c r="R189" s="1">
        <f>(punkty_rekrutacyjne[[#This Row],[JP]]-1)*2+(punkty_rekrutacyjne[[#This Row],[Mat]]-1)*2+(punkty_rekrutacyjne[[#This Row],[Biol]]-1)*2+(punkty_rekrutacyjne[[#This Row],[Geog]]-1)*2</f>
        <v>22</v>
      </c>
      <c r="S189" s="1">
        <f>punkty_rekrutacyjne[[#This Row],[p z g]]+punkty_rekrutacyjne[[#This Row],[P z ocen]]+IF(punkty_rekrutacyjne[[#This Row],[Zachowanie]]=6,2,0)+punkty_rekrutacyjne[[#This Row],[Osiagniecia]]</f>
        <v>43.3</v>
      </c>
      <c r="X189" s="11" t="s">
        <v>254</v>
      </c>
      <c r="Y189" s="1">
        <v>4.75</v>
      </c>
      <c r="Z189" s="1">
        <v>0</v>
      </c>
    </row>
    <row r="190" spans="1:26" x14ac:dyDescent="0.25">
      <c r="A190" s="1" t="s">
        <v>287</v>
      </c>
      <c r="B190" s="1" t="s">
        <v>288</v>
      </c>
      <c r="C190">
        <v>3</v>
      </c>
      <c r="D190">
        <v>4</v>
      </c>
      <c r="E190">
        <v>6</v>
      </c>
      <c r="F190">
        <v>3</v>
      </c>
      <c r="G190">
        <v>2</v>
      </c>
      <c r="H190">
        <v>2</v>
      </c>
      <c r="I190">
        <v>79</v>
      </c>
      <c r="J190">
        <v>70</v>
      </c>
      <c r="K190">
        <v>42</v>
      </c>
      <c r="L190">
        <v>36</v>
      </c>
      <c r="M190">
        <v>76</v>
      </c>
      <c r="N190">
        <f>IF(AND(punkty_rekrutacyjne[[#This Row],[Osiagniecia]]=0,punkty_rekrutacyjne[[#This Row],[Zachowanie]]&gt;4),1,0)</f>
        <v>0</v>
      </c>
      <c r="O190">
        <f t="shared" si="2"/>
        <v>3.25</v>
      </c>
      <c r="P190">
        <f>IF(AND(punkty_rekrutacyjne[[#This Row],[osiągnięcia]]=1,punkty_rekrutacyjne[[#This Row],[Średnia]]&gt;=4),1,0)</f>
        <v>0</v>
      </c>
      <c r="Q190" s="1">
        <f>punkty_rekrutacyjne[[#This Row],[GHP]]/10+punkty_rekrutacyjne[[#This Row],[GHH]]/10+punkty_rekrutacyjne[[#This Row],[GMM]]/10+punkty_rekrutacyjne[[#This Row],[GMP]]/10+punkty_rekrutacyjne[[#This Row],[GJP]]/10</f>
        <v>30.300000000000004</v>
      </c>
      <c r="R190" s="1">
        <f>(punkty_rekrutacyjne[[#This Row],[JP]]-1)*2+(punkty_rekrutacyjne[[#This Row],[Mat]]-1)*2+(punkty_rekrutacyjne[[#This Row],[Biol]]-1)*2+(punkty_rekrutacyjne[[#This Row],[Geog]]-1)*2</f>
        <v>18</v>
      </c>
      <c r="S190" s="1">
        <f>punkty_rekrutacyjne[[#This Row],[p z g]]+punkty_rekrutacyjne[[#This Row],[P z ocen]]+IF(punkty_rekrutacyjne[[#This Row],[Zachowanie]]=6,2,0)+punkty_rekrutacyjne[[#This Row],[Osiagniecia]]</f>
        <v>51.300000000000004</v>
      </c>
      <c r="X190" s="11" t="s">
        <v>27</v>
      </c>
      <c r="Y190" s="1">
        <v>4.25</v>
      </c>
      <c r="Z190" s="1">
        <v>0</v>
      </c>
    </row>
    <row r="191" spans="1:26" x14ac:dyDescent="0.25">
      <c r="A191" s="1" t="s">
        <v>289</v>
      </c>
      <c r="B191" s="1" t="s">
        <v>30</v>
      </c>
      <c r="C191">
        <v>3</v>
      </c>
      <c r="D191">
        <v>6</v>
      </c>
      <c r="E191">
        <v>3</v>
      </c>
      <c r="F191">
        <v>6</v>
      </c>
      <c r="G191">
        <v>2</v>
      </c>
      <c r="H191">
        <v>5</v>
      </c>
      <c r="I191">
        <v>25</v>
      </c>
      <c r="J191">
        <v>78</v>
      </c>
      <c r="K191">
        <v>36</v>
      </c>
      <c r="L191">
        <v>67</v>
      </c>
      <c r="M191">
        <v>37</v>
      </c>
      <c r="N191">
        <f>IF(AND(punkty_rekrutacyjne[[#This Row],[Osiagniecia]]=0,punkty_rekrutacyjne[[#This Row],[Zachowanie]]&gt;4),1,0)</f>
        <v>0</v>
      </c>
      <c r="O191">
        <f t="shared" si="2"/>
        <v>4</v>
      </c>
      <c r="P191">
        <f>IF(AND(punkty_rekrutacyjne[[#This Row],[osiągnięcia]]=1,punkty_rekrutacyjne[[#This Row],[Średnia]]&gt;=4),1,0)</f>
        <v>0</v>
      </c>
      <c r="Q191" s="1">
        <f>punkty_rekrutacyjne[[#This Row],[GHP]]/10+punkty_rekrutacyjne[[#This Row],[GHH]]/10+punkty_rekrutacyjne[[#This Row],[GMM]]/10+punkty_rekrutacyjne[[#This Row],[GMP]]/10+punkty_rekrutacyjne[[#This Row],[GJP]]/10</f>
        <v>24.3</v>
      </c>
      <c r="R191" s="1">
        <f>(punkty_rekrutacyjne[[#This Row],[JP]]-1)*2+(punkty_rekrutacyjne[[#This Row],[Mat]]-1)*2+(punkty_rekrutacyjne[[#This Row],[Biol]]-1)*2+(punkty_rekrutacyjne[[#This Row],[Geog]]-1)*2</f>
        <v>24</v>
      </c>
      <c r="S191" s="1">
        <f>punkty_rekrutacyjne[[#This Row],[p z g]]+punkty_rekrutacyjne[[#This Row],[P z ocen]]+IF(punkty_rekrutacyjne[[#This Row],[Zachowanie]]=6,2,0)+punkty_rekrutacyjne[[#This Row],[Osiagniecia]]</f>
        <v>53.3</v>
      </c>
      <c r="X191" s="11" t="s">
        <v>372</v>
      </c>
      <c r="Y191" s="1">
        <v>3.75</v>
      </c>
      <c r="Z191" s="1">
        <v>0</v>
      </c>
    </row>
    <row r="192" spans="1:26" x14ac:dyDescent="0.25">
      <c r="A192" s="1" t="s">
        <v>290</v>
      </c>
      <c r="B192" s="1" t="s">
        <v>78</v>
      </c>
      <c r="C192">
        <v>4</v>
      </c>
      <c r="D192">
        <v>5</v>
      </c>
      <c r="E192">
        <v>4</v>
      </c>
      <c r="F192">
        <v>6</v>
      </c>
      <c r="G192">
        <v>5</v>
      </c>
      <c r="H192">
        <v>2</v>
      </c>
      <c r="I192">
        <v>53</v>
      </c>
      <c r="J192">
        <v>61</v>
      </c>
      <c r="K192">
        <v>85</v>
      </c>
      <c r="L192">
        <v>8</v>
      </c>
      <c r="M192">
        <v>76</v>
      </c>
      <c r="N192">
        <f>IF(AND(punkty_rekrutacyjne[[#This Row],[Osiagniecia]]=0,punkty_rekrutacyjne[[#This Row],[Zachowanie]]&gt;4),1,0)</f>
        <v>0</v>
      </c>
      <c r="O192">
        <f t="shared" si="2"/>
        <v>4.25</v>
      </c>
      <c r="P192">
        <f>IF(AND(punkty_rekrutacyjne[[#This Row],[osiągnięcia]]=1,punkty_rekrutacyjne[[#This Row],[Średnia]]&gt;=4),1,0)</f>
        <v>0</v>
      </c>
      <c r="Q192" s="1">
        <f>punkty_rekrutacyjne[[#This Row],[GHP]]/10+punkty_rekrutacyjne[[#This Row],[GHH]]/10+punkty_rekrutacyjne[[#This Row],[GMM]]/10+punkty_rekrutacyjne[[#This Row],[GMP]]/10+punkty_rekrutacyjne[[#This Row],[GJP]]/10</f>
        <v>28.299999999999997</v>
      </c>
      <c r="R192" s="1">
        <f>(punkty_rekrutacyjne[[#This Row],[JP]]-1)*2+(punkty_rekrutacyjne[[#This Row],[Mat]]-1)*2+(punkty_rekrutacyjne[[#This Row],[Biol]]-1)*2+(punkty_rekrutacyjne[[#This Row],[Geog]]-1)*2</f>
        <v>26</v>
      </c>
      <c r="S192" s="1">
        <f>punkty_rekrutacyjne[[#This Row],[p z g]]+punkty_rekrutacyjne[[#This Row],[P z ocen]]+IF(punkty_rekrutacyjne[[#This Row],[Zachowanie]]=6,2,0)+punkty_rekrutacyjne[[#This Row],[Osiagniecia]]</f>
        <v>58.3</v>
      </c>
      <c r="X192" s="11" t="s">
        <v>258</v>
      </c>
      <c r="Y192" s="1">
        <v>3.25</v>
      </c>
      <c r="Z192" s="1">
        <v>0</v>
      </c>
    </row>
    <row r="193" spans="1:26" x14ac:dyDescent="0.25">
      <c r="A193" s="1" t="s">
        <v>264</v>
      </c>
      <c r="B193" s="1" t="s">
        <v>246</v>
      </c>
      <c r="C193">
        <v>7</v>
      </c>
      <c r="D193">
        <v>2</v>
      </c>
      <c r="E193">
        <v>4</v>
      </c>
      <c r="F193">
        <v>3</v>
      </c>
      <c r="G193">
        <v>6</v>
      </c>
      <c r="H193">
        <v>3</v>
      </c>
      <c r="I193">
        <v>13</v>
      </c>
      <c r="J193">
        <v>89</v>
      </c>
      <c r="K193">
        <v>20</v>
      </c>
      <c r="L193">
        <v>2</v>
      </c>
      <c r="M193">
        <v>36</v>
      </c>
      <c r="N193">
        <f>IF(AND(punkty_rekrutacyjne[[#This Row],[Osiagniecia]]=0,punkty_rekrutacyjne[[#This Row],[Zachowanie]]&gt;4),1,0)</f>
        <v>0</v>
      </c>
      <c r="O193">
        <f t="shared" si="2"/>
        <v>4</v>
      </c>
      <c r="P193">
        <f>IF(AND(punkty_rekrutacyjne[[#This Row],[osiągnięcia]]=1,punkty_rekrutacyjne[[#This Row],[Średnia]]&gt;=4),1,0)</f>
        <v>0</v>
      </c>
      <c r="Q193" s="1">
        <f>punkty_rekrutacyjne[[#This Row],[GHP]]/10+punkty_rekrutacyjne[[#This Row],[GHH]]/10+punkty_rekrutacyjne[[#This Row],[GMM]]/10+punkty_rekrutacyjne[[#This Row],[GMP]]/10+punkty_rekrutacyjne[[#This Row],[GJP]]/10</f>
        <v>16</v>
      </c>
      <c r="R193" s="1">
        <f>(punkty_rekrutacyjne[[#This Row],[JP]]-1)*2+(punkty_rekrutacyjne[[#This Row],[Mat]]-1)*2+(punkty_rekrutacyjne[[#This Row],[Biol]]-1)*2+(punkty_rekrutacyjne[[#This Row],[Geog]]-1)*2</f>
        <v>24</v>
      </c>
      <c r="S193" s="1">
        <f>punkty_rekrutacyjne[[#This Row],[p z g]]+punkty_rekrutacyjne[[#This Row],[P z ocen]]+IF(punkty_rekrutacyjne[[#This Row],[Zachowanie]]=6,2,0)+punkty_rekrutacyjne[[#This Row],[Osiagniecia]]</f>
        <v>47</v>
      </c>
      <c r="X193" s="11" t="s">
        <v>461</v>
      </c>
      <c r="Y193" s="1">
        <v>3.5</v>
      </c>
      <c r="Z193" s="1">
        <v>0</v>
      </c>
    </row>
    <row r="194" spans="1:26" x14ac:dyDescent="0.25">
      <c r="A194" s="1" t="s">
        <v>291</v>
      </c>
      <c r="B194" s="1" t="s">
        <v>222</v>
      </c>
      <c r="C194">
        <v>3</v>
      </c>
      <c r="D194">
        <v>5</v>
      </c>
      <c r="E194">
        <v>5</v>
      </c>
      <c r="F194">
        <v>2</v>
      </c>
      <c r="G194">
        <v>5</v>
      </c>
      <c r="H194">
        <v>2</v>
      </c>
      <c r="I194">
        <v>25</v>
      </c>
      <c r="J194">
        <v>46</v>
      </c>
      <c r="K194">
        <v>91</v>
      </c>
      <c r="L194">
        <v>75</v>
      </c>
      <c r="M194">
        <v>91</v>
      </c>
      <c r="N194">
        <f>IF(AND(punkty_rekrutacyjne[[#This Row],[Osiagniecia]]=0,punkty_rekrutacyjne[[#This Row],[Zachowanie]]&gt;4),1,0)</f>
        <v>0</v>
      </c>
      <c r="O194">
        <f t="shared" ref="O194:O257" si="3">AVERAGE(E194,F194,G194,H194)</f>
        <v>3.5</v>
      </c>
      <c r="P194">
        <f>IF(AND(punkty_rekrutacyjne[[#This Row],[osiągnięcia]]=1,punkty_rekrutacyjne[[#This Row],[Średnia]]&gt;=4),1,0)</f>
        <v>0</v>
      </c>
      <c r="Q194" s="1">
        <f>punkty_rekrutacyjne[[#This Row],[GHP]]/10+punkty_rekrutacyjne[[#This Row],[GHH]]/10+punkty_rekrutacyjne[[#This Row],[GMM]]/10+punkty_rekrutacyjne[[#This Row],[GMP]]/10+punkty_rekrutacyjne[[#This Row],[GJP]]/10</f>
        <v>32.799999999999997</v>
      </c>
      <c r="R194" s="1">
        <f>(punkty_rekrutacyjne[[#This Row],[JP]]-1)*2+(punkty_rekrutacyjne[[#This Row],[Mat]]-1)*2+(punkty_rekrutacyjne[[#This Row],[Biol]]-1)*2+(punkty_rekrutacyjne[[#This Row],[Geog]]-1)*2</f>
        <v>20</v>
      </c>
      <c r="S194" s="1">
        <f>punkty_rekrutacyjne[[#This Row],[p z g]]+punkty_rekrutacyjne[[#This Row],[P z ocen]]+IF(punkty_rekrutacyjne[[#This Row],[Zachowanie]]=6,2,0)+punkty_rekrutacyjne[[#This Row],[Osiagniecia]]</f>
        <v>55.8</v>
      </c>
      <c r="X194" s="11" t="s">
        <v>276</v>
      </c>
      <c r="Y194" s="1">
        <v>5.75</v>
      </c>
      <c r="Z194" s="1">
        <v>1</v>
      </c>
    </row>
    <row r="195" spans="1:26" x14ac:dyDescent="0.25">
      <c r="A195" s="1" t="s">
        <v>292</v>
      </c>
      <c r="B195" s="1" t="s">
        <v>225</v>
      </c>
      <c r="C195">
        <v>7</v>
      </c>
      <c r="D195">
        <v>6</v>
      </c>
      <c r="E195">
        <v>4</v>
      </c>
      <c r="F195">
        <v>5</v>
      </c>
      <c r="G195">
        <v>4</v>
      </c>
      <c r="H195">
        <v>6</v>
      </c>
      <c r="I195">
        <v>52</v>
      </c>
      <c r="J195">
        <v>32</v>
      </c>
      <c r="K195">
        <v>57</v>
      </c>
      <c r="L195">
        <v>58</v>
      </c>
      <c r="M195">
        <v>67</v>
      </c>
      <c r="N195">
        <f>IF(AND(punkty_rekrutacyjne[[#This Row],[Osiagniecia]]=0,punkty_rekrutacyjne[[#This Row],[Zachowanie]]&gt;4),1,0)</f>
        <v>0</v>
      </c>
      <c r="O195">
        <f t="shared" si="3"/>
        <v>4.75</v>
      </c>
      <c r="P195">
        <f>IF(AND(punkty_rekrutacyjne[[#This Row],[osiągnięcia]]=1,punkty_rekrutacyjne[[#This Row],[Średnia]]&gt;=4),1,0)</f>
        <v>0</v>
      </c>
      <c r="Q195" s="1">
        <f>punkty_rekrutacyjne[[#This Row],[GHP]]/10+punkty_rekrutacyjne[[#This Row],[GHH]]/10+punkty_rekrutacyjne[[#This Row],[GMM]]/10+punkty_rekrutacyjne[[#This Row],[GMP]]/10+punkty_rekrutacyjne[[#This Row],[GJP]]/10</f>
        <v>26.6</v>
      </c>
      <c r="R195" s="1">
        <f>(punkty_rekrutacyjne[[#This Row],[JP]]-1)*2+(punkty_rekrutacyjne[[#This Row],[Mat]]-1)*2+(punkty_rekrutacyjne[[#This Row],[Biol]]-1)*2+(punkty_rekrutacyjne[[#This Row],[Geog]]-1)*2</f>
        <v>30</v>
      </c>
      <c r="S195" s="1">
        <f>punkty_rekrutacyjne[[#This Row],[p z g]]+punkty_rekrutacyjne[[#This Row],[P z ocen]]+IF(punkty_rekrutacyjne[[#This Row],[Zachowanie]]=6,2,0)+punkty_rekrutacyjne[[#This Row],[Osiagniecia]]</f>
        <v>65.599999999999994</v>
      </c>
      <c r="X195" s="11" t="s">
        <v>467</v>
      </c>
      <c r="Y195" s="1">
        <v>3</v>
      </c>
      <c r="Z195" s="1">
        <v>0</v>
      </c>
    </row>
    <row r="196" spans="1:26" x14ac:dyDescent="0.25">
      <c r="A196" s="1" t="s">
        <v>293</v>
      </c>
      <c r="B196" s="1" t="s">
        <v>239</v>
      </c>
      <c r="C196">
        <v>7</v>
      </c>
      <c r="D196">
        <v>6</v>
      </c>
      <c r="E196">
        <v>4</v>
      </c>
      <c r="F196">
        <v>6</v>
      </c>
      <c r="G196">
        <v>6</v>
      </c>
      <c r="H196">
        <v>5</v>
      </c>
      <c r="I196">
        <v>85</v>
      </c>
      <c r="J196">
        <v>37</v>
      </c>
      <c r="K196">
        <v>73</v>
      </c>
      <c r="L196">
        <v>73</v>
      </c>
      <c r="M196">
        <v>19</v>
      </c>
      <c r="N196">
        <f>IF(AND(punkty_rekrutacyjne[[#This Row],[Osiagniecia]]=0,punkty_rekrutacyjne[[#This Row],[Zachowanie]]&gt;4),1,0)</f>
        <v>0</v>
      </c>
      <c r="O196">
        <f t="shared" si="3"/>
        <v>5.25</v>
      </c>
      <c r="P196">
        <f>IF(AND(punkty_rekrutacyjne[[#This Row],[osiągnięcia]]=1,punkty_rekrutacyjne[[#This Row],[Średnia]]&gt;=4),1,0)</f>
        <v>0</v>
      </c>
      <c r="Q196" s="1">
        <f>punkty_rekrutacyjne[[#This Row],[GHP]]/10+punkty_rekrutacyjne[[#This Row],[GHH]]/10+punkty_rekrutacyjne[[#This Row],[GMM]]/10+punkty_rekrutacyjne[[#This Row],[GMP]]/10+punkty_rekrutacyjne[[#This Row],[GJP]]/10</f>
        <v>28.7</v>
      </c>
      <c r="R196" s="1">
        <f>(punkty_rekrutacyjne[[#This Row],[JP]]-1)*2+(punkty_rekrutacyjne[[#This Row],[Mat]]-1)*2+(punkty_rekrutacyjne[[#This Row],[Biol]]-1)*2+(punkty_rekrutacyjne[[#This Row],[Geog]]-1)*2</f>
        <v>34</v>
      </c>
      <c r="S196" s="1">
        <f>punkty_rekrutacyjne[[#This Row],[p z g]]+punkty_rekrutacyjne[[#This Row],[P z ocen]]+IF(punkty_rekrutacyjne[[#This Row],[Zachowanie]]=6,2,0)+punkty_rekrutacyjne[[#This Row],[Osiagniecia]]</f>
        <v>71.7</v>
      </c>
      <c r="X196" s="11" t="s">
        <v>439</v>
      </c>
      <c r="Y196" s="1">
        <v>4.75</v>
      </c>
      <c r="Z196" s="1">
        <v>0</v>
      </c>
    </row>
    <row r="197" spans="1:26" x14ac:dyDescent="0.25">
      <c r="A197" s="1" t="s">
        <v>294</v>
      </c>
      <c r="B197" s="1" t="s">
        <v>28</v>
      </c>
      <c r="C197">
        <v>8</v>
      </c>
      <c r="D197">
        <v>3</v>
      </c>
      <c r="E197">
        <v>3</v>
      </c>
      <c r="F197">
        <v>4</v>
      </c>
      <c r="G197">
        <v>3</v>
      </c>
      <c r="H197">
        <v>5</v>
      </c>
      <c r="I197">
        <v>96</v>
      </c>
      <c r="J197">
        <v>17</v>
      </c>
      <c r="K197">
        <v>94</v>
      </c>
      <c r="L197">
        <v>90</v>
      </c>
      <c r="M197">
        <v>1</v>
      </c>
      <c r="N197">
        <f>IF(AND(punkty_rekrutacyjne[[#This Row],[Osiagniecia]]=0,punkty_rekrutacyjne[[#This Row],[Zachowanie]]&gt;4),1,0)</f>
        <v>0</v>
      </c>
      <c r="O197">
        <f t="shared" si="3"/>
        <v>3.75</v>
      </c>
      <c r="P197">
        <f>IF(AND(punkty_rekrutacyjne[[#This Row],[osiągnięcia]]=1,punkty_rekrutacyjne[[#This Row],[Średnia]]&gt;=4),1,0)</f>
        <v>0</v>
      </c>
      <c r="Q197" s="1">
        <f>punkty_rekrutacyjne[[#This Row],[GHP]]/10+punkty_rekrutacyjne[[#This Row],[GHH]]/10+punkty_rekrutacyjne[[#This Row],[GMM]]/10+punkty_rekrutacyjne[[#This Row],[GMP]]/10+punkty_rekrutacyjne[[#This Row],[GJP]]/10</f>
        <v>29.8</v>
      </c>
      <c r="R197" s="1">
        <f>(punkty_rekrutacyjne[[#This Row],[JP]]-1)*2+(punkty_rekrutacyjne[[#This Row],[Mat]]-1)*2+(punkty_rekrutacyjne[[#This Row],[Biol]]-1)*2+(punkty_rekrutacyjne[[#This Row],[Geog]]-1)*2</f>
        <v>22</v>
      </c>
      <c r="S197" s="1">
        <f>punkty_rekrutacyjne[[#This Row],[p z g]]+punkty_rekrutacyjne[[#This Row],[P z ocen]]+IF(punkty_rekrutacyjne[[#This Row],[Zachowanie]]=6,2,0)+punkty_rekrutacyjne[[#This Row],[Osiagniecia]]</f>
        <v>59.8</v>
      </c>
      <c r="X197" s="11" t="s">
        <v>603</v>
      </c>
      <c r="Y197" s="1">
        <v>3.5</v>
      </c>
      <c r="Z197" s="1">
        <v>0</v>
      </c>
    </row>
    <row r="198" spans="1:26" x14ac:dyDescent="0.25">
      <c r="A198" s="1" t="s">
        <v>295</v>
      </c>
      <c r="B198" s="1" t="s">
        <v>180</v>
      </c>
      <c r="C198">
        <v>2</v>
      </c>
      <c r="D198">
        <v>3</v>
      </c>
      <c r="E198">
        <v>6</v>
      </c>
      <c r="F198">
        <v>4</v>
      </c>
      <c r="G198">
        <v>5</v>
      </c>
      <c r="H198">
        <v>6</v>
      </c>
      <c r="I198">
        <v>68</v>
      </c>
      <c r="J198">
        <v>10</v>
      </c>
      <c r="K198">
        <v>64</v>
      </c>
      <c r="L198">
        <v>85</v>
      </c>
      <c r="M198">
        <v>26</v>
      </c>
      <c r="N198">
        <f>IF(AND(punkty_rekrutacyjne[[#This Row],[Osiagniecia]]=0,punkty_rekrutacyjne[[#This Row],[Zachowanie]]&gt;4),1,0)</f>
        <v>0</v>
      </c>
      <c r="O198">
        <f t="shared" si="3"/>
        <v>5.25</v>
      </c>
      <c r="P198">
        <f>IF(AND(punkty_rekrutacyjne[[#This Row],[osiągnięcia]]=1,punkty_rekrutacyjne[[#This Row],[Średnia]]&gt;=4),1,0)</f>
        <v>0</v>
      </c>
      <c r="Q198" s="1">
        <f>punkty_rekrutacyjne[[#This Row],[GHP]]/10+punkty_rekrutacyjne[[#This Row],[GHH]]/10+punkty_rekrutacyjne[[#This Row],[GMM]]/10+punkty_rekrutacyjne[[#This Row],[GMP]]/10+punkty_rekrutacyjne[[#This Row],[GJP]]/10</f>
        <v>25.3</v>
      </c>
      <c r="R198" s="1">
        <f>(punkty_rekrutacyjne[[#This Row],[JP]]-1)*2+(punkty_rekrutacyjne[[#This Row],[Mat]]-1)*2+(punkty_rekrutacyjne[[#This Row],[Biol]]-1)*2+(punkty_rekrutacyjne[[#This Row],[Geog]]-1)*2</f>
        <v>34</v>
      </c>
      <c r="S198" s="1">
        <f>punkty_rekrutacyjne[[#This Row],[p z g]]+punkty_rekrutacyjne[[#This Row],[P z ocen]]+IF(punkty_rekrutacyjne[[#This Row],[Zachowanie]]=6,2,0)+punkty_rekrutacyjne[[#This Row],[Osiagniecia]]</f>
        <v>61.3</v>
      </c>
      <c r="X198" s="11" t="s">
        <v>617</v>
      </c>
      <c r="Y198" s="1">
        <v>4.25</v>
      </c>
      <c r="Z198" s="1">
        <v>0</v>
      </c>
    </row>
    <row r="199" spans="1:26" x14ac:dyDescent="0.25">
      <c r="A199" s="1" t="s">
        <v>296</v>
      </c>
      <c r="B199" s="1" t="s">
        <v>222</v>
      </c>
      <c r="C199">
        <v>7</v>
      </c>
      <c r="D199">
        <v>2</v>
      </c>
      <c r="E199">
        <v>2</v>
      </c>
      <c r="F199">
        <v>6</v>
      </c>
      <c r="G199">
        <v>5</v>
      </c>
      <c r="H199">
        <v>3</v>
      </c>
      <c r="I199">
        <v>45</v>
      </c>
      <c r="J199">
        <v>81</v>
      </c>
      <c r="K199">
        <v>28</v>
      </c>
      <c r="L199">
        <v>11</v>
      </c>
      <c r="M199">
        <v>25</v>
      </c>
      <c r="N199">
        <f>IF(AND(punkty_rekrutacyjne[[#This Row],[Osiagniecia]]=0,punkty_rekrutacyjne[[#This Row],[Zachowanie]]&gt;4),1,0)</f>
        <v>0</v>
      </c>
      <c r="O199">
        <f t="shared" si="3"/>
        <v>4</v>
      </c>
      <c r="P199">
        <f>IF(AND(punkty_rekrutacyjne[[#This Row],[osiągnięcia]]=1,punkty_rekrutacyjne[[#This Row],[Średnia]]&gt;=4),1,0)</f>
        <v>0</v>
      </c>
      <c r="Q199" s="1">
        <f>punkty_rekrutacyjne[[#This Row],[GHP]]/10+punkty_rekrutacyjne[[#This Row],[GHH]]/10+punkty_rekrutacyjne[[#This Row],[GMM]]/10+punkty_rekrutacyjne[[#This Row],[GMP]]/10+punkty_rekrutacyjne[[#This Row],[GJP]]/10</f>
        <v>19</v>
      </c>
      <c r="R199" s="1">
        <f>(punkty_rekrutacyjne[[#This Row],[JP]]-1)*2+(punkty_rekrutacyjne[[#This Row],[Mat]]-1)*2+(punkty_rekrutacyjne[[#This Row],[Biol]]-1)*2+(punkty_rekrutacyjne[[#This Row],[Geog]]-1)*2</f>
        <v>24</v>
      </c>
      <c r="S199" s="1">
        <f>punkty_rekrutacyjne[[#This Row],[p z g]]+punkty_rekrutacyjne[[#This Row],[P z ocen]]+IF(punkty_rekrutacyjne[[#This Row],[Zachowanie]]=6,2,0)+punkty_rekrutacyjne[[#This Row],[Osiagniecia]]</f>
        <v>50</v>
      </c>
      <c r="X199" s="11" t="s">
        <v>404</v>
      </c>
      <c r="Y199" s="1">
        <v>4.75</v>
      </c>
      <c r="Z199" s="1">
        <v>0</v>
      </c>
    </row>
    <row r="200" spans="1:26" x14ac:dyDescent="0.25">
      <c r="A200" s="1" t="s">
        <v>297</v>
      </c>
      <c r="B200" s="1" t="s">
        <v>161</v>
      </c>
      <c r="C200">
        <v>3</v>
      </c>
      <c r="D200">
        <v>2</v>
      </c>
      <c r="E200">
        <v>3</v>
      </c>
      <c r="F200">
        <v>2</v>
      </c>
      <c r="G200">
        <v>5</v>
      </c>
      <c r="H200">
        <v>4</v>
      </c>
      <c r="I200">
        <v>85</v>
      </c>
      <c r="J200">
        <v>28</v>
      </c>
      <c r="K200">
        <v>36</v>
      </c>
      <c r="L200">
        <v>9</v>
      </c>
      <c r="M200">
        <v>95</v>
      </c>
      <c r="N200">
        <f>IF(AND(punkty_rekrutacyjne[[#This Row],[Osiagniecia]]=0,punkty_rekrutacyjne[[#This Row],[Zachowanie]]&gt;4),1,0)</f>
        <v>0</v>
      </c>
      <c r="O200">
        <f t="shared" si="3"/>
        <v>3.5</v>
      </c>
      <c r="P200">
        <f>IF(AND(punkty_rekrutacyjne[[#This Row],[osiągnięcia]]=1,punkty_rekrutacyjne[[#This Row],[Średnia]]&gt;=4),1,0)</f>
        <v>0</v>
      </c>
      <c r="Q200" s="1">
        <f>punkty_rekrutacyjne[[#This Row],[GHP]]/10+punkty_rekrutacyjne[[#This Row],[GHH]]/10+punkty_rekrutacyjne[[#This Row],[GMM]]/10+punkty_rekrutacyjne[[#This Row],[GMP]]/10+punkty_rekrutacyjne[[#This Row],[GJP]]/10</f>
        <v>25.3</v>
      </c>
      <c r="R200" s="1">
        <f>(punkty_rekrutacyjne[[#This Row],[JP]]-1)*2+(punkty_rekrutacyjne[[#This Row],[Mat]]-1)*2+(punkty_rekrutacyjne[[#This Row],[Biol]]-1)*2+(punkty_rekrutacyjne[[#This Row],[Geog]]-1)*2</f>
        <v>20</v>
      </c>
      <c r="S200" s="1">
        <f>punkty_rekrutacyjne[[#This Row],[p z g]]+punkty_rekrutacyjne[[#This Row],[P z ocen]]+IF(punkty_rekrutacyjne[[#This Row],[Zachowanie]]=6,2,0)+punkty_rekrutacyjne[[#This Row],[Osiagniecia]]</f>
        <v>48.3</v>
      </c>
      <c r="X200" s="11" t="s">
        <v>396</v>
      </c>
      <c r="Y200" s="1">
        <v>4</v>
      </c>
      <c r="Z200" s="1">
        <v>0</v>
      </c>
    </row>
    <row r="201" spans="1:26" x14ac:dyDescent="0.25">
      <c r="A201" s="1" t="s">
        <v>298</v>
      </c>
      <c r="B201" s="1" t="s">
        <v>299</v>
      </c>
      <c r="C201">
        <v>4</v>
      </c>
      <c r="D201">
        <v>3</v>
      </c>
      <c r="E201">
        <v>6</v>
      </c>
      <c r="F201">
        <v>4</v>
      </c>
      <c r="G201">
        <v>4</v>
      </c>
      <c r="H201">
        <v>3</v>
      </c>
      <c r="I201">
        <v>48</v>
      </c>
      <c r="J201">
        <v>71</v>
      </c>
      <c r="K201">
        <v>40</v>
      </c>
      <c r="L201">
        <v>67</v>
      </c>
      <c r="M201">
        <v>83</v>
      </c>
      <c r="N201">
        <f>IF(AND(punkty_rekrutacyjne[[#This Row],[Osiagniecia]]=0,punkty_rekrutacyjne[[#This Row],[Zachowanie]]&gt;4),1,0)</f>
        <v>0</v>
      </c>
      <c r="O201">
        <f t="shared" si="3"/>
        <v>4.25</v>
      </c>
      <c r="P201">
        <f>IF(AND(punkty_rekrutacyjne[[#This Row],[osiągnięcia]]=1,punkty_rekrutacyjne[[#This Row],[Średnia]]&gt;=4),1,0)</f>
        <v>0</v>
      </c>
      <c r="Q201" s="1">
        <f>punkty_rekrutacyjne[[#This Row],[GHP]]/10+punkty_rekrutacyjne[[#This Row],[GHH]]/10+punkty_rekrutacyjne[[#This Row],[GMM]]/10+punkty_rekrutacyjne[[#This Row],[GMP]]/10+punkty_rekrutacyjne[[#This Row],[GJP]]/10</f>
        <v>30.9</v>
      </c>
      <c r="R201" s="1">
        <f>(punkty_rekrutacyjne[[#This Row],[JP]]-1)*2+(punkty_rekrutacyjne[[#This Row],[Mat]]-1)*2+(punkty_rekrutacyjne[[#This Row],[Biol]]-1)*2+(punkty_rekrutacyjne[[#This Row],[Geog]]-1)*2</f>
        <v>26</v>
      </c>
      <c r="S201" s="1">
        <f>punkty_rekrutacyjne[[#This Row],[p z g]]+punkty_rekrutacyjne[[#This Row],[P z ocen]]+IF(punkty_rekrutacyjne[[#This Row],[Zachowanie]]=6,2,0)+punkty_rekrutacyjne[[#This Row],[Osiagniecia]]</f>
        <v>60.9</v>
      </c>
      <c r="X201" s="11" t="s">
        <v>611</v>
      </c>
      <c r="Y201" s="1">
        <v>3.25</v>
      </c>
      <c r="Z201" s="1">
        <v>0</v>
      </c>
    </row>
    <row r="202" spans="1:26" x14ac:dyDescent="0.25">
      <c r="A202" s="1" t="s">
        <v>300</v>
      </c>
      <c r="B202" s="1" t="s">
        <v>242</v>
      </c>
      <c r="C202">
        <v>0</v>
      </c>
      <c r="D202">
        <v>5</v>
      </c>
      <c r="E202">
        <v>6</v>
      </c>
      <c r="F202">
        <v>4</v>
      </c>
      <c r="G202">
        <v>4</v>
      </c>
      <c r="H202">
        <v>5</v>
      </c>
      <c r="I202">
        <v>70</v>
      </c>
      <c r="J202">
        <v>42</v>
      </c>
      <c r="K202">
        <v>47</v>
      </c>
      <c r="L202">
        <v>24</v>
      </c>
      <c r="M202">
        <v>40</v>
      </c>
      <c r="N202">
        <f>IF(AND(punkty_rekrutacyjne[[#This Row],[Osiagniecia]]=0,punkty_rekrutacyjne[[#This Row],[Zachowanie]]&gt;4),1,0)</f>
        <v>1</v>
      </c>
      <c r="O202">
        <f t="shared" si="3"/>
        <v>4.75</v>
      </c>
      <c r="P202">
        <f>IF(AND(punkty_rekrutacyjne[[#This Row],[osiągnięcia]]=1,punkty_rekrutacyjne[[#This Row],[Średnia]]&gt;=4),1,0)</f>
        <v>1</v>
      </c>
      <c r="Q202" s="1">
        <f>punkty_rekrutacyjne[[#This Row],[GHP]]/10+punkty_rekrutacyjne[[#This Row],[GHH]]/10+punkty_rekrutacyjne[[#This Row],[GMM]]/10+punkty_rekrutacyjne[[#This Row],[GMP]]/10+punkty_rekrutacyjne[[#This Row],[GJP]]/10</f>
        <v>22.299999999999997</v>
      </c>
      <c r="R202" s="1">
        <f>(punkty_rekrutacyjne[[#This Row],[JP]]-1)*2+(punkty_rekrutacyjne[[#This Row],[Mat]]-1)*2+(punkty_rekrutacyjne[[#This Row],[Biol]]-1)*2+(punkty_rekrutacyjne[[#This Row],[Geog]]-1)*2</f>
        <v>30</v>
      </c>
      <c r="S202" s="1">
        <f>punkty_rekrutacyjne[[#This Row],[p z g]]+punkty_rekrutacyjne[[#This Row],[P z ocen]]+IF(punkty_rekrutacyjne[[#This Row],[Zachowanie]]=6,2,0)+punkty_rekrutacyjne[[#This Row],[Osiagniecia]]</f>
        <v>52.3</v>
      </c>
      <c r="X202" s="11" t="s">
        <v>566</v>
      </c>
      <c r="Y202" s="1">
        <v>4.5</v>
      </c>
      <c r="Z202" s="1">
        <v>0</v>
      </c>
    </row>
    <row r="203" spans="1:26" x14ac:dyDescent="0.25">
      <c r="A203" s="1" t="s">
        <v>301</v>
      </c>
      <c r="B203" s="1" t="s">
        <v>302</v>
      </c>
      <c r="C203">
        <v>8</v>
      </c>
      <c r="D203">
        <v>4</v>
      </c>
      <c r="E203">
        <v>5</v>
      </c>
      <c r="F203">
        <v>4</v>
      </c>
      <c r="G203">
        <v>4</v>
      </c>
      <c r="H203">
        <v>5</v>
      </c>
      <c r="I203">
        <v>83</v>
      </c>
      <c r="J203">
        <v>18</v>
      </c>
      <c r="K203">
        <v>29</v>
      </c>
      <c r="L203">
        <v>17</v>
      </c>
      <c r="M203">
        <v>9</v>
      </c>
      <c r="N203">
        <f>IF(AND(punkty_rekrutacyjne[[#This Row],[Osiagniecia]]=0,punkty_rekrutacyjne[[#This Row],[Zachowanie]]&gt;4),1,0)</f>
        <v>0</v>
      </c>
      <c r="O203">
        <f t="shared" si="3"/>
        <v>4.5</v>
      </c>
      <c r="P203">
        <f>IF(AND(punkty_rekrutacyjne[[#This Row],[osiągnięcia]]=1,punkty_rekrutacyjne[[#This Row],[Średnia]]&gt;=4),1,0)</f>
        <v>0</v>
      </c>
      <c r="Q203" s="1">
        <f>punkty_rekrutacyjne[[#This Row],[GHP]]/10+punkty_rekrutacyjne[[#This Row],[GHH]]/10+punkty_rekrutacyjne[[#This Row],[GMM]]/10+punkty_rekrutacyjne[[#This Row],[GMP]]/10+punkty_rekrutacyjne[[#This Row],[GJP]]/10</f>
        <v>15.600000000000001</v>
      </c>
      <c r="R203" s="1">
        <f>(punkty_rekrutacyjne[[#This Row],[JP]]-1)*2+(punkty_rekrutacyjne[[#This Row],[Mat]]-1)*2+(punkty_rekrutacyjne[[#This Row],[Biol]]-1)*2+(punkty_rekrutacyjne[[#This Row],[Geog]]-1)*2</f>
        <v>28</v>
      </c>
      <c r="S203" s="1">
        <f>punkty_rekrutacyjne[[#This Row],[p z g]]+punkty_rekrutacyjne[[#This Row],[P z ocen]]+IF(punkty_rekrutacyjne[[#This Row],[Zachowanie]]=6,2,0)+punkty_rekrutacyjne[[#This Row],[Osiagniecia]]</f>
        <v>51.6</v>
      </c>
      <c r="X203" s="11" t="s">
        <v>358</v>
      </c>
      <c r="Y203" s="1">
        <v>4.5</v>
      </c>
      <c r="Z203" s="1">
        <v>0</v>
      </c>
    </row>
    <row r="204" spans="1:26" x14ac:dyDescent="0.25">
      <c r="A204" s="1" t="s">
        <v>303</v>
      </c>
      <c r="B204" s="1" t="s">
        <v>90</v>
      </c>
      <c r="C204">
        <v>1</v>
      </c>
      <c r="D204">
        <v>6</v>
      </c>
      <c r="E204">
        <v>4</v>
      </c>
      <c r="F204">
        <v>6</v>
      </c>
      <c r="G204">
        <v>3</v>
      </c>
      <c r="H204">
        <v>2</v>
      </c>
      <c r="I204">
        <v>48</v>
      </c>
      <c r="J204">
        <v>65</v>
      </c>
      <c r="K204">
        <v>86</v>
      </c>
      <c r="L204">
        <v>18</v>
      </c>
      <c r="M204">
        <v>88</v>
      </c>
      <c r="N204">
        <f>IF(AND(punkty_rekrutacyjne[[#This Row],[Osiagniecia]]=0,punkty_rekrutacyjne[[#This Row],[Zachowanie]]&gt;4),1,0)</f>
        <v>0</v>
      </c>
      <c r="O204">
        <f t="shared" si="3"/>
        <v>3.75</v>
      </c>
      <c r="P204">
        <f>IF(AND(punkty_rekrutacyjne[[#This Row],[osiągnięcia]]=1,punkty_rekrutacyjne[[#This Row],[Średnia]]&gt;=4),1,0)</f>
        <v>0</v>
      </c>
      <c r="Q204" s="1">
        <f>punkty_rekrutacyjne[[#This Row],[GHP]]/10+punkty_rekrutacyjne[[#This Row],[GHH]]/10+punkty_rekrutacyjne[[#This Row],[GMM]]/10+punkty_rekrutacyjne[[#This Row],[GMP]]/10+punkty_rekrutacyjne[[#This Row],[GJP]]/10</f>
        <v>30.5</v>
      </c>
      <c r="R204" s="1">
        <f>(punkty_rekrutacyjne[[#This Row],[JP]]-1)*2+(punkty_rekrutacyjne[[#This Row],[Mat]]-1)*2+(punkty_rekrutacyjne[[#This Row],[Biol]]-1)*2+(punkty_rekrutacyjne[[#This Row],[Geog]]-1)*2</f>
        <v>22</v>
      </c>
      <c r="S204" s="1">
        <f>punkty_rekrutacyjne[[#This Row],[p z g]]+punkty_rekrutacyjne[[#This Row],[P z ocen]]+IF(punkty_rekrutacyjne[[#This Row],[Zachowanie]]=6,2,0)+punkty_rekrutacyjne[[#This Row],[Osiagniecia]]</f>
        <v>55.5</v>
      </c>
      <c r="X204" s="11" t="s">
        <v>638</v>
      </c>
      <c r="Y204" s="1">
        <v>2.5</v>
      </c>
      <c r="Z204" s="1">
        <v>0</v>
      </c>
    </row>
    <row r="205" spans="1:26" x14ac:dyDescent="0.25">
      <c r="A205" s="1" t="s">
        <v>304</v>
      </c>
      <c r="B205" s="1" t="s">
        <v>70</v>
      </c>
      <c r="C205">
        <v>4</v>
      </c>
      <c r="D205">
        <v>5</v>
      </c>
      <c r="E205">
        <v>3</v>
      </c>
      <c r="F205">
        <v>5</v>
      </c>
      <c r="G205">
        <v>5</v>
      </c>
      <c r="H205">
        <v>2</v>
      </c>
      <c r="I205">
        <v>70</v>
      </c>
      <c r="J205">
        <v>20</v>
      </c>
      <c r="K205">
        <v>38</v>
      </c>
      <c r="L205">
        <v>18</v>
      </c>
      <c r="M205">
        <v>65</v>
      </c>
      <c r="N205">
        <f>IF(AND(punkty_rekrutacyjne[[#This Row],[Osiagniecia]]=0,punkty_rekrutacyjne[[#This Row],[Zachowanie]]&gt;4),1,0)</f>
        <v>0</v>
      </c>
      <c r="O205">
        <f t="shared" si="3"/>
        <v>3.75</v>
      </c>
      <c r="P205">
        <f>IF(AND(punkty_rekrutacyjne[[#This Row],[osiągnięcia]]=1,punkty_rekrutacyjne[[#This Row],[Średnia]]&gt;=4),1,0)</f>
        <v>0</v>
      </c>
      <c r="Q205" s="1">
        <f>punkty_rekrutacyjne[[#This Row],[GHP]]/10+punkty_rekrutacyjne[[#This Row],[GHH]]/10+punkty_rekrutacyjne[[#This Row],[GMM]]/10+punkty_rekrutacyjne[[#This Row],[GMP]]/10+punkty_rekrutacyjne[[#This Row],[GJP]]/10</f>
        <v>21.1</v>
      </c>
      <c r="R205" s="1">
        <f>(punkty_rekrutacyjne[[#This Row],[JP]]-1)*2+(punkty_rekrutacyjne[[#This Row],[Mat]]-1)*2+(punkty_rekrutacyjne[[#This Row],[Biol]]-1)*2+(punkty_rekrutacyjne[[#This Row],[Geog]]-1)*2</f>
        <v>22</v>
      </c>
      <c r="S205" s="1">
        <f>punkty_rekrutacyjne[[#This Row],[p z g]]+punkty_rekrutacyjne[[#This Row],[P z ocen]]+IF(punkty_rekrutacyjne[[#This Row],[Zachowanie]]=6,2,0)+punkty_rekrutacyjne[[#This Row],[Osiagniecia]]</f>
        <v>47.1</v>
      </c>
      <c r="X205" s="11" t="s">
        <v>394</v>
      </c>
      <c r="Y205" s="1">
        <v>3.75</v>
      </c>
      <c r="Z205" s="1">
        <v>0</v>
      </c>
    </row>
    <row r="206" spans="1:26" x14ac:dyDescent="0.25">
      <c r="A206" s="1" t="s">
        <v>305</v>
      </c>
      <c r="B206" s="1" t="s">
        <v>306</v>
      </c>
      <c r="C206">
        <v>2</v>
      </c>
      <c r="D206">
        <v>2</v>
      </c>
      <c r="E206">
        <v>6</v>
      </c>
      <c r="F206">
        <v>5</v>
      </c>
      <c r="G206">
        <v>2</v>
      </c>
      <c r="H206">
        <v>6</v>
      </c>
      <c r="I206">
        <v>74</v>
      </c>
      <c r="J206">
        <v>61</v>
      </c>
      <c r="K206">
        <v>24</v>
      </c>
      <c r="L206">
        <v>72</v>
      </c>
      <c r="M206">
        <v>41</v>
      </c>
      <c r="N206">
        <f>IF(AND(punkty_rekrutacyjne[[#This Row],[Osiagniecia]]=0,punkty_rekrutacyjne[[#This Row],[Zachowanie]]&gt;4),1,0)</f>
        <v>0</v>
      </c>
      <c r="O206">
        <f t="shared" si="3"/>
        <v>4.75</v>
      </c>
      <c r="P206">
        <f>IF(AND(punkty_rekrutacyjne[[#This Row],[osiągnięcia]]=1,punkty_rekrutacyjne[[#This Row],[Średnia]]&gt;=4),1,0)</f>
        <v>0</v>
      </c>
      <c r="Q206" s="1">
        <f>punkty_rekrutacyjne[[#This Row],[GHP]]/10+punkty_rekrutacyjne[[#This Row],[GHH]]/10+punkty_rekrutacyjne[[#This Row],[GMM]]/10+punkty_rekrutacyjne[[#This Row],[GMP]]/10+punkty_rekrutacyjne[[#This Row],[GJP]]/10</f>
        <v>27.200000000000003</v>
      </c>
      <c r="R206" s="1">
        <f>(punkty_rekrutacyjne[[#This Row],[JP]]-1)*2+(punkty_rekrutacyjne[[#This Row],[Mat]]-1)*2+(punkty_rekrutacyjne[[#This Row],[Biol]]-1)*2+(punkty_rekrutacyjne[[#This Row],[Geog]]-1)*2</f>
        <v>30</v>
      </c>
      <c r="S206" s="1">
        <f>punkty_rekrutacyjne[[#This Row],[p z g]]+punkty_rekrutacyjne[[#This Row],[P z ocen]]+IF(punkty_rekrutacyjne[[#This Row],[Zachowanie]]=6,2,0)+punkty_rekrutacyjne[[#This Row],[Osiagniecia]]</f>
        <v>59.2</v>
      </c>
      <c r="X206" s="11" t="s">
        <v>229</v>
      </c>
      <c r="Y206" s="1">
        <v>3.25</v>
      </c>
      <c r="Z206" s="1">
        <v>0</v>
      </c>
    </row>
    <row r="207" spans="1:26" x14ac:dyDescent="0.25">
      <c r="A207" s="1" t="s">
        <v>125</v>
      </c>
      <c r="B207" s="1" t="s">
        <v>307</v>
      </c>
      <c r="C207">
        <v>2</v>
      </c>
      <c r="D207">
        <v>2</v>
      </c>
      <c r="E207">
        <v>4</v>
      </c>
      <c r="F207">
        <v>4</v>
      </c>
      <c r="G207">
        <v>4</v>
      </c>
      <c r="H207">
        <v>3</v>
      </c>
      <c r="I207">
        <v>18</v>
      </c>
      <c r="J207">
        <v>50</v>
      </c>
      <c r="K207">
        <v>99</v>
      </c>
      <c r="L207">
        <v>35</v>
      </c>
      <c r="M207">
        <v>8</v>
      </c>
      <c r="N207">
        <f>IF(AND(punkty_rekrutacyjne[[#This Row],[Osiagniecia]]=0,punkty_rekrutacyjne[[#This Row],[Zachowanie]]&gt;4),1,0)</f>
        <v>0</v>
      </c>
      <c r="O207">
        <f t="shared" si="3"/>
        <v>3.75</v>
      </c>
      <c r="P207">
        <f>IF(AND(punkty_rekrutacyjne[[#This Row],[osiągnięcia]]=1,punkty_rekrutacyjne[[#This Row],[Średnia]]&gt;=4),1,0)</f>
        <v>0</v>
      </c>
      <c r="Q207" s="1">
        <f>punkty_rekrutacyjne[[#This Row],[GHP]]/10+punkty_rekrutacyjne[[#This Row],[GHH]]/10+punkty_rekrutacyjne[[#This Row],[GMM]]/10+punkty_rekrutacyjne[[#This Row],[GMP]]/10+punkty_rekrutacyjne[[#This Row],[GJP]]/10</f>
        <v>21</v>
      </c>
      <c r="R207" s="1">
        <f>(punkty_rekrutacyjne[[#This Row],[JP]]-1)*2+(punkty_rekrutacyjne[[#This Row],[Mat]]-1)*2+(punkty_rekrutacyjne[[#This Row],[Biol]]-1)*2+(punkty_rekrutacyjne[[#This Row],[Geog]]-1)*2</f>
        <v>22</v>
      </c>
      <c r="S207" s="1">
        <f>punkty_rekrutacyjne[[#This Row],[p z g]]+punkty_rekrutacyjne[[#This Row],[P z ocen]]+IF(punkty_rekrutacyjne[[#This Row],[Zachowanie]]=6,2,0)+punkty_rekrutacyjne[[#This Row],[Osiagniecia]]</f>
        <v>45</v>
      </c>
      <c r="X207" s="11" t="s">
        <v>173</v>
      </c>
      <c r="Y207" s="1">
        <v>4</v>
      </c>
      <c r="Z207" s="1">
        <v>0</v>
      </c>
    </row>
    <row r="208" spans="1:26" x14ac:dyDescent="0.25">
      <c r="A208" s="1" t="s">
        <v>308</v>
      </c>
      <c r="B208" s="1" t="s">
        <v>166</v>
      </c>
      <c r="C208">
        <v>6</v>
      </c>
      <c r="D208">
        <v>6</v>
      </c>
      <c r="E208">
        <v>4</v>
      </c>
      <c r="F208">
        <v>3</v>
      </c>
      <c r="G208">
        <v>6</v>
      </c>
      <c r="H208">
        <v>2</v>
      </c>
      <c r="I208">
        <v>68</v>
      </c>
      <c r="J208">
        <v>82</v>
      </c>
      <c r="K208">
        <v>74</v>
      </c>
      <c r="L208">
        <v>4</v>
      </c>
      <c r="M208">
        <v>9</v>
      </c>
      <c r="N208">
        <f>IF(AND(punkty_rekrutacyjne[[#This Row],[Osiagniecia]]=0,punkty_rekrutacyjne[[#This Row],[Zachowanie]]&gt;4),1,0)</f>
        <v>0</v>
      </c>
      <c r="O208">
        <f t="shared" si="3"/>
        <v>3.75</v>
      </c>
      <c r="P208">
        <f>IF(AND(punkty_rekrutacyjne[[#This Row],[osiągnięcia]]=1,punkty_rekrutacyjne[[#This Row],[Średnia]]&gt;=4),1,0)</f>
        <v>0</v>
      </c>
      <c r="Q208" s="1">
        <f>punkty_rekrutacyjne[[#This Row],[GHP]]/10+punkty_rekrutacyjne[[#This Row],[GHH]]/10+punkty_rekrutacyjne[[#This Row],[GMM]]/10+punkty_rekrutacyjne[[#This Row],[GMP]]/10+punkty_rekrutacyjne[[#This Row],[GJP]]/10</f>
        <v>23.699999999999996</v>
      </c>
      <c r="R208" s="1">
        <f>(punkty_rekrutacyjne[[#This Row],[JP]]-1)*2+(punkty_rekrutacyjne[[#This Row],[Mat]]-1)*2+(punkty_rekrutacyjne[[#This Row],[Biol]]-1)*2+(punkty_rekrutacyjne[[#This Row],[Geog]]-1)*2</f>
        <v>22</v>
      </c>
      <c r="S208" s="1">
        <f>punkty_rekrutacyjne[[#This Row],[p z g]]+punkty_rekrutacyjne[[#This Row],[P z ocen]]+IF(punkty_rekrutacyjne[[#This Row],[Zachowanie]]=6,2,0)+punkty_rekrutacyjne[[#This Row],[Osiagniecia]]</f>
        <v>53.699999999999996</v>
      </c>
      <c r="X208" s="11" t="s">
        <v>610</v>
      </c>
      <c r="Y208" s="1">
        <v>5.5</v>
      </c>
      <c r="Z208" s="1">
        <v>0</v>
      </c>
    </row>
    <row r="209" spans="1:26" x14ac:dyDescent="0.25">
      <c r="A209" s="1" t="s">
        <v>309</v>
      </c>
      <c r="B209" s="1" t="s">
        <v>239</v>
      </c>
      <c r="C209">
        <v>3</v>
      </c>
      <c r="D209">
        <v>4</v>
      </c>
      <c r="E209">
        <v>2</v>
      </c>
      <c r="F209">
        <v>2</v>
      </c>
      <c r="G209">
        <v>6</v>
      </c>
      <c r="H209">
        <v>4</v>
      </c>
      <c r="I209">
        <v>48</v>
      </c>
      <c r="J209">
        <v>56</v>
      </c>
      <c r="K209">
        <v>97</v>
      </c>
      <c r="L209">
        <v>34</v>
      </c>
      <c r="M209">
        <v>50</v>
      </c>
      <c r="N209">
        <f>IF(AND(punkty_rekrutacyjne[[#This Row],[Osiagniecia]]=0,punkty_rekrutacyjne[[#This Row],[Zachowanie]]&gt;4),1,0)</f>
        <v>0</v>
      </c>
      <c r="O209">
        <f t="shared" si="3"/>
        <v>3.5</v>
      </c>
      <c r="P209">
        <f>IF(AND(punkty_rekrutacyjne[[#This Row],[osiągnięcia]]=1,punkty_rekrutacyjne[[#This Row],[Średnia]]&gt;=4),1,0)</f>
        <v>0</v>
      </c>
      <c r="Q209" s="1">
        <f>punkty_rekrutacyjne[[#This Row],[GHP]]/10+punkty_rekrutacyjne[[#This Row],[GHH]]/10+punkty_rekrutacyjne[[#This Row],[GMM]]/10+punkty_rekrutacyjne[[#This Row],[GMP]]/10+punkty_rekrutacyjne[[#This Row],[GJP]]/10</f>
        <v>28.499999999999996</v>
      </c>
      <c r="R209" s="1">
        <f>(punkty_rekrutacyjne[[#This Row],[JP]]-1)*2+(punkty_rekrutacyjne[[#This Row],[Mat]]-1)*2+(punkty_rekrutacyjne[[#This Row],[Biol]]-1)*2+(punkty_rekrutacyjne[[#This Row],[Geog]]-1)*2</f>
        <v>20</v>
      </c>
      <c r="S209" s="1">
        <f>punkty_rekrutacyjne[[#This Row],[p z g]]+punkty_rekrutacyjne[[#This Row],[P z ocen]]+IF(punkty_rekrutacyjne[[#This Row],[Zachowanie]]=6,2,0)+punkty_rekrutacyjne[[#This Row],[Osiagniecia]]</f>
        <v>51.5</v>
      </c>
      <c r="X209" s="11" t="s">
        <v>266</v>
      </c>
      <c r="Y209" s="1">
        <v>4.75</v>
      </c>
      <c r="Z209" s="1">
        <v>0</v>
      </c>
    </row>
    <row r="210" spans="1:26" x14ac:dyDescent="0.25">
      <c r="A210" s="1" t="s">
        <v>310</v>
      </c>
      <c r="B210" s="1" t="s">
        <v>311</v>
      </c>
      <c r="C210">
        <v>2</v>
      </c>
      <c r="D210">
        <v>5</v>
      </c>
      <c r="E210">
        <v>5</v>
      </c>
      <c r="F210">
        <v>5</v>
      </c>
      <c r="G210">
        <v>3</v>
      </c>
      <c r="H210">
        <v>2</v>
      </c>
      <c r="I210">
        <v>69</v>
      </c>
      <c r="J210">
        <v>49</v>
      </c>
      <c r="K210">
        <v>67</v>
      </c>
      <c r="L210">
        <v>20</v>
      </c>
      <c r="M210">
        <v>3</v>
      </c>
      <c r="N210">
        <f>IF(AND(punkty_rekrutacyjne[[#This Row],[Osiagniecia]]=0,punkty_rekrutacyjne[[#This Row],[Zachowanie]]&gt;4),1,0)</f>
        <v>0</v>
      </c>
      <c r="O210">
        <f t="shared" si="3"/>
        <v>3.75</v>
      </c>
      <c r="P210">
        <f>IF(AND(punkty_rekrutacyjne[[#This Row],[osiągnięcia]]=1,punkty_rekrutacyjne[[#This Row],[Średnia]]&gt;=4),1,0)</f>
        <v>0</v>
      </c>
      <c r="Q210" s="1">
        <f>punkty_rekrutacyjne[[#This Row],[GHP]]/10+punkty_rekrutacyjne[[#This Row],[GHH]]/10+punkty_rekrutacyjne[[#This Row],[GMM]]/10+punkty_rekrutacyjne[[#This Row],[GMP]]/10+punkty_rekrutacyjne[[#This Row],[GJP]]/10</f>
        <v>20.8</v>
      </c>
      <c r="R210" s="1">
        <f>(punkty_rekrutacyjne[[#This Row],[JP]]-1)*2+(punkty_rekrutacyjne[[#This Row],[Mat]]-1)*2+(punkty_rekrutacyjne[[#This Row],[Biol]]-1)*2+(punkty_rekrutacyjne[[#This Row],[Geog]]-1)*2</f>
        <v>22</v>
      </c>
      <c r="S210" s="1">
        <f>punkty_rekrutacyjne[[#This Row],[p z g]]+punkty_rekrutacyjne[[#This Row],[P z ocen]]+IF(punkty_rekrutacyjne[[#This Row],[Zachowanie]]=6,2,0)+punkty_rekrutacyjne[[#This Row],[Osiagniecia]]</f>
        <v>44.8</v>
      </c>
      <c r="X210" s="11" t="s">
        <v>198</v>
      </c>
      <c r="Y210" s="1">
        <v>3.5</v>
      </c>
      <c r="Z210" s="1">
        <v>0</v>
      </c>
    </row>
    <row r="211" spans="1:26" x14ac:dyDescent="0.25">
      <c r="A211" s="1" t="s">
        <v>312</v>
      </c>
      <c r="B211" s="1" t="s">
        <v>313</v>
      </c>
      <c r="C211">
        <v>5</v>
      </c>
      <c r="D211">
        <v>2</v>
      </c>
      <c r="E211">
        <v>4</v>
      </c>
      <c r="F211">
        <v>5</v>
      </c>
      <c r="G211">
        <v>6</v>
      </c>
      <c r="H211">
        <v>4</v>
      </c>
      <c r="I211">
        <v>68</v>
      </c>
      <c r="J211">
        <v>37</v>
      </c>
      <c r="K211">
        <v>91</v>
      </c>
      <c r="L211">
        <v>56</v>
      </c>
      <c r="M211">
        <v>46</v>
      </c>
      <c r="N211">
        <f>IF(AND(punkty_rekrutacyjne[[#This Row],[Osiagniecia]]=0,punkty_rekrutacyjne[[#This Row],[Zachowanie]]&gt;4),1,0)</f>
        <v>0</v>
      </c>
      <c r="O211">
        <f t="shared" si="3"/>
        <v>4.75</v>
      </c>
      <c r="P211">
        <f>IF(AND(punkty_rekrutacyjne[[#This Row],[osiągnięcia]]=1,punkty_rekrutacyjne[[#This Row],[Średnia]]&gt;=4),1,0)</f>
        <v>0</v>
      </c>
      <c r="Q211" s="1">
        <f>punkty_rekrutacyjne[[#This Row],[GHP]]/10+punkty_rekrutacyjne[[#This Row],[GHH]]/10+punkty_rekrutacyjne[[#This Row],[GMM]]/10+punkty_rekrutacyjne[[#This Row],[GMP]]/10+punkty_rekrutacyjne[[#This Row],[GJP]]/10</f>
        <v>29.800000000000004</v>
      </c>
      <c r="R211" s="1">
        <f>(punkty_rekrutacyjne[[#This Row],[JP]]-1)*2+(punkty_rekrutacyjne[[#This Row],[Mat]]-1)*2+(punkty_rekrutacyjne[[#This Row],[Biol]]-1)*2+(punkty_rekrutacyjne[[#This Row],[Geog]]-1)*2</f>
        <v>30</v>
      </c>
      <c r="S211" s="1">
        <f>punkty_rekrutacyjne[[#This Row],[p z g]]+punkty_rekrutacyjne[[#This Row],[P z ocen]]+IF(punkty_rekrutacyjne[[#This Row],[Zachowanie]]=6,2,0)+punkty_rekrutacyjne[[#This Row],[Osiagniecia]]</f>
        <v>64.800000000000011</v>
      </c>
      <c r="X211" s="11" t="s">
        <v>356</v>
      </c>
      <c r="Y211" s="1">
        <v>3.25</v>
      </c>
      <c r="Z211" s="1">
        <v>0</v>
      </c>
    </row>
    <row r="212" spans="1:26" x14ac:dyDescent="0.25">
      <c r="A212" s="1" t="s">
        <v>314</v>
      </c>
      <c r="B212" s="1" t="s">
        <v>249</v>
      </c>
      <c r="C212">
        <v>7</v>
      </c>
      <c r="D212">
        <v>2</v>
      </c>
      <c r="E212">
        <v>2</v>
      </c>
      <c r="F212">
        <v>3</v>
      </c>
      <c r="G212">
        <v>6</v>
      </c>
      <c r="H212">
        <v>5</v>
      </c>
      <c r="I212">
        <v>11</v>
      </c>
      <c r="J212">
        <v>6</v>
      </c>
      <c r="K212">
        <v>24</v>
      </c>
      <c r="L212">
        <v>72</v>
      </c>
      <c r="M212">
        <v>17</v>
      </c>
      <c r="N212">
        <f>IF(AND(punkty_rekrutacyjne[[#This Row],[Osiagniecia]]=0,punkty_rekrutacyjne[[#This Row],[Zachowanie]]&gt;4),1,0)</f>
        <v>0</v>
      </c>
      <c r="O212">
        <f t="shared" si="3"/>
        <v>4</v>
      </c>
      <c r="P212">
        <f>IF(AND(punkty_rekrutacyjne[[#This Row],[osiągnięcia]]=1,punkty_rekrutacyjne[[#This Row],[Średnia]]&gt;=4),1,0)</f>
        <v>0</v>
      </c>
      <c r="Q212" s="1">
        <f>punkty_rekrutacyjne[[#This Row],[GHP]]/10+punkty_rekrutacyjne[[#This Row],[GHH]]/10+punkty_rekrutacyjne[[#This Row],[GMM]]/10+punkty_rekrutacyjne[[#This Row],[GMP]]/10+punkty_rekrutacyjne[[#This Row],[GJP]]/10</f>
        <v>13</v>
      </c>
      <c r="R212" s="1">
        <f>(punkty_rekrutacyjne[[#This Row],[JP]]-1)*2+(punkty_rekrutacyjne[[#This Row],[Mat]]-1)*2+(punkty_rekrutacyjne[[#This Row],[Biol]]-1)*2+(punkty_rekrutacyjne[[#This Row],[Geog]]-1)*2</f>
        <v>24</v>
      </c>
      <c r="S212" s="1">
        <f>punkty_rekrutacyjne[[#This Row],[p z g]]+punkty_rekrutacyjne[[#This Row],[P z ocen]]+IF(punkty_rekrutacyjne[[#This Row],[Zachowanie]]=6,2,0)+punkty_rekrutacyjne[[#This Row],[Osiagniecia]]</f>
        <v>44</v>
      </c>
      <c r="X212" s="11" t="s">
        <v>443</v>
      </c>
      <c r="Y212" s="1">
        <v>4.5</v>
      </c>
      <c r="Z212" s="1">
        <v>0</v>
      </c>
    </row>
    <row r="213" spans="1:26" x14ac:dyDescent="0.25">
      <c r="A213" s="1" t="s">
        <v>315</v>
      </c>
      <c r="B213" s="1" t="s">
        <v>316</v>
      </c>
      <c r="C213">
        <v>2</v>
      </c>
      <c r="D213">
        <v>2</v>
      </c>
      <c r="E213">
        <v>6</v>
      </c>
      <c r="F213">
        <v>2</v>
      </c>
      <c r="G213">
        <v>2</v>
      </c>
      <c r="H213">
        <v>4</v>
      </c>
      <c r="I213">
        <v>13</v>
      </c>
      <c r="J213">
        <v>7</v>
      </c>
      <c r="K213">
        <v>71</v>
      </c>
      <c r="L213">
        <v>64</v>
      </c>
      <c r="M213">
        <v>96</v>
      </c>
      <c r="N213">
        <f>IF(AND(punkty_rekrutacyjne[[#This Row],[Osiagniecia]]=0,punkty_rekrutacyjne[[#This Row],[Zachowanie]]&gt;4),1,0)</f>
        <v>0</v>
      </c>
      <c r="O213">
        <f t="shared" si="3"/>
        <v>3.5</v>
      </c>
      <c r="P213">
        <f>IF(AND(punkty_rekrutacyjne[[#This Row],[osiągnięcia]]=1,punkty_rekrutacyjne[[#This Row],[Średnia]]&gt;=4),1,0)</f>
        <v>0</v>
      </c>
      <c r="Q213" s="1">
        <f>punkty_rekrutacyjne[[#This Row],[GHP]]/10+punkty_rekrutacyjne[[#This Row],[GHH]]/10+punkty_rekrutacyjne[[#This Row],[GMM]]/10+punkty_rekrutacyjne[[#This Row],[GMP]]/10+punkty_rekrutacyjne[[#This Row],[GJP]]/10</f>
        <v>25.1</v>
      </c>
      <c r="R213" s="1">
        <f>(punkty_rekrutacyjne[[#This Row],[JP]]-1)*2+(punkty_rekrutacyjne[[#This Row],[Mat]]-1)*2+(punkty_rekrutacyjne[[#This Row],[Biol]]-1)*2+(punkty_rekrutacyjne[[#This Row],[Geog]]-1)*2</f>
        <v>20</v>
      </c>
      <c r="S213" s="1">
        <f>punkty_rekrutacyjne[[#This Row],[p z g]]+punkty_rekrutacyjne[[#This Row],[P z ocen]]+IF(punkty_rekrutacyjne[[#This Row],[Zachowanie]]=6,2,0)+punkty_rekrutacyjne[[#This Row],[Osiagniecia]]</f>
        <v>47.1</v>
      </c>
      <c r="X213" s="11" t="s">
        <v>373</v>
      </c>
      <c r="Y213" s="1">
        <v>5</v>
      </c>
      <c r="Z213" s="1">
        <v>0</v>
      </c>
    </row>
    <row r="214" spans="1:26" x14ac:dyDescent="0.25">
      <c r="A214" s="1" t="s">
        <v>317</v>
      </c>
      <c r="B214" s="1" t="s">
        <v>232</v>
      </c>
      <c r="C214">
        <v>8</v>
      </c>
      <c r="D214">
        <v>4</v>
      </c>
      <c r="E214">
        <v>5</v>
      </c>
      <c r="F214">
        <v>5</v>
      </c>
      <c r="G214">
        <v>3</v>
      </c>
      <c r="H214">
        <v>4</v>
      </c>
      <c r="I214">
        <v>92</v>
      </c>
      <c r="J214">
        <v>71</v>
      </c>
      <c r="K214">
        <v>26</v>
      </c>
      <c r="L214">
        <v>42</v>
      </c>
      <c r="M214">
        <v>46</v>
      </c>
      <c r="N214">
        <f>IF(AND(punkty_rekrutacyjne[[#This Row],[Osiagniecia]]=0,punkty_rekrutacyjne[[#This Row],[Zachowanie]]&gt;4),1,0)</f>
        <v>0</v>
      </c>
      <c r="O214">
        <f t="shared" si="3"/>
        <v>4.25</v>
      </c>
      <c r="P214">
        <f>IF(AND(punkty_rekrutacyjne[[#This Row],[osiągnięcia]]=1,punkty_rekrutacyjne[[#This Row],[Średnia]]&gt;=4),1,0)</f>
        <v>0</v>
      </c>
      <c r="Q214" s="1">
        <f>punkty_rekrutacyjne[[#This Row],[GHP]]/10+punkty_rekrutacyjne[[#This Row],[GHH]]/10+punkty_rekrutacyjne[[#This Row],[GMM]]/10+punkty_rekrutacyjne[[#This Row],[GMP]]/10+punkty_rekrutacyjne[[#This Row],[GJP]]/10</f>
        <v>27.699999999999996</v>
      </c>
      <c r="R214" s="1">
        <f>(punkty_rekrutacyjne[[#This Row],[JP]]-1)*2+(punkty_rekrutacyjne[[#This Row],[Mat]]-1)*2+(punkty_rekrutacyjne[[#This Row],[Biol]]-1)*2+(punkty_rekrutacyjne[[#This Row],[Geog]]-1)*2</f>
        <v>26</v>
      </c>
      <c r="S214" s="1">
        <f>punkty_rekrutacyjne[[#This Row],[p z g]]+punkty_rekrutacyjne[[#This Row],[P z ocen]]+IF(punkty_rekrutacyjne[[#This Row],[Zachowanie]]=6,2,0)+punkty_rekrutacyjne[[#This Row],[Osiagniecia]]</f>
        <v>61.699999999999996</v>
      </c>
      <c r="X214" s="11" t="s">
        <v>420</v>
      </c>
      <c r="Y214" s="1">
        <v>4.75</v>
      </c>
      <c r="Z214" s="1">
        <v>0</v>
      </c>
    </row>
    <row r="215" spans="1:26" x14ac:dyDescent="0.25">
      <c r="A215" s="1" t="s">
        <v>318</v>
      </c>
      <c r="B215" s="1" t="s">
        <v>279</v>
      </c>
      <c r="C215">
        <v>5</v>
      </c>
      <c r="D215">
        <v>6</v>
      </c>
      <c r="E215">
        <v>2</v>
      </c>
      <c r="F215">
        <v>6</v>
      </c>
      <c r="G215">
        <v>6</v>
      </c>
      <c r="H215">
        <v>5</v>
      </c>
      <c r="I215">
        <v>79</v>
      </c>
      <c r="J215">
        <v>19</v>
      </c>
      <c r="K215">
        <v>23</v>
      </c>
      <c r="L215">
        <v>18</v>
      </c>
      <c r="M215">
        <v>13</v>
      </c>
      <c r="N215">
        <f>IF(AND(punkty_rekrutacyjne[[#This Row],[Osiagniecia]]=0,punkty_rekrutacyjne[[#This Row],[Zachowanie]]&gt;4),1,0)</f>
        <v>0</v>
      </c>
      <c r="O215">
        <f t="shared" si="3"/>
        <v>4.75</v>
      </c>
      <c r="P215">
        <f>IF(AND(punkty_rekrutacyjne[[#This Row],[osiągnięcia]]=1,punkty_rekrutacyjne[[#This Row],[Średnia]]&gt;=4),1,0)</f>
        <v>0</v>
      </c>
      <c r="Q215" s="1">
        <f>punkty_rekrutacyjne[[#This Row],[GHP]]/10+punkty_rekrutacyjne[[#This Row],[GHH]]/10+punkty_rekrutacyjne[[#This Row],[GMM]]/10+punkty_rekrutacyjne[[#This Row],[GMP]]/10+punkty_rekrutacyjne[[#This Row],[GJP]]/10</f>
        <v>15.200000000000003</v>
      </c>
      <c r="R215" s="1">
        <f>(punkty_rekrutacyjne[[#This Row],[JP]]-1)*2+(punkty_rekrutacyjne[[#This Row],[Mat]]-1)*2+(punkty_rekrutacyjne[[#This Row],[Biol]]-1)*2+(punkty_rekrutacyjne[[#This Row],[Geog]]-1)*2</f>
        <v>30</v>
      </c>
      <c r="S215" s="1">
        <f>punkty_rekrutacyjne[[#This Row],[p z g]]+punkty_rekrutacyjne[[#This Row],[P z ocen]]+IF(punkty_rekrutacyjne[[#This Row],[Zachowanie]]=6,2,0)+punkty_rekrutacyjne[[#This Row],[Osiagniecia]]</f>
        <v>52.2</v>
      </c>
      <c r="X215" s="11" t="s">
        <v>187</v>
      </c>
      <c r="Y215" s="1">
        <v>4.5</v>
      </c>
      <c r="Z215" s="1">
        <v>0</v>
      </c>
    </row>
    <row r="216" spans="1:26" x14ac:dyDescent="0.25">
      <c r="A216" s="1" t="s">
        <v>319</v>
      </c>
      <c r="B216" s="1" t="s">
        <v>197</v>
      </c>
      <c r="C216">
        <v>3</v>
      </c>
      <c r="D216">
        <v>2</v>
      </c>
      <c r="E216">
        <v>5</v>
      </c>
      <c r="F216">
        <v>3</v>
      </c>
      <c r="G216">
        <v>5</v>
      </c>
      <c r="H216">
        <v>2</v>
      </c>
      <c r="I216">
        <v>47</v>
      </c>
      <c r="J216">
        <v>7</v>
      </c>
      <c r="K216">
        <v>72</v>
      </c>
      <c r="L216">
        <v>74</v>
      </c>
      <c r="M216">
        <v>85</v>
      </c>
      <c r="N216">
        <f>IF(AND(punkty_rekrutacyjne[[#This Row],[Osiagniecia]]=0,punkty_rekrutacyjne[[#This Row],[Zachowanie]]&gt;4),1,0)</f>
        <v>0</v>
      </c>
      <c r="O216">
        <f t="shared" si="3"/>
        <v>3.75</v>
      </c>
      <c r="P216">
        <f>IF(AND(punkty_rekrutacyjne[[#This Row],[osiągnięcia]]=1,punkty_rekrutacyjne[[#This Row],[Średnia]]&gt;=4),1,0)</f>
        <v>0</v>
      </c>
      <c r="Q216" s="1">
        <f>punkty_rekrutacyjne[[#This Row],[GHP]]/10+punkty_rekrutacyjne[[#This Row],[GHH]]/10+punkty_rekrutacyjne[[#This Row],[GMM]]/10+punkty_rekrutacyjne[[#This Row],[GMP]]/10+punkty_rekrutacyjne[[#This Row],[GJP]]/10</f>
        <v>28.5</v>
      </c>
      <c r="R216" s="1">
        <f>(punkty_rekrutacyjne[[#This Row],[JP]]-1)*2+(punkty_rekrutacyjne[[#This Row],[Mat]]-1)*2+(punkty_rekrutacyjne[[#This Row],[Biol]]-1)*2+(punkty_rekrutacyjne[[#This Row],[Geog]]-1)*2</f>
        <v>22</v>
      </c>
      <c r="S216" s="1">
        <f>punkty_rekrutacyjne[[#This Row],[p z g]]+punkty_rekrutacyjne[[#This Row],[P z ocen]]+IF(punkty_rekrutacyjne[[#This Row],[Zachowanie]]=6,2,0)+punkty_rekrutacyjne[[#This Row],[Osiagniecia]]</f>
        <v>53.5</v>
      </c>
      <c r="X216" s="11" t="s">
        <v>510</v>
      </c>
      <c r="Y216" s="1">
        <v>3.75</v>
      </c>
      <c r="Z216" s="1">
        <v>0</v>
      </c>
    </row>
    <row r="217" spans="1:26" x14ac:dyDescent="0.25">
      <c r="A217" s="1" t="s">
        <v>320</v>
      </c>
      <c r="B217" s="1" t="s">
        <v>145</v>
      </c>
      <c r="C217">
        <v>1</v>
      </c>
      <c r="D217">
        <v>6</v>
      </c>
      <c r="E217">
        <v>2</v>
      </c>
      <c r="F217">
        <v>5</v>
      </c>
      <c r="G217">
        <v>6</v>
      </c>
      <c r="H217">
        <v>3</v>
      </c>
      <c r="I217">
        <v>74</v>
      </c>
      <c r="J217">
        <v>64</v>
      </c>
      <c r="K217">
        <v>17</v>
      </c>
      <c r="L217">
        <v>76</v>
      </c>
      <c r="M217">
        <v>23</v>
      </c>
      <c r="N217">
        <f>IF(AND(punkty_rekrutacyjne[[#This Row],[Osiagniecia]]=0,punkty_rekrutacyjne[[#This Row],[Zachowanie]]&gt;4),1,0)</f>
        <v>0</v>
      </c>
      <c r="O217">
        <f t="shared" si="3"/>
        <v>4</v>
      </c>
      <c r="P217">
        <f>IF(AND(punkty_rekrutacyjne[[#This Row],[osiągnięcia]]=1,punkty_rekrutacyjne[[#This Row],[Średnia]]&gt;=4),1,0)</f>
        <v>0</v>
      </c>
      <c r="Q217" s="1">
        <f>punkty_rekrutacyjne[[#This Row],[GHP]]/10+punkty_rekrutacyjne[[#This Row],[GHH]]/10+punkty_rekrutacyjne[[#This Row],[GMM]]/10+punkty_rekrutacyjne[[#This Row],[GMP]]/10+punkty_rekrutacyjne[[#This Row],[GJP]]/10</f>
        <v>25.400000000000002</v>
      </c>
      <c r="R217" s="1">
        <f>(punkty_rekrutacyjne[[#This Row],[JP]]-1)*2+(punkty_rekrutacyjne[[#This Row],[Mat]]-1)*2+(punkty_rekrutacyjne[[#This Row],[Biol]]-1)*2+(punkty_rekrutacyjne[[#This Row],[Geog]]-1)*2</f>
        <v>24</v>
      </c>
      <c r="S217" s="1">
        <f>punkty_rekrutacyjne[[#This Row],[p z g]]+punkty_rekrutacyjne[[#This Row],[P z ocen]]+IF(punkty_rekrutacyjne[[#This Row],[Zachowanie]]=6,2,0)+punkty_rekrutacyjne[[#This Row],[Osiagniecia]]</f>
        <v>52.400000000000006</v>
      </c>
      <c r="X217" s="11" t="s">
        <v>407</v>
      </c>
      <c r="Y217" s="1">
        <v>5</v>
      </c>
      <c r="Z217" s="1">
        <v>0</v>
      </c>
    </row>
    <row r="218" spans="1:26" x14ac:dyDescent="0.25">
      <c r="A218" s="1" t="s">
        <v>321</v>
      </c>
      <c r="B218" s="1" t="s">
        <v>322</v>
      </c>
      <c r="C218">
        <v>3</v>
      </c>
      <c r="D218">
        <v>4</v>
      </c>
      <c r="E218">
        <v>2</v>
      </c>
      <c r="F218">
        <v>4</v>
      </c>
      <c r="G218">
        <v>5</v>
      </c>
      <c r="H218">
        <v>6</v>
      </c>
      <c r="I218">
        <v>47</v>
      </c>
      <c r="J218">
        <v>80</v>
      </c>
      <c r="K218">
        <v>34</v>
      </c>
      <c r="L218">
        <v>4</v>
      </c>
      <c r="M218">
        <v>81</v>
      </c>
      <c r="N218">
        <f>IF(AND(punkty_rekrutacyjne[[#This Row],[Osiagniecia]]=0,punkty_rekrutacyjne[[#This Row],[Zachowanie]]&gt;4),1,0)</f>
        <v>0</v>
      </c>
      <c r="O218">
        <f t="shared" si="3"/>
        <v>4.25</v>
      </c>
      <c r="P218">
        <f>IF(AND(punkty_rekrutacyjne[[#This Row],[osiągnięcia]]=1,punkty_rekrutacyjne[[#This Row],[Średnia]]&gt;=4),1,0)</f>
        <v>0</v>
      </c>
      <c r="Q218" s="1">
        <f>punkty_rekrutacyjne[[#This Row],[GHP]]/10+punkty_rekrutacyjne[[#This Row],[GHH]]/10+punkty_rekrutacyjne[[#This Row],[GMM]]/10+punkty_rekrutacyjne[[#This Row],[GMP]]/10+punkty_rekrutacyjne[[#This Row],[GJP]]/10</f>
        <v>24.599999999999994</v>
      </c>
      <c r="R218" s="1">
        <f>(punkty_rekrutacyjne[[#This Row],[JP]]-1)*2+(punkty_rekrutacyjne[[#This Row],[Mat]]-1)*2+(punkty_rekrutacyjne[[#This Row],[Biol]]-1)*2+(punkty_rekrutacyjne[[#This Row],[Geog]]-1)*2</f>
        <v>26</v>
      </c>
      <c r="S218" s="1">
        <f>punkty_rekrutacyjne[[#This Row],[p z g]]+punkty_rekrutacyjne[[#This Row],[P z ocen]]+IF(punkty_rekrutacyjne[[#This Row],[Zachowanie]]=6,2,0)+punkty_rekrutacyjne[[#This Row],[Osiagniecia]]</f>
        <v>53.599999999999994</v>
      </c>
      <c r="X218" s="11" t="s">
        <v>509</v>
      </c>
      <c r="Y218" s="1">
        <v>3</v>
      </c>
      <c r="Z218" s="1">
        <v>1</v>
      </c>
    </row>
    <row r="219" spans="1:26" x14ac:dyDescent="0.25">
      <c r="A219" s="1" t="s">
        <v>323</v>
      </c>
      <c r="B219" s="1" t="s">
        <v>324</v>
      </c>
      <c r="C219">
        <v>3</v>
      </c>
      <c r="D219">
        <v>4</v>
      </c>
      <c r="E219">
        <v>3</v>
      </c>
      <c r="F219">
        <v>2</v>
      </c>
      <c r="G219">
        <v>4</v>
      </c>
      <c r="H219">
        <v>4</v>
      </c>
      <c r="I219">
        <v>14</v>
      </c>
      <c r="J219">
        <v>35</v>
      </c>
      <c r="K219">
        <v>43</v>
      </c>
      <c r="L219">
        <v>57</v>
      </c>
      <c r="M219">
        <v>34</v>
      </c>
      <c r="N219">
        <f>IF(AND(punkty_rekrutacyjne[[#This Row],[Osiagniecia]]=0,punkty_rekrutacyjne[[#This Row],[Zachowanie]]&gt;4),1,0)</f>
        <v>0</v>
      </c>
      <c r="O219">
        <f t="shared" si="3"/>
        <v>3.25</v>
      </c>
      <c r="P219">
        <f>IF(AND(punkty_rekrutacyjne[[#This Row],[osiągnięcia]]=1,punkty_rekrutacyjne[[#This Row],[Średnia]]&gt;=4),1,0)</f>
        <v>0</v>
      </c>
      <c r="Q219" s="1">
        <f>punkty_rekrutacyjne[[#This Row],[GHP]]/10+punkty_rekrutacyjne[[#This Row],[GHH]]/10+punkty_rekrutacyjne[[#This Row],[GMM]]/10+punkty_rekrutacyjne[[#This Row],[GMP]]/10+punkty_rekrutacyjne[[#This Row],[GJP]]/10</f>
        <v>18.299999999999997</v>
      </c>
      <c r="R219" s="1">
        <f>(punkty_rekrutacyjne[[#This Row],[JP]]-1)*2+(punkty_rekrutacyjne[[#This Row],[Mat]]-1)*2+(punkty_rekrutacyjne[[#This Row],[Biol]]-1)*2+(punkty_rekrutacyjne[[#This Row],[Geog]]-1)*2</f>
        <v>18</v>
      </c>
      <c r="S219" s="1">
        <f>punkty_rekrutacyjne[[#This Row],[p z g]]+punkty_rekrutacyjne[[#This Row],[P z ocen]]+IF(punkty_rekrutacyjne[[#This Row],[Zachowanie]]=6,2,0)+punkty_rekrutacyjne[[#This Row],[Osiagniecia]]</f>
        <v>39.299999999999997</v>
      </c>
      <c r="X219" s="11" t="s">
        <v>450</v>
      </c>
      <c r="Y219" s="1">
        <v>3.25</v>
      </c>
      <c r="Z219" s="1">
        <v>0</v>
      </c>
    </row>
    <row r="220" spans="1:26" x14ac:dyDescent="0.25">
      <c r="A220" s="1" t="s">
        <v>325</v>
      </c>
      <c r="B220" s="1" t="s">
        <v>326</v>
      </c>
      <c r="C220">
        <v>7</v>
      </c>
      <c r="D220">
        <v>3</v>
      </c>
      <c r="E220">
        <v>3</v>
      </c>
      <c r="F220">
        <v>2</v>
      </c>
      <c r="G220">
        <v>6</v>
      </c>
      <c r="H220">
        <v>5</v>
      </c>
      <c r="I220">
        <v>84</v>
      </c>
      <c r="J220">
        <v>70</v>
      </c>
      <c r="K220">
        <v>57</v>
      </c>
      <c r="L220">
        <v>62</v>
      </c>
      <c r="M220">
        <v>1</v>
      </c>
      <c r="N220">
        <f>IF(AND(punkty_rekrutacyjne[[#This Row],[Osiagniecia]]=0,punkty_rekrutacyjne[[#This Row],[Zachowanie]]&gt;4),1,0)</f>
        <v>0</v>
      </c>
      <c r="O220">
        <f t="shared" si="3"/>
        <v>4</v>
      </c>
      <c r="P220">
        <f>IF(AND(punkty_rekrutacyjne[[#This Row],[osiągnięcia]]=1,punkty_rekrutacyjne[[#This Row],[Średnia]]&gt;=4),1,0)</f>
        <v>0</v>
      </c>
      <c r="Q220" s="1">
        <f>punkty_rekrutacyjne[[#This Row],[GHP]]/10+punkty_rekrutacyjne[[#This Row],[GHH]]/10+punkty_rekrutacyjne[[#This Row],[GMM]]/10+punkty_rekrutacyjne[[#This Row],[GMP]]/10+punkty_rekrutacyjne[[#This Row],[GJP]]/10</f>
        <v>27.400000000000002</v>
      </c>
      <c r="R220" s="1">
        <f>(punkty_rekrutacyjne[[#This Row],[JP]]-1)*2+(punkty_rekrutacyjne[[#This Row],[Mat]]-1)*2+(punkty_rekrutacyjne[[#This Row],[Biol]]-1)*2+(punkty_rekrutacyjne[[#This Row],[Geog]]-1)*2</f>
        <v>24</v>
      </c>
      <c r="S220" s="1">
        <f>punkty_rekrutacyjne[[#This Row],[p z g]]+punkty_rekrutacyjne[[#This Row],[P z ocen]]+IF(punkty_rekrutacyjne[[#This Row],[Zachowanie]]=6,2,0)+punkty_rekrutacyjne[[#This Row],[Osiagniecia]]</f>
        <v>58.400000000000006</v>
      </c>
      <c r="X220" s="11" t="s">
        <v>298</v>
      </c>
      <c r="Y220" s="1">
        <v>4.25</v>
      </c>
      <c r="Z220" s="1">
        <v>0</v>
      </c>
    </row>
    <row r="221" spans="1:26" x14ac:dyDescent="0.25">
      <c r="A221" s="1" t="s">
        <v>108</v>
      </c>
      <c r="B221" s="1" t="s">
        <v>327</v>
      </c>
      <c r="C221">
        <v>1</v>
      </c>
      <c r="D221">
        <v>5</v>
      </c>
      <c r="E221">
        <v>3</v>
      </c>
      <c r="F221">
        <v>5</v>
      </c>
      <c r="G221">
        <v>2</v>
      </c>
      <c r="H221">
        <v>4</v>
      </c>
      <c r="I221">
        <v>42</v>
      </c>
      <c r="J221">
        <v>82</v>
      </c>
      <c r="K221">
        <v>89</v>
      </c>
      <c r="L221">
        <v>2</v>
      </c>
      <c r="M221">
        <v>41</v>
      </c>
      <c r="N221">
        <f>IF(AND(punkty_rekrutacyjne[[#This Row],[Osiagniecia]]=0,punkty_rekrutacyjne[[#This Row],[Zachowanie]]&gt;4),1,0)</f>
        <v>0</v>
      </c>
      <c r="O221">
        <f t="shared" si="3"/>
        <v>3.5</v>
      </c>
      <c r="P221">
        <f>IF(AND(punkty_rekrutacyjne[[#This Row],[osiągnięcia]]=1,punkty_rekrutacyjne[[#This Row],[Średnia]]&gt;=4),1,0)</f>
        <v>0</v>
      </c>
      <c r="Q221" s="1">
        <f>punkty_rekrutacyjne[[#This Row],[GHP]]/10+punkty_rekrutacyjne[[#This Row],[GHH]]/10+punkty_rekrutacyjne[[#This Row],[GMM]]/10+punkty_rekrutacyjne[[#This Row],[GMP]]/10+punkty_rekrutacyjne[[#This Row],[GJP]]/10</f>
        <v>25.599999999999994</v>
      </c>
      <c r="R221" s="1">
        <f>(punkty_rekrutacyjne[[#This Row],[JP]]-1)*2+(punkty_rekrutacyjne[[#This Row],[Mat]]-1)*2+(punkty_rekrutacyjne[[#This Row],[Biol]]-1)*2+(punkty_rekrutacyjne[[#This Row],[Geog]]-1)*2</f>
        <v>20</v>
      </c>
      <c r="S221" s="1">
        <f>punkty_rekrutacyjne[[#This Row],[p z g]]+punkty_rekrutacyjne[[#This Row],[P z ocen]]+IF(punkty_rekrutacyjne[[#This Row],[Zachowanie]]=6,2,0)+punkty_rekrutacyjne[[#This Row],[Osiagniecia]]</f>
        <v>46.599999999999994</v>
      </c>
      <c r="X221" s="11" t="s">
        <v>329</v>
      </c>
      <c r="Y221" s="1">
        <v>2.75</v>
      </c>
      <c r="Z221" s="1">
        <v>0</v>
      </c>
    </row>
    <row r="222" spans="1:26" x14ac:dyDescent="0.25">
      <c r="A222" s="1" t="s">
        <v>328</v>
      </c>
      <c r="B222" s="1" t="s">
        <v>68</v>
      </c>
      <c r="C222">
        <v>0</v>
      </c>
      <c r="D222">
        <v>6</v>
      </c>
      <c r="E222">
        <v>6</v>
      </c>
      <c r="F222">
        <v>4</v>
      </c>
      <c r="G222">
        <v>4</v>
      </c>
      <c r="H222">
        <v>3</v>
      </c>
      <c r="I222">
        <v>25</v>
      </c>
      <c r="J222">
        <v>40</v>
      </c>
      <c r="K222">
        <v>61</v>
      </c>
      <c r="L222">
        <v>59</v>
      </c>
      <c r="M222">
        <v>88</v>
      </c>
      <c r="N222">
        <f>IF(AND(punkty_rekrutacyjne[[#This Row],[Osiagniecia]]=0,punkty_rekrutacyjne[[#This Row],[Zachowanie]]&gt;4),1,0)</f>
        <v>1</v>
      </c>
      <c r="O222">
        <f t="shared" si="3"/>
        <v>4.25</v>
      </c>
      <c r="P222">
        <f>IF(AND(punkty_rekrutacyjne[[#This Row],[osiągnięcia]]=1,punkty_rekrutacyjne[[#This Row],[Średnia]]&gt;=4),1,0)</f>
        <v>1</v>
      </c>
      <c r="Q222" s="1">
        <f>punkty_rekrutacyjne[[#This Row],[GHP]]/10+punkty_rekrutacyjne[[#This Row],[GHH]]/10+punkty_rekrutacyjne[[#This Row],[GMM]]/10+punkty_rekrutacyjne[[#This Row],[GMP]]/10+punkty_rekrutacyjne[[#This Row],[GJP]]/10</f>
        <v>27.3</v>
      </c>
      <c r="R222" s="1">
        <f>(punkty_rekrutacyjne[[#This Row],[JP]]-1)*2+(punkty_rekrutacyjne[[#This Row],[Mat]]-1)*2+(punkty_rekrutacyjne[[#This Row],[Biol]]-1)*2+(punkty_rekrutacyjne[[#This Row],[Geog]]-1)*2</f>
        <v>26</v>
      </c>
      <c r="S222" s="1">
        <f>punkty_rekrutacyjne[[#This Row],[p z g]]+punkty_rekrutacyjne[[#This Row],[P z ocen]]+IF(punkty_rekrutacyjne[[#This Row],[Zachowanie]]=6,2,0)+punkty_rekrutacyjne[[#This Row],[Osiagniecia]]</f>
        <v>55.3</v>
      </c>
      <c r="X222" s="11" t="s">
        <v>265</v>
      </c>
      <c r="Y222" s="1">
        <v>9.75</v>
      </c>
      <c r="Z222" s="1">
        <v>0</v>
      </c>
    </row>
    <row r="223" spans="1:26" x14ac:dyDescent="0.25">
      <c r="A223" s="1" t="s">
        <v>329</v>
      </c>
      <c r="B223" s="1" t="s">
        <v>188</v>
      </c>
      <c r="C223">
        <v>2</v>
      </c>
      <c r="D223">
        <v>4</v>
      </c>
      <c r="E223">
        <v>3</v>
      </c>
      <c r="F223">
        <v>3</v>
      </c>
      <c r="G223">
        <v>3</v>
      </c>
      <c r="H223">
        <v>2</v>
      </c>
      <c r="I223">
        <v>76</v>
      </c>
      <c r="J223">
        <v>21</v>
      </c>
      <c r="K223">
        <v>59</v>
      </c>
      <c r="L223">
        <v>79</v>
      </c>
      <c r="M223">
        <v>33</v>
      </c>
      <c r="N223">
        <f>IF(AND(punkty_rekrutacyjne[[#This Row],[Osiagniecia]]=0,punkty_rekrutacyjne[[#This Row],[Zachowanie]]&gt;4),1,0)</f>
        <v>0</v>
      </c>
      <c r="O223">
        <f t="shared" si="3"/>
        <v>2.75</v>
      </c>
      <c r="P223">
        <f>IF(AND(punkty_rekrutacyjne[[#This Row],[osiągnięcia]]=1,punkty_rekrutacyjne[[#This Row],[Średnia]]&gt;=4),1,0)</f>
        <v>0</v>
      </c>
      <c r="Q223" s="1">
        <f>punkty_rekrutacyjne[[#This Row],[GHP]]/10+punkty_rekrutacyjne[[#This Row],[GHH]]/10+punkty_rekrutacyjne[[#This Row],[GMM]]/10+punkty_rekrutacyjne[[#This Row],[GMP]]/10+punkty_rekrutacyjne[[#This Row],[GJP]]/10</f>
        <v>26.8</v>
      </c>
      <c r="R223" s="1">
        <f>(punkty_rekrutacyjne[[#This Row],[JP]]-1)*2+(punkty_rekrutacyjne[[#This Row],[Mat]]-1)*2+(punkty_rekrutacyjne[[#This Row],[Biol]]-1)*2+(punkty_rekrutacyjne[[#This Row],[Geog]]-1)*2</f>
        <v>14</v>
      </c>
      <c r="S223" s="1">
        <f>punkty_rekrutacyjne[[#This Row],[p z g]]+punkty_rekrutacyjne[[#This Row],[P z ocen]]+IF(punkty_rekrutacyjne[[#This Row],[Zachowanie]]=6,2,0)+punkty_rekrutacyjne[[#This Row],[Osiagniecia]]</f>
        <v>42.8</v>
      </c>
      <c r="X223" s="11" t="s">
        <v>245</v>
      </c>
      <c r="Y223" s="1">
        <v>3</v>
      </c>
      <c r="Z223" s="1">
        <v>0</v>
      </c>
    </row>
    <row r="224" spans="1:26" x14ac:dyDescent="0.25">
      <c r="A224" s="1" t="s">
        <v>330</v>
      </c>
      <c r="B224" s="1" t="s">
        <v>30</v>
      </c>
      <c r="C224">
        <v>3</v>
      </c>
      <c r="D224">
        <v>6</v>
      </c>
      <c r="E224">
        <v>5</v>
      </c>
      <c r="F224">
        <v>2</v>
      </c>
      <c r="G224">
        <v>5</v>
      </c>
      <c r="H224">
        <v>4</v>
      </c>
      <c r="I224">
        <v>18</v>
      </c>
      <c r="J224">
        <v>33</v>
      </c>
      <c r="K224">
        <v>57</v>
      </c>
      <c r="L224">
        <v>34</v>
      </c>
      <c r="M224">
        <v>74</v>
      </c>
      <c r="N224">
        <f>IF(AND(punkty_rekrutacyjne[[#This Row],[Osiagniecia]]=0,punkty_rekrutacyjne[[#This Row],[Zachowanie]]&gt;4),1,0)</f>
        <v>0</v>
      </c>
      <c r="O224">
        <f t="shared" si="3"/>
        <v>4</v>
      </c>
      <c r="P224">
        <f>IF(AND(punkty_rekrutacyjne[[#This Row],[osiągnięcia]]=1,punkty_rekrutacyjne[[#This Row],[Średnia]]&gt;=4),1,0)</f>
        <v>0</v>
      </c>
      <c r="Q224" s="1">
        <f>punkty_rekrutacyjne[[#This Row],[GHP]]/10+punkty_rekrutacyjne[[#This Row],[GHH]]/10+punkty_rekrutacyjne[[#This Row],[GMM]]/10+punkty_rekrutacyjne[[#This Row],[GMP]]/10+punkty_rekrutacyjne[[#This Row],[GJP]]/10</f>
        <v>21.6</v>
      </c>
      <c r="R224" s="1">
        <f>(punkty_rekrutacyjne[[#This Row],[JP]]-1)*2+(punkty_rekrutacyjne[[#This Row],[Mat]]-1)*2+(punkty_rekrutacyjne[[#This Row],[Biol]]-1)*2+(punkty_rekrutacyjne[[#This Row],[Geog]]-1)*2</f>
        <v>24</v>
      </c>
      <c r="S224" s="1">
        <f>punkty_rekrutacyjne[[#This Row],[p z g]]+punkty_rekrutacyjne[[#This Row],[P z ocen]]+IF(punkty_rekrutacyjne[[#This Row],[Zachowanie]]=6,2,0)+punkty_rekrutacyjne[[#This Row],[Osiagniecia]]</f>
        <v>50.6</v>
      </c>
      <c r="X224" s="11" t="s">
        <v>274</v>
      </c>
      <c r="Y224" s="1">
        <v>5</v>
      </c>
      <c r="Z224" s="1">
        <v>0</v>
      </c>
    </row>
    <row r="225" spans="1:26" x14ac:dyDescent="0.25">
      <c r="A225" s="1" t="s">
        <v>131</v>
      </c>
      <c r="B225" s="1" t="s">
        <v>171</v>
      </c>
      <c r="C225">
        <v>8</v>
      </c>
      <c r="D225">
        <v>4</v>
      </c>
      <c r="E225">
        <v>3</v>
      </c>
      <c r="F225">
        <v>2</v>
      </c>
      <c r="G225">
        <v>6</v>
      </c>
      <c r="H225">
        <v>5</v>
      </c>
      <c r="I225">
        <v>67</v>
      </c>
      <c r="J225">
        <v>34</v>
      </c>
      <c r="K225">
        <v>96</v>
      </c>
      <c r="L225">
        <v>61</v>
      </c>
      <c r="M225">
        <v>40</v>
      </c>
      <c r="N225">
        <f>IF(AND(punkty_rekrutacyjne[[#This Row],[Osiagniecia]]=0,punkty_rekrutacyjne[[#This Row],[Zachowanie]]&gt;4),1,0)</f>
        <v>0</v>
      </c>
      <c r="O225">
        <f t="shared" si="3"/>
        <v>4</v>
      </c>
      <c r="P225">
        <f>IF(AND(punkty_rekrutacyjne[[#This Row],[osiągnięcia]]=1,punkty_rekrutacyjne[[#This Row],[Średnia]]&gt;=4),1,0)</f>
        <v>0</v>
      </c>
      <c r="Q225" s="1">
        <f>punkty_rekrutacyjne[[#This Row],[GHP]]/10+punkty_rekrutacyjne[[#This Row],[GHH]]/10+punkty_rekrutacyjne[[#This Row],[GMM]]/10+punkty_rekrutacyjne[[#This Row],[GMP]]/10+punkty_rekrutacyjne[[#This Row],[GJP]]/10</f>
        <v>29.799999999999997</v>
      </c>
      <c r="R225" s="1">
        <f>(punkty_rekrutacyjne[[#This Row],[JP]]-1)*2+(punkty_rekrutacyjne[[#This Row],[Mat]]-1)*2+(punkty_rekrutacyjne[[#This Row],[Biol]]-1)*2+(punkty_rekrutacyjne[[#This Row],[Geog]]-1)*2</f>
        <v>24</v>
      </c>
      <c r="S225" s="1">
        <f>punkty_rekrutacyjne[[#This Row],[p z g]]+punkty_rekrutacyjne[[#This Row],[P z ocen]]+IF(punkty_rekrutacyjne[[#This Row],[Zachowanie]]=6,2,0)+punkty_rekrutacyjne[[#This Row],[Osiagniecia]]</f>
        <v>61.8</v>
      </c>
      <c r="X225" s="11" t="s">
        <v>191</v>
      </c>
      <c r="Y225" s="1">
        <v>5.25</v>
      </c>
      <c r="Z225" s="1">
        <v>0</v>
      </c>
    </row>
    <row r="226" spans="1:26" x14ac:dyDescent="0.25">
      <c r="A226" s="1" t="s">
        <v>265</v>
      </c>
      <c r="B226" s="1" t="s">
        <v>16</v>
      </c>
      <c r="C226">
        <v>5</v>
      </c>
      <c r="D226">
        <v>4</v>
      </c>
      <c r="E226">
        <v>4</v>
      </c>
      <c r="F226">
        <v>6</v>
      </c>
      <c r="G226">
        <v>4</v>
      </c>
      <c r="H226">
        <v>5</v>
      </c>
      <c r="I226">
        <v>39</v>
      </c>
      <c r="J226">
        <v>12</v>
      </c>
      <c r="K226">
        <v>100</v>
      </c>
      <c r="L226">
        <v>47</v>
      </c>
      <c r="M226">
        <v>42</v>
      </c>
      <c r="N226">
        <f>IF(AND(punkty_rekrutacyjne[[#This Row],[Osiagniecia]]=0,punkty_rekrutacyjne[[#This Row],[Zachowanie]]&gt;4),1,0)</f>
        <v>0</v>
      </c>
      <c r="O226">
        <f t="shared" si="3"/>
        <v>4.75</v>
      </c>
      <c r="P226">
        <f>IF(AND(punkty_rekrutacyjne[[#This Row],[osiągnięcia]]=1,punkty_rekrutacyjne[[#This Row],[Średnia]]&gt;=4),1,0)</f>
        <v>0</v>
      </c>
      <c r="Q226" s="1">
        <f>punkty_rekrutacyjne[[#This Row],[GHP]]/10+punkty_rekrutacyjne[[#This Row],[GHH]]/10+punkty_rekrutacyjne[[#This Row],[GMM]]/10+punkty_rekrutacyjne[[#This Row],[GMP]]/10+punkty_rekrutacyjne[[#This Row],[GJP]]/10</f>
        <v>24</v>
      </c>
      <c r="R226" s="1">
        <f>(punkty_rekrutacyjne[[#This Row],[JP]]-1)*2+(punkty_rekrutacyjne[[#This Row],[Mat]]-1)*2+(punkty_rekrutacyjne[[#This Row],[Biol]]-1)*2+(punkty_rekrutacyjne[[#This Row],[Geog]]-1)*2</f>
        <v>30</v>
      </c>
      <c r="S226" s="1">
        <f>punkty_rekrutacyjne[[#This Row],[p z g]]+punkty_rekrutacyjne[[#This Row],[P z ocen]]+IF(punkty_rekrutacyjne[[#This Row],[Zachowanie]]=6,2,0)+punkty_rekrutacyjne[[#This Row],[Osiagniecia]]</f>
        <v>59</v>
      </c>
      <c r="X226" s="11" t="s">
        <v>264</v>
      </c>
      <c r="Y226" s="1">
        <v>9.25</v>
      </c>
      <c r="Z226" s="1">
        <v>0</v>
      </c>
    </row>
    <row r="227" spans="1:26" x14ac:dyDescent="0.25">
      <c r="A227" s="1" t="s">
        <v>331</v>
      </c>
      <c r="B227" s="1" t="s">
        <v>155</v>
      </c>
      <c r="C227">
        <v>0</v>
      </c>
      <c r="D227">
        <v>3</v>
      </c>
      <c r="E227">
        <v>2</v>
      </c>
      <c r="F227">
        <v>4</v>
      </c>
      <c r="G227">
        <v>4</v>
      </c>
      <c r="H227">
        <v>2</v>
      </c>
      <c r="I227">
        <v>88</v>
      </c>
      <c r="J227">
        <v>79</v>
      </c>
      <c r="K227">
        <v>26</v>
      </c>
      <c r="L227">
        <v>8</v>
      </c>
      <c r="M227">
        <v>70</v>
      </c>
      <c r="N227">
        <f>IF(AND(punkty_rekrutacyjne[[#This Row],[Osiagniecia]]=0,punkty_rekrutacyjne[[#This Row],[Zachowanie]]&gt;4),1,0)</f>
        <v>0</v>
      </c>
      <c r="O227">
        <f t="shared" si="3"/>
        <v>3</v>
      </c>
      <c r="P227">
        <f>IF(AND(punkty_rekrutacyjne[[#This Row],[osiągnięcia]]=1,punkty_rekrutacyjne[[#This Row],[Średnia]]&gt;=4),1,0)</f>
        <v>0</v>
      </c>
      <c r="Q227" s="1">
        <f>punkty_rekrutacyjne[[#This Row],[GHP]]/10+punkty_rekrutacyjne[[#This Row],[GHH]]/10+punkty_rekrutacyjne[[#This Row],[GMM]]/10+punkty_rekrutacyjne[[#This Row],[GMP]]/10+punkty_rekrutacyjne[[#This Row],[GJP]]/10</f>
        <v>27.100000000000005</v>
      </c>
      <c r="R227" s="1">
        <f>(punkty_rekrutacyjne[[#This Row],[JP]]-1)*2+(punkty_rekrutacyjne[[#This Row],[Mat]]-1)*2+(punkty_rekrutacyjne[[#This Row],[Biol]]-1)*2+(punkty_rekrutacyjne[[#This Row],[Geog]]-1)*2</f>
        <v>16</v>
      </c>
      <c r="S227" s="1">
        <f>punkty_rekrutacyjne[[#This Row],[p z g]]+punkty_rekrutacyjne[[#This Row],[P z ocen]]+IF(punkty_rekrutacyjne[[#This Row],[Zachowanie]]=6,2,0)+punkty_rekrutacyjne[[#This Row],[Osiagniecia]]</f>
        <v>43.100000000000009</v>
      </c>
      <c r="X227" s="11" t="s">
        <v>59</v>
      </c>
      <c r="Y227" s="1">
        <v>3</v>
      </c>
      <c r="Z227" s="1">
        <v>0</v>
      </c>
    </row>
    <row r="228" spans="1:26" x14ac:dyDescent="0.25">
      <c r="A228" s="1" t="s">
        <v>332</v>
      </c>
      <c r="B228" s="1" t="s">
        <v>117</v>
      </c>
      <c r="C228">
        <v>1</v>
      </c>
      <c r="D228">
        <v>2</v>
      </c>
      <c r="E228">
        <v>2</v>
      </c>
      <c r="F228">
        <v>6</v>
      </c>
      <c r="G228">
        <v>6</v>
      </c>
      <c r="H228">
        <v>3</v>
      </c>
      <c r="I228">
        <v>83</v>
      </c>
      <c r="J228">
        <v>76</v>
      </c>
      <c r="K228">
        <v>52</v>
      </c>
      <c r="L228">
        <v>43</v>
      </c>
      <c r="M228">
        <v>64</v>
      </c>
      <c r="N228">
        <f>IF(AND(punkty_rekrutacyjne[[#This Row],[Osiagniecia]]=0,punkty_rekrutacyjne[[#This Row],[Zachowanie]]&gt;4),1,0)</f>
        <v>0</v>
      </c>
      <c r="O228">
        <f t="shared" si="3"/>
        <v>4.25</v>
      </c>
      <c r="P228">
        <f>IF(AND(punkty_rekrutacyjne[[#This Row],[osiągnięcia]]=1,punkty_rekrutacyjne[[#This Row],[Średnia]]&gt;=4),1,0)</f>
        <v>0</v>
      </c>
      <c r="Q228" s="1">
        <f>punkty_rekrutacyjne[[#This Row],[GHP]]/10+punkty_rekrutacyjne[[#This Row],[GHH]]/10+punkty_rekrutacyjne[[#This Row],[GMM]]/10+punkty_rekrutacyjne[[#This Row],[GMP]]/10+punkty_rekrutacyjne[[#This Row],[GJP]]/10</f>
        <v>31.800000000000004</v>
      </c>
      <c r="R228" s="1">
        <f>(punkty_rekrutacyjne[[#This Row],[JP]]-1)*2+(punkty_rekrutacyjne[[#This Row],[Mat]]-1)*2+(punkty_rekrutacyjne[[#This Row],[Biol]]-1)*2+(punkty_rekrutacyjne[[#This Row],[Geog]]-1)*2</f>
        <v>26</v>
      </c>
      <c r="S228" s="1">
        <f>punkty_rekrutacyjne[[#This Row],[p z g]]+punkty_rekrutacyjne[[#This Row],[P z ocen]]+IF(punkty_rekrutacyjne[[#This Row],[Zachowanie]]=6,2,0)+punkty_rekrutacyjne[[#This Row],[Osiagniecia]]</f>
        <v>58.800000000000004</v>
      </c>
      <c r="X228" s="11" t="s">
        <v>344</v>
      </c>
      <c r="Y228" s="1">
        <v>3.75</v>
      </c>
      <c r="Z228" s="1">
        <v>0</v>
      </c>
    </row>
    <row r="229" spans="1:26" x14ac:dyDescent="0.25">
      <c r="A229" s="1" t="s">
        <v>333</v>
      </c>
      <c r="B229" s="1" t="s">
        <v>216</v>
      </c>
      <c r="C229">
        <v>1</v>
      </c>
      <c r="D229">
        <v>6</v>
      </c>
      <c r="E229">
        <v>6</v>
      </c>
      <c r="F229">
        <v>3</v>
      </c>
      <c r="G229">
        <v>6</v>
      </c>
      <c r="H229">
        <v>4</v>
      </c>
      <c r="I229">
        <v>54</v>
      </c>
      <c r="J229">
        <v>50</v>
      </c>
      <c r="K229">
        <v>36</v>
      </c>
      <c r="L229">
        <v>23</v>
      </c>
      <c r="M229">
        <v>9</v>
      </c>
      <c r="N229">
        <f>IF(AND(punkty_rekrutacyjne[[#This Row],[Osiagniecia]]=0,punkty_rekrutacyjne[[#This Row],[Zachowanie]]&gt;4),1,0)</f>
        <v>0</v>
      </c>
      <c r="O229">
        <f t="shared" si="3"/>
        <v>4.75</v>
      </c>
      <c r="P229">
        <f>IF(AND(punkty_rekrutacyjne[[#This Row],[osiągnięcia]]=1,punkty_rekrutacyjne[[#This Row],[Średnia]]&gt;=4),1,0)</f>
        <v>0</v>
      </c>
      <c r="Q229" s="1">
        <f>punkty_rekrutacyjne[[#This Row],[GHP]]/10+punkty_rekrutacyjne[[#This Row],[GHH]]/10+punkty_rekrutacyjne[[#This Row],[GMM]]/10+punkty_rekrutacyjne[[#This Row],[GMP]]/10+punkty_rekrutacyjne[[#This Row],[GJP]]/10</f>
        <v>17.2</v>
      </c>
      <c r="R229" s="1">
        <f>(punkty_rekrutacyjne[[#This Row],[JP]]-1)*2+(punkty_rekrutacyjne[[#This Row],[Mat]]-1)*2+(punkty_rekrutacyjne[[#This Row],[Biol]]-1)*2+(punkty_rekrutacyjne[[#This Row],[Geog]]-1)*2</f>
        <v>30</v>
      </c>
      <c r="S229" s="1">
        <f>punkty_rekrutacyjne[[#This Row],[p z g]]+punkty_rekrutacyjne[[#This Row],[P z ocen]]+IF(punkty_rekrutacyjne[[#This Row],[Zachowanie]]=6,2,0)+punkty_rekrutacyjne[[#This Row],[Osiagniecia]]</f>
        <v>50.2</v>
      </c>
      <c r="X229" s="11" t="s">
        <v>63</v>
      </c>
      <c r="Y229" s="1">
        <v>3.5</v>
      </c>
      <c r="Z229" s="1">
        <v>0</v>
      </c>
    </row>
    <row r="230" spans="1:26" x14ac:dyDescent="0.25">
      <c r="A230" s="1" t="s">
        <v>334</v>
      </c>
      <c r="B230" s="1" t="s">
        <v>242</v>
      </c>
      <c r="C230">
        <v>0</v>
      </c>
      <c r="D230">
        <v>3</v>
      </c>
      <c r="E230">
        <v>4</v>
      </c>
      <c r="F230">
        <v>6</v>
      </c>
      <c r="G230">
        <v>3</v>
      </c>
      <c r="H230">
        <v>5</v>
      </c>
      <c r="I230">
        <v>49</v>
      </c>
      <c r="J230">
        <v>31</v>
      </c>
      <c r="K230">
        <v>34</v>
      </c>
      <c r="L230">
        <v>22</v>
      </c>
      <c r="M230">
        <v>76</v>
      </c>
      <c r="N230">
        <f>IF(AND(punkty_rekrutacyjne[[#This Row],[Osiagniecia]]=0,punkty_rekrutacyjne[[#This Row],[Zachowanie]]&gt;4),1,0)</f>
        <v>0</v>
      </c>
      <c r="O230">
        <f t="shared" si="3"/>
        <v>4.5</v>
      </c>
      <c r="P230">
        <f>IF(AND(punkty_rekrutacyjne[[#This Row],[osiągnięcia]]=1,punkty_rekrutacyjne[[#This Row],[Średnia]]&gt;=4),1,0)</f>
        <v>0</v>
      </c>
      <c r="Q230" s="1">
        <f>punkty_rekrutacyjne[[#This Row],[GHP]]/10+punkty_rekrutacyjne[[#This Row],[GHH]]/10+punkty_rekrutacyjne[[#This Row],[GMM]]/10+punkty_rekrutacyjne[[#This Row],[GMP]]/10+punkty_rekrutacyjne[[#This Row],[GJP]]/10</f>
        <v>21.200000000000003</v>
      </c>
      <c r="R230" s="1">
        <f>(punkty_rekrutacyjne[[#This Row],[JP]]-1)*2+(punkty_rekrutacyjne[[#This Row],[Mat]]-1)*2+(punkty_rekrutacyjne[[#This Row],[Biol]]-1)*2+(punkty_rekrutacyjne[[#This Row],[Geog]]-1)*2</f>
        <v>28</v>
      </c>
      <c r="S230" s="1">
        <f>punkty_rekrutacyjne[[#This Row],[p z g]]+punkty_rekrutacyjne[[#This Row],[P z ocen]]+IF(punkty_rekrutacyjne[[#This Row],[Zachowanie]]=6,2,0)+punkty_rekrutacyjne[[#This Row],[Osiagniecia]]</f>
        <v>49.2</v>
      </c>
      <c r="X230" s="11" t="s">
        <v>46</v>
      </c>
      <c r="Y230" s="1">
        <v>7.75</v>
      </c>
      <c r="Z230" s="1">
        <v>0</v>
      </c>
    </row>
    <row r="231" spans="1:26" x14ac:dyDescent="0.25">
      <c r="A231" s="1" t="s">
        <v>335</v>
      </c>
      <c r="B231" s="1" t="s">
        <v>177</v>
      </c>
      <c r="C231">
        <v>1</v>
      </c>
      <c r="D231">
        <v>3</v>
      </c>
      <c r="E231">
        <v>2</v>
      </c>
      <c r="F231">
        <v>2</v>
      </c>
      <c r="G231">
        <v>2</v>
      </c>
      <c r="H231">
        <v>3</v>
      </c>
      <c r="I231">
        <v>71</v>
      </c>
      <c r="J231">
        <v>20</v>
      </c>
      <c r="K231">
        <v>46</v>
      </c>
      <c r="L231">
        <v>6</v>
      </c>
      <c r="M231">
        <v>22</v>
      </c>
      <c r="N231">
        <f>IF(AND(punkty_rekrutacyjne[[#This Row],[Osiagniecia]]=0,punkty_rekrutacyjne[[#This Row],[Zachowanie]]&gt;4),1,0)</f>
        <v>0</v>
      </c>
      <c r="O231">
        <f t="shared" si="3"/>
        <v>2.25</v>
      </c>
      <c r="P231">
        <f>IF(AND(punkty_rekrutacyjne[[#This Row],[osiągnięcia]]=1,punkty_rekrutacyjne[[#This Row],[Średnia]]&gt;=4),1,0)</f>
        <v>0</v>
      </c>
      <c r="Q231" s="1">
        <f>punkty_rekrutacyjne[[#This Row],[GHP]]/10+punkty_rekrutacyjne[[#This Row],[GHH]]/10+punkty_rekrutacyjne[[#This Row],[GMM]]/10+punkty_rekrutacyjne[[#This Row],[GMP]]/10+punkty_rekrutacyjne[[#This Row],[GJP]]/10</f>
        <v>16.5</v>
      </c>
      <c r="R231" s="1">
        <f>(punkty_rekrutacyjne[[#This Row],[JP]]-1)*2+(punkty_rekrutacyjne[[#This Row],[Mat]]-1)*2+(punkty_rekrutacyjne[[#This Row],[Biol]]-1)*2+(punkty_rekrutacyjne[[#This Row],[Geog]]-1)*2</f>
        <v>10</v>
      </c>
      <c r="S231" s="1">
        <f>punkty_rekrutacyjne[[#This Row],[p z g]]+punkty_rekrutacyjne[[#This Row],[P z ocen]]+IF(punkty_rekrutacyjne[[#This Row],[Zachowanie]]=6,2,0)+punkty_rekrutacyjne[[#This Row],[Osiagniecia]]</f>
        <v>27.5</v>
      </c>
      <c r="X231" s="11" t="s">
        <v>15</v>
      </c>
      <c r="Y231" s="1">
        <v>4.25</v>
      </c>
      <c r="Z231" s="1">
        <v>0</v>
      </c>
    </row>
    <row r="232" spans="1:26" x14ac:dyDescent="0.25">
      <c r="A232" s="1" t="s">
        <v>336</v>
      </c>
      <c r="B232" s="1" t="s">
        <v>210</v>
      </c>
      <c r="C232">
        <v>8</v>
      </c>
      <c r="D232">
        <v>5</v>
      </c>
      <c r="E232">
        <v>6</v>
      </c>
      <c r="F232">
        <v>4</v>
      </c>
      <c r="G232">
        <v>5</v>
      </c>
      <c r="H232">
        <v>4</v>
      </c>
      <c r="I232">
        <v>5</v>
      </c>
      <c r="J232">
        <v>48</v>
      </c>
      <c r="K232">
        <v>2</v>
      </c>
      <c r="L232">
        <v>12</v>
      </c>
      <c r="M232">
        <v>15</v>
      </c>
      <c r="N232">
        <f>IF(AND(punkty_rekrutacyjne[[#This Row],[Osiagniecia]]=0,punkty_rekrutacyjne[[#This Row],[Zachowanie]]&gt;4),1,0)</f>
        <v>0</v>
      </c>
      <c r="O232">
        <f t="shared" si="3"/>
        <v>4.75</v>
      </c>
      <c r="P232">
        <f>IF(AND(punkty_rekrutacyjne[[#This Row],[osiągnięcia]]=1,punkty_rekrutacyjne[[#This Row],[Średnia]]&gt;=4),1,0)</f>
        <v>0</v>
      </c>
      <c r="Q232" s="1">
        <f>punkty_rekrutacyjne[[#This Row],[GHP]]/10+punkty_rekrutacyjne[[#This Row],[GHH]]/10+punkty_rekrutacyjne[[#This Row],[GMM]]/10+punkty_rekrutacyjne[[#This Row],[GMP]]/10+punkty_rekrutacyjne[[#This Row],[GJP]]/10</f>
        <v>8.1999999999999993</v>
      </c>
      <c r="R232" s="1">
        <f>(punkty_rekrutacyjne[[#This Row],[JP]]-1)*2+(punkty_rekrutacyjne[[#This Row],[Mat]]-1)*2+(punkty_rekrutacyjne[[#This Row],[Biol]]-1)*2+(punkty_rekrutacyjne[[#This Row],[Geog]]-1)*2</f>
        <v>30</v>
      </c>
      <c r="S232" s="1">
        <f>punkty_rekrutacyjne[[#This Row],[p z g]]+punkty_rekrutacyjne[[#This Row],[P z ocen]]+IF(punkty_rekrutacyjne[[#This Row],[Zachowanie]]=6,2,0)+punkty_rekrutacyjne[[#This Row],[Osiagniecia]]</f>
        <v>46.2</v>
      </c>
      <c r="X232" s="11" t="s">
        <v>554</v>
      </c>
      <c r="Y232" s="1">
        <v>3.5</v>
      </c>
      <c r="Z232" s="1">
        <v>0</v>
      </c>
    </row>
    <row r="233" spans="1:26" x14ac:dyDescent="0.25">
      <c r="A233" s="1" t="s">
        <v>337</v>
      </c>
      <c r="B233" s="1" t="s">
        <v>338</v>
      </c>
      <c r="C233">
        <v>7</v>
      </c>
      <c r="D233">
        <v>4</v>
      </c>
      <c r="E233">
        <v>3</v>
      </c>
      <c r="F233">
        <v>4</v>
      </c>
      <c r="G233">
        <v>6</v>
      </c>
      <c r="H233">
        <v>6</v>
      </c>
      <c r="I233">
        <v>27</v>
      </c>
      <c r="J233">
        <v>12</v>
      </c>
      <c r="K233">
        <v>19</v>
      </c>
      <c r="L233">
        <v>10</v>
      </c>
      <c r="M233">
        <v>66</v>
      </c>
      <c r="N233">
        <f>IF(AND(punkty_rekrutacyjne[[#This Row],[Osiagniecia]]=0,punkty_rekrutacyjne[[#This Row],[Zachowanie]]&gt;4),1,0)</f>
        <v>0</v>
      </c>
      <c r="O233">
        <f t="shared" si="3"/>
        <v>4.75</v>
      </c>
      <c r="P233">
        <f>IF(AND(punkty_rekrutacyjne[[#This Row],[osiągnięcia]]=1,punkty_rekrutacyjne[[#This Row],[Średnia]]&gt;=4),1,0)</f>
        <v>0</v>
      </c>
      <c r="Q233" s="1">
        <f>punkty_rekrutacyjne[[#This Row],[GHP]]/10+punkty_rekrutacyjne[[#This Row],[GHH]]/10+punkty_rekrutacyjne[[#This Row],[GMM]]/10+punkty_rekrutacyjne[[#This Row],[GMP]]/10+punkty_rekrutacyjne[[#This Row],[GJP]]/10</f>
        <v>13.4</v>
      </c>
      <c r="R233" s="1">
        <f>(punkty_rekrutacyjne[[#This Row],[JP]]-1)*2+(punkty_rekrutacyjne[[#This Row],[Mat]]-1)*2+(punkty_rekrutacyjne[[#This Row],[Biol]]-1)*2+(punkty_rekrutacyjne[[#This Row],[Geog]]-1)*2</f>
        <v>30</v>
      </c>
      <c r="S233" s="1">
        <f>punkty_rekrutacyjne[[#This Row],[p z g]]+punkty_rekrutacyjne[[#This Row],[P z ocen]]+IF(punkty_rekrutacyjne[[#This Row],[Zachowanie]]=6,2,0)+punkty_rekrutacyjne[[#This Row],[Osiagniecia]]</f>
        <v>50.4</v>
      </c>
      <c r="X233" s="11" t="s">
        <v>403</v>
      </c>
      <c r="Y233" s="1">
        <v>8.75</v>
      </c>
      <c r="Z233" s="1">
        <v>0</v>
      </c>
    </row>
    <row r="234" spans="1:26" x14ac:dyDescent="0.25">
      <c r="A234" s="1" t="s">
        <v>339</v>
      </c>
      <c r="B234" s="1" t="s">
        <v>340</v>
      </c>
      <c r="C234">
        <v>6</v>
      </c>
      <c r="D234">
        <v>2</v>
      </c>
      <c r="E234">
        <v>5</v>
      </c>
      <c r="F234">
        <v>3</v>
      </c>
      <c r="G234">
        <v>5</v>
      </c>
      <c r="H234">
        <v>3</v>
      </c>
      <c r="I234">
        <v>95</v>
      </c>
      <c r="J234">
        <v>12</v>
      </c>
      <c r="K234">
        <v>76</v>
      </c>
      <c r="L234">
        <v>52</v>
      </c>
      <c r="M234">
        <v>36</v>
      </c>
      <c r="N234">
        <f>IF(AND(punkty_rekrutacyjne[[#This Row],[Osiagniecia]]=0,punkty_rekrutacyjne[[#This Row],[Zachowanie]]&gt;4),1,0)</f>
        <v>0</v>
      </c>
      <c r="O234">
        <f t="shared" si="3"/>
        <v>4</v>
      </c>
      <c r="P234">
        <f>IF(AND(punkty_rekrutacyjne[[#This Row],[osiągnięcia]]=1,punkty_rekrutacyjne[[#This Row],[Średnia]]&gt;=4),1,0)</f>
        <v>0</v>
      </c>
      <c r="Q234" s="1">
        <f>punkty_rekrutacyjne[[#This Row],[GHP]]/10+punkty_rekrutacyjne[[#This Row],[GHH]]/10+punkty_rekrutacyjne[[#This Row],[GMM]]/10+punkty_rekrutacyjne[[#This Row],[GMP]]/10+punkty_rekrutacyjne[[#This Row],[GJP]]/10</f>
        <v>27.099999999999998</v>
      </c>
      <c r="R234" s="1">
        <f>(punkty_rekrutacyjne[[#This Row],[JP]]-1)*2+(punkty_rekrutacyjne[[#This Row],[Mat]]-1)*2+(punkty_rekrutacyjne[[#This Row],[Biol]]-1)*2+(punkty_rekrutacyjne[[#This Row],[Geog]]-1)*2</f>
        <v>24</v>
      </c>
      <c r="S234" s="1">
        <f>punkty_rekrutacyjne[[#This Row],[p z g]]+punkty_rekrutacyjne[[#This Row],[P z ocen]]+IF(punkty_rekrutacyjne[[#This Row],[Zachowanie]]=6,2,0)+punkty_rekrutacyjne[[#This Row],[Osiagniecia]]</f>
        <v>57.099999999999994</v>
      </c>
      <c r="X234" s="11" t="s">
        <v>75</v>
      </c>
      <c r="Y234" s="1">
        <v>10</v>
      </c>
      <c r="Z234" s="1">
        <v>0</v>
      </c>
    </row>
    <row r="235" spans="1:26" x14ac:dyDescent="0.25">
      <c r="A235" s="1" t="s">
        <v>341</v>
      </c>
      <c r="B235" s="1" t="s">
        <v>177</v>
      </c>
      <c r="C235">
        <v>4</v>
      </c>
      <c r="D235">
        <v>6</v>
      </c>
      <c r="E235">
        <v>4</v>
      </c>
      <c r="F235">
        <v>5</v>
      </c>
      <c r="G235">
        <v>5</v>
      </c>
      <c r="H235">
        <v>2</v>
      </c>
      <c r="I235">
        <v>48</v>
      </c>
      <c r="J235">
        <v>9</v>
      </c>
      <c r="K235">
        <v>45</v>
      </c>
      <c r="L235">
        <v>10</v>
      </c>
      <c r="M235">
        <v>3</v>
      </c>
      <c r="N235">
        <f>IF(AND(punkty_rekrutacyjne[[#This Row],[Osiagniecia]]=0,punkty_rekrutacyjne[[#This Row],[Zachowanie]]&gt;4),1,0)</f>
        <v>0</v>
      </c>
      <c r="O235">
        <f t="shared" si="3"/>
        <v>4</v>
      </c>
      <c r="P235">
        <f>IF(AND(punkty_rekrutacyjne[[#This Row],[osiągnięcia]]=1,punkty_rekrutacyjne[[#This Row],[Średnia]]&gt;=4),1,0)</f>
        <v>0</v>
      </c>
      <c r="Q235" s="1">
        <f>punkty_rekrutacyjne[[#This Row],[GHP]]/10+punkty_rekrutacyjne[[#This Row],[GHH]]/10+punkty_rekrutacyjne[[#This Row],[GMM]]/10+punkty_rekrutacyjne[[#This Row],[GMP]]/10+punkty_rekrutacyjne[[#This Row],[GJP]]/10</f>
        <v>11.5</v>
      </c>
      <c r="R235" s="1">
        <f>(punkty_rekrutacyjne[[#This Row],[JP]]-1)*2+(punkty_rekrutacyjne[[#This Row],[Mat]]-1)*2+(punkty_rekrutacyjne[[#This Row],[Biol]]-1)*2+(punkty_rekrutacyjne[[#This Row],[Geog]]-1)*2</f>
        <v>24</v>
      </c>
      <c r="S235" s="1">
        <f>punkty_rekrutacyjne[[#This Row],[p z g]]+punkty_rekrutacyjne[[#This Row],[P z ocen]]+IF(punkty_rekrutacyjne[[#This Row],[Zachowanie]]=6,2,0)+punkty_rekrutacyjne[[#This Row],[Osiagniecia]]</f>
        <v>41.5</v>
      </c>
      <c r="X235" s="11" t="s">
        <v>466</v>
      </c>
      <c r="Y235" s="1">
        <v>10</v>
      </c>
      <c r="Z235" s="1">
        <v>0</v>
      </c>
    </row>
    <row r="236" spans="1:26" x14ac:dyDescent="0.25">
      <c r="A236" s="1" t="s">
        <v>342</v>
      </c>
      <c r="B236" s="1" t="s">
        <v>343</v>
      </c>
      <c r="C236">
        <v>2</v>
      </c>
      <c r="D236">
        <v>5</v>
      </c>
      <c r="E236">
        <v>2</v>
      </c>
      <c r="F236">
        <v>4</v>
      </c>
      <c r="G236">
        <v>4</v>
      </c>
      <c r="H236">
        <v>4</v>
      </c>
      <c r="I236">
        <v>46</v>
      </c>
      <c r="J236">
        <v>58</v>
      </c>
      <c r="K236">
        <v>72</v>
      </c>
      <c r="L236">
        <v>83</v>
      </c>
      <c r="M236">
        <v>48</v>
      </c>
      <c r="N236">
        <f>IF(AND(punkty_rekrutacyjne[[#This Row],[Osiagniecia]]=0,punkty_rekrutacyjne[[#This Row],[Zachowanie]]&gt;4),1,0)</f>
        <v>0</v>
      </c>
      <c r="O236">
        <f t="shared" si="3"/>
        <v>3.5</v>
      </c>
      <c r="P236">
        <f>IF(AND(punkty_rekrutacyjne[[#This Row],[osiągnięcia]]=1,punkty_rekrutacyjne[[#This Row],[Średnia]]&gt;=4),1,0)</f>
        <v>0</v>
      </c>
      <c r="Q236" s="1">
        <f>punkty_rekrutacyjne[[#This Row],[GHP]]/10+punkty_rekrutacyjne[[#This Row],[GHH]]/10+punkty_rekrutacyjne[[#This Row],[GMM]]/10+punkty_rekrutacyjne[[#This Row],[GMP]]/10+punkty_rekrutacyjne[[#This Row],[GJP]]/10</f>
        <v>30.7</v>
      </c>
      <c r="R236" s="1">
        <f>(punkty_rekrutacyjne[[#This Row],[JP]]-1)*2+(punkty_rekrutacyjne[[#This Row],[Mat]]-1)*2+(punkty_rekrutacyjne[[#This Row],[Biol]]-1)*2+(punkty_rekrutacyjne[[#This Row],[Geog]]-1)*2</f>
        <v>20</v>
      </c>
      <c r="S236" s="1">
        <f>punkty_rekrutacyjne[[#This Row],[p z g]]+punkty_rekrutacyjne[[#This Row],[P z ocen]]+IF(punkty_rekrutacyjne[[#This Row],[Zachowanie]]=6,2,0)+punkty_rekrutacyjne[[#This Row],[Osiagniecia]]</f>
        <v>52.7</v>
      </c>
      <c r="X236" s="11" t="s">
        <v>658</v>
      </c>
      <c r="Y236" s="1">
        <v>4.25</v>
      </c>
      <c r="Z236" s="1">
        <v>0</v>
      </c>
    </row>
    <row r="237" spans="1:26" x14ac:dyDescent="0.25">
      <c r="A237" s="1" t="s">
        <v>344</v>
      </c>
      <c r="B237" s="1" t="s">
        <v>345</v>
      </c>
      <c r="C237">
        <v>7</v>
      </c>
      <c r="D237">
        <v>3</v>
      </c>
      <c r="E237">
        <v>3</v>
      </c>
      <c r="F237">
        <v>3</v>
      </c>
      <c r="G237">
        <v>3</v>
      </c>
      <c r="H237">
        <v>6</v>
      </c>
      <c r="I237">
        <v>72</v>
      </c>
      <c r="J237">
        <v>40</v>
      </c>
      <c r="K237">
        <v>54</v>
      </c>
      <c r="L237">
        <v>44</v>
      </c>
      <c r="M237">
        <v>78</v>
      </c>
      <c r="N237">
        <f>IF(AND(punkty_rekrutacyjne[[#This Row],[Osiagniecia]]=0,punkty_rekrutacyjne[[#This Row],[Zachowanie]]&gt;4),1,0)</f>
        <v>0</v>
      </c>
      <c r="O237">
        <f t="shared" si="3"/>
        <v>3.75</v>
      </c>
      <c r="P237">
        <f>IF(AND(punkty_rekrutacyjne[[#This Row],[osiągnięcia]]=1,punkty_rekrutacyjne[[#This Row],[Średnia]]&gt;=4),1,0)</f>
        <v>0</v>
      </c>
      <c r="Q237" s="1">
        <f>punkty_rekrutacyjne[[#This Row],[GHP]]/10+punkty_rekrutacyjne[[#This Row],[GHH]]/10+punkty_rekrutacyjne[[#This Row],[GMM]]/10+punkty_rekrutacyjne[[#This Row],[GMP]]/10+punkty_rekrutacyjne[[#This Row],[GJP]]/10</f>
        <v>28.8</v>
      </c>
      <c r="R237" s="1">
        <f>(punkty_rekrutacyjne[[#This Row],[JP]]-1)*2+(punkty_rekrutacyjne[[#This Row],[Mat]]-1)*2+(punkty_rekrutacyjne[[#This Row],[Biol]]-1)*2+(punkty_rekrutacyjne[[#This Row],[Geog]]-1)*2</f>
        <v>22</v>
      </c>
      <c r="S237" s="1">
        <f>punkty_rekrutacyjne[[#This Row],[p z g]]+punkty_rekrutacyjne[[#This Row],[P z ocen]]+IF(punkty_rekrutacyjne[[#This Row],[Zachowanie]]=6,2,0)+punkty_rekrutacyjne[[#This Row],[Osiagniecia]]</f>
        <v>57.8</v>
      </c>
      <c r="X237" s="11" t="s">
        <v>365</v>
      </c>
      <c r="Y237" s="1">
        <v>3.75</v>
      </c>
      <c r="Z237" s="1">
        <v>0</v>
      </c>
    </row>
    <row r="238" spans="1:26" x14ac:dyDescent="0.25">
      <c r="A238" s="1" t="s">
        <v>346</v>
      </c>
      <c r="B238" s="1" t="s">
        <v>347</v>
      </c>
      <c r="C238">
        <v>4</v>
      </c>
      <c r="D238">
        <v>4</v>
      </c>
      <c r="E238">
        <v>5</v>
      </c>
      <c r="F238">
        <v>2</v>
      </c>
      <c r="G238">
        <v>3</v>
      </c>
      <c r="H238">
        <v>5</v>
      </c>
      <c r="I238">
        <v>80</v>
      </c>
      <c r="J238">
        <v>63</v>
      </c>
      <c r="K238">
        <v>36</v>
      </c>
      <c r="L238">
        <v>13</v>
      </c>
      <c r="M238">
        <v>38</v>
      </c>
      <c r="N238">
        <f>IF(AND(punkty_rekrutacyjne[[#This Row],[Osiagniecia]]=0,punkty_rekrutacyjne[[#This Row],[Zachowanie]]&gt;4),1,0)</f>
        <v>0</v>
      </c>
      <c r="O238">
        <f t="shared" si="3"/>
        <v>3.75</v>
      </c>
      <c r="P238">
        <f>IF(AND(punkty_rekrutacyjne[[#This Row],[osiągnięcia]]=1,punkty_rekrutacyjne[[#This Row],[Średnia]]&gt;=4),1,0)</f>
        <v>0</v>
      </c>
      <c r="Q238" s="1">
        <f>punkty_rekrutacyjne[[#This Row],[GHP]]/10+punkty_rekrutacyjne[[#This Row],[GHH]]/10+punkty_rekrutacyjne[[#This Row],[GMM]]/10+punkty_rekrutacyjne[[#This Row],[GMP]]/10+punkty_rekrutacyjne[[#This Row],[GJP]]/10</f>
        <v>23.000000000000004</v>
      </c>
      <c r="R238" s="1">
        <f>(punkty_rekrutacyjne[[#This Row],[JP]]-1)*2+(punkty_rekrutacyjne[[#This Row],[Mat]]-1)*2+(punkty_rekrutacyjne[[#This Row],[Biol]]-1)*2+(punkty_rekrutacyjne[[#This Row],[Geog]]-1)*2</f>
        <v>22</v>
      </c>
      <c r="S238" s="1">
        <f>punkty_rekrutacyjne[[#This Row],[p z g]]+punkty_rekrutacyjne[[#This Row],[P z ocen]]+IF(punkty_rekrutacyjne[[#This Row],[Zachowanie]]=6,2,0)+punkty_rekrutacyjne[[#This Row],[Osiagniecia]]</f>
        <v>49</v>
      </c>
      <c r="X238" s="11" t="s">
        <v>423</v>
      </c>
      <c r="Y238" s="1">
        <v>7.75</v>
      </c>
      <c r="Z238" s="1">
        <v>1</v>
      </c>
    </row>
    <row r="239" spans="1:26" x14ac:dyDescent="0.25">
      <c r="A239" s="1" t="s">
        <v>348</v>
      </c>
      <c r="B239" s="1" t="s">
        <v>210</v>
      </c>
      <c r="C239">
        <v>7</v>
      </c>
      <c r="D239">
        <v>5</v>
      </c>
      <c r="E239">
        <v>3</v>
      </c>
      <c r="F239">
        <v>2</v>
      </c>
      <c r="G239">
        <v>5</v>
      </c>
      <c r="H239">
        <v>3</v>
      </c>
      <c r="I239">
        <v>89</v>
      </c>
      <c r="J239">
        <v>97</v>
      </c>
      <c r="K239">
        <v>66</v>
      </c>
      <c r="L239">
        <v>5</v>
      </c>
      <c r="M239">
        <v>68</v>
      </c>
      <c r="N239">
        <f>IF(AND(punkty_rekrutacyjne[[#This Row],[Osiagniecia]]=0,punkty_rekrutacyjne[[#This Row],[Zachowanie]]&gt;4),1,0)</f>
        <v>0</v>
      </c>
      <c r="O239">
        <f t="shared" si="3"/>
        <v>3.25</v>
      </c>
      <c r="P239">
        <f>IF(AND(punkty_rekrutacyjne[[#This Row],[osiągnięcia]]=1,punkty_rekrutacyjne[[#This Row],[Średnia]]&gt;=4),1,0)</f>
        <v>0</v>
      </c>
      <c r="Q239" s="1">
        <f>punkty_rekrutacyjne[[#This Row],[GHP]]/10+punkty_rekrutacyjne[[#This Row],[GHH]]/10+punkty_rekrutacyjne[[#This Row],[GMM]]/10+punkty_rekrutacyjne[[#This Row],[GMP]]/10+punkty_rekrutacyjne[[#This Row],[GJP]]/10</f>
        <v>32.5</v>
      </c>
      <c r="R239" s="1">
        <f>(punkty_rekrutacyjne[[#This Row],[JP]]-1)*2+(punkty_rekrutacyjne[[#This Row],[Mat]]-1)*2+(punkty_rekrutacyjne[[#This Row],[Biol]]-1)*2+(punkty_rekrutacyjne[[#This Row],[Geog]]-1)*2</f>
        <v>18</v>
      </c>
      <c r="S239" s="1">
        <f>punkty_rekrutacyjne[[#This Row],[p z g]]+punkty_rekrutacyjne[[#This Row],[P z ocen]]+IF(punkty_rekrutacyjne[[#This Row],[Zachowanie]]=6,2,0)+punkty_rekrutacyjne[[#This Row],[Osiagniecia]]</f>
        <v>57.5</v>
      </c>
      <c r="X239" s="11" t="s">
        <v>487</v>
      </c>
      <c r="Y239" s="1">
        <v>4</v>
      </c>
      <c r="Z239" s="1">
        <v>0</v>
      </c>
    </row>
    <row r="240" spans="1:26" x14ac:dyDescent="0.25">
      <c r="A240" s="1" t="s">
        <v>349</v>
      </c>
      <c r="B240" s="1" t="s">
        <v>350</v>
      </c>
      <c r="C240">
        <v>8</v>
      </c>
      <c r="D240">
        <v>3</v>
      </c>
      <c r="E240">
        <v>5</v>
      </c>
      <c r="F240">
        <v>3</v>
      </c>
      <c r="G240">
        <v>6</v>
      </c>
      <c r="H240">
        <v>6</v>
      </c>
      <c r="I240">
        <v>98</v>
      </c>
      <c r="J240">
        <v>27</v>
      </c>
      <c r="K240">
        <v>75</v>
      </c>
      <c r="L240">
        <v>69</v>
      </c>
      <c r="M240">
        <v>29</v>
      </c>
      <c r="N240">
        <f>IF(AND(punkty_rekrutacyjne[[#This Row],[Osiagniecia]]=0,punkty_rekrutacyjne[[#This Row],[Zachowanie]]&gt;4),1,0)</f>
        <v>0</v>
      </c>
      <c r="O240">
        <f t="shared" si="3"/>
        <v>5</v>
      </c>
      <c r="P240">
        <f>IF(AND(punkty_rekrutacyjne[[#This Row],[osiągnięcia]]=1,punkty_rekrutacyjne[[#This Row],[Średnia]]&gt;=4),1,0)</f>
        <v>0</v>
      </c>
      <c r="Q240" s="1">
        <f>punkty_rekrutacyjne[[#This Row],[GHP]]/10+punkty_rekrutacyjne[[#This Row],[GHH]]/10+punkty_rekrutacyjne[[#This Row],[GMM]]/10+punkty_rekrutacyjne[[#This Row],[GMP]]/10+punkty_rekrutacyjne[[#This Row],[GJP]]/10</f>
        <v>29.799999999999997</v>
      </c>
      <c r="R240" s="1">
        <f>(punkty_rekrutacyjne[[#This Row],[JP]]-1)*2+(punkty_rekrutacyjne[[#This Row],[Mat]]-1)*2+(punkty_rekrutacyjne[[#This Row],[Biol]]-1)*2+(punkty_rekrutacyjne[[#This Row],[Geog]]-1)*2</f>
        <v>32</v>
      </c>
      <c r="S240" s="1">
        <f>punkty_rekrutacyjne[[#This Row],[p z g]]+punkty_rekrutacyjne[[#This Row],[P z ocen]]+IF(punkty_rekrutacyjne[[#This Row],[Zachowanie]]=6,2,0)+punkty_rekrutacyjne[[#This Row],[Osiagniecia]]</f>
        <v>69.8</v>
      </c>
      <c r="X240" s="11" t="s">
        <v>392</v>
      </c>
      <c r="Y240" s="1">
        <v>5.25</v>
      </c>
      <c r="Z240" s="1">
        <v>0</v>
      </c>
    </row>
    <row r="241" spans="1:26" x14ac:dyDescent="0.25">
      <c r="A241" s="1" t="s">
        <v>351</v>
      </c>
      <c r="B241" s="1" t="s">
        <v>45</v>
      </c>
      <c r="C241">
        <v>2</v>
      </c>
      <c r="D241">
        <v>2</v>
      </c>
      <c r="E241">
        <v>3</v>
      </c>
      <c r="F241">
        <v>4</v>
      </c>
      <c r="G241">
        <v>2</v>
      </c>
      <c r="H241">
        <v>6</v>
      </c>
      <c r="I241">
        <v>43</v>
      </c>
      <c r="J241">
        <v>45</v>
      </c>
      <c r="K241">
        <v>16</v>
      </c>
      <c r="L241">
        <v>56</v>
      </c>
      <c r="M241">
        <v>7</v>
      </c>
      <c r="N241">
        <f>IF(AND(punkty_rekrutacyjne[[#This Row],[Osiagniecia]]=0,punkty_rekrutacyjne[[#This Row],[Zachowanie]]&gt;4),1,0)</f>
        <v>0</v>
      </c>
      <c r="O241">
        <f t="shared" si="3"/>
        <v>3.75</v>
      </c>
      <c r="P241">
        <f>IF(AND(punkty_rekrutacyjne[[#This Row],[osiągnięcia]]=1,punkty_rekrutacyjne[[#This Row],[Średnia]]&gt;=4),1,0)</f>
        <v>0</v>
      </c>
      <c r="Q241" s="1">
        <f>punkty_rekrutacyjne[[#This Row],[GHP]]/10+punkty_rekrutacyjne[[#This Row],[GHH]]/10+punkty_rekrutacyjne[[#This Row],[GMM]]/10+punkty_rekrutacyjne[[#This Row],[GMP]]/10+punkty_rekrutacyjne[[#This Row],[GJP]]/10</f>
        <v>16.7</v>
      </c>
      <c r="R241" s="1">
        <f>(punkty_rekrutacyjne[[#This Row],[JP]]-1)*2+(punkty_rekrutacyjne[[#This Row],[Mat]]-1)*2+(punkty_rekrutacyjne[[#This Row],[Biol]]-1)*2+(punkty_rekrutacyjne[[#This Row],[Geog]]-1)*2</f>
        <v>22</v>
      </c>
      <c r="S241" s="1">
        <f>punkty_rekrutacyjne[[#This Row],[p z g]]+punkty_rekrutacyjne[[#This Row],[P z ocen]]+IF(punkty_rekrutacyjne[[#This Row],[Zachowanie]]=6,2,0)+punkty_rekrutacyjne[[#This Row],[Osiagniecia]]</f>
        <v>40.700000000000003</v>
      </c>
      <c r="X241" s="11" t="s">
        <v>671</v>
      </c>
      <c r="Y241" s="1">
        <v>3.5</v>
      </c>
      <c r="Z241" s="1">
        <v>0</v>
      </c>
    </row>
    <row r="242" spans="1:26" x14ac:dyDescent="0.25">
      <c r="A242" s="1" t="s">
        <v>352</v>
      </c>
      <c r="B242" s="1" t="s">
        <v>193</v>
      </c>
      <c r="C242">
        <v>7</v>
      </c>
      <c r="D242">
        <v>6</v>
      </c>
      <c r="E242">
        <v>6</v>
      </c>
      <c r="F242">
        <v>2</v>
      </c>
      <c r="G242">
        <v>3</v>
      </c>
      <c r="H242">
        <v>6</v>
      </c>
      <c r="I242">
        <v>19</v>
      </c>
      <c r="J242">
        <v>5</v>
      </c>
      <c r="K242">
        <v>76</v>
      </c>
      <c r="L242">
        <v>74</v>
      </c>
      <c r="M242">
        <v>16</v>
      </c>
      <c r="N242">
        <f>IF(AND(punkty_rekrutacyjne[[#This Row],[Osiagniecia]]=0,punkty_rekrutacyjne[[#This Row],[Zachowanie]]&gt;4),1,0)</f>
        <v>0</v>
      </c>
      <c r="O242">
        <f t="shared" si="3"/>
        <v>4.25</v>
      </c>
      <c r="P242">
        <f>IF(AND(punkty_rekrutacyjne[[#This Row],[osiągnięcia]]=1,punkty_rekrutacyjne[[#This Row],[Średnia]]&gt;=4),1,0)</f>
        <v>0</v>
      </c>
      <c r="Q242" s="1">
        <f>punkty_rekrutacyjne[[#This Row],[GHP]]/10+punkty_rekrutacyjne[[#This Row],[GHH]]/10+punkty_rekrutacyjne[[#This Row],[GMM]]/10+punkty_rekrutacyjne[[#This Row],[GMP]]/10+punkty_rekrutacyjne[[#This Row],[GJP]]/10</f>
        <v>19</v>
      </c>
      <c r="R242" s="1">
        <f>(punkty_rekrutacyjne[[#This Row],[JP]]-1)*2+(punkty_rekrutacyjne[[#This Row],[Mat]]-1)*2+(punkty_rekrutacyjne[[#This Row],[Biol]]-1)*2+(punkty_rekrutacyjne[[#This Row],[Geog]]-1)*2</f>
        <v>26</v>
      </c>
      <c r="S242" s="1">
        <f>punkty_rekrutacyjne[[#This Row],[p z g]]+punkty_rekrutacyjne[[#This Row],[P z ocen]]+IF(punkty_rekrutacyjne[[#This Row],[Zachowanie]]=6,2,0)+punkty_rekrutacyjne[[#This Row],[Osiagniecia]]</f>
        <v>54</v>
      </c>
      <c r="X242" s="11" t="s">
        <v>219</v>
      </c>
      <c r="Y242" s="1">
        <v>4.75</v>
      </c>
      <c r="Z242" s="1">
        <v>0</v>
      </c>
    </row>
    <row r="243" spans="1:26" x14ac:dyDescent="0.25">
      <c r="A243" s="1" t="s">
        <v>353</v>
      </c>
      <c r="B243" s="1" t="s">
        <v>86</v>
      </c>
      <c r="C243">
        <v>2</v>
      </c>
      <c r="D243">
        <v>3</v>
      </c>
      <c r="E243">
        <v>2</v>
      </c>
      <c r="F243">
        <v>5</v>
      </c>
      <c r="G243">
        <v>5</v>
      </c>
      <c r="H243">
        <v>4</v>
      </c>
      <c r="I243">
        <v>60</v>
      </c>
      <c r="J243">
        <v>48</v>
      </c>
      <c r="K243">
        <v>73</v>
      </c>
      <c r="L243">
        <v>93</v>
      </c>
      <c r="M243">
        <v>51</v>
      </c>
      <c r="N243">
        <f>IF(AND(punkty_rekrutacyjne[[#This Row],[Osiagniecia]]=0,punkty_rekrutacyjne[[#This Row],[Zachowanie]]&gt;4),1,0)</f>
        <v>0</v>
      </c>
      <c r="O243">
        <f t="shared" si="3"/>
        <v>4</v>
      </c>
      <c r="P243">
        <f>IF(AND(punkty_rekrutacyjne[[#This Row],[osiągnięcia]]=1,punkty_rekrutacyjne[[#This Row],[Średnia]]&gt;=4),1,0)</f>
        <v>0</v>
      </c>
      <c r="Q243" s="1">
        <f>punkty_rekrutacyjne[[#This Row],[GHP]]/10+punkty_rekrutacyjne[[#This Row],[GHH]]/10+punkty_rekrutacyjne[[#This Row],[GMM]]/10+punkty_rekrutacyjne[[#This Row],[GMP]]/10+punkty_rekrutacyjne[[#This Row],[GJP]]/10</f>
        <v>32.5</v>
      </c>
      <c r="R243" s="1">
        <f>(punkty_rekrutacyjne[[#This Row],[JP]]-1)*2+(punkty_rekrutacyjne[[#This Row],[Mat]]-1)*2+(punkty_rekrutacyjne[[#This Row],[Biol]]-1)*2+(punkty_rekrutacyjne[[#This Row],[Geog]]-1)*2</f>
        <v>24</v>
      </c>
      <c r="S243" s="1">
        <f>punkty_rekrutacyjne[[#This Row],[p z g]]+punkty_rekrutacyjne[[#This Row],[P z ocen]]+IF(punkty_rekrutacyjne[[#This Row],[Zachowanie]]=6,2,0)+punkty_rekrutacyjne[[#This Row],[Osiagniecia]]</f>
        <v>58.5</v>
      </c>
      <c r="X243" s="11" t="s">
        <v>268</v>
      </c>
      <c r="Y243" s="1">
        <v>4</v>
      </c>
      <c r="Z243" s="1">
        <v>0</v>
      </c>
    </row>
    <row r="244" spans="1:26" x14ac:dyDescent="0.25">
      <c r="A244" s="1" t="s">
        <v>354</v>
      </c>
      <c r="B244" s="1" t="s">
        <v>355</v>
      </c>
      <c r="C244">
        <v>4</v>
      </c>
      <c r="D244">
        <v>6</v>
      </c>
      <c r="E244">
        <v>3</v>
      </c>
      <c r="F244">
        <v>6</v>
      </c>
      <c r="G244">
        <v>5</v>
      </c>
      <c r="H244">
        <v>6</v>
      </c>
      <c r="I244">
        <v>82</v>
      </c>
      <c r="J244">
        <v>21</v>
      </c>
      <c r="K244">
        <v>64</v>
      </c>
      <c r="L244">
        <v>61</v>
      </c>
      <c r="M244">
        <v>93</v>
      </c>
      <c r="N244">
        <f>IF(AND(punkty_rekrutacyjne[[#This Row],[Osiagniecia]]=0,punkty_rekrutacyjne[[#This Row],[Zachowanie]]&gt;4),1,0)</f>
        <v>0</v>
      </c>
      <c r="O244">
        <f t="shared" si="3"/>
        <v>5</v>
      </c>
      <c r="P244">
        <f>IF(AND(punkty_rekrutacyjne[[#This Row],[osiągnięcia]]=1,punkty_rekrutacyjne[[#This Row],[Średnia]]&gt;=4),1,0)</f>
        <v>0</v>
      </c>
      <c r="Q244" s="1">
        <f>punkty_rekrutacyjne[[#This Row],[GHP]]/10+punkty_rekrutacyjne[[#This Row],[GHH]]/10+punkty_rekrutacyjne[[#This Row],[GMM]]/10+punkty_rekrutacyjne[[#This Row],[GMP]]/10+punkty_rekrutacyjne[[#This Row],[GJP]]/10</f>
        <v>32.099999999999994</v>
      </c>
      <c r="R244" s="1">
        <f>(punkty_rekrutacyjne[[#This Row],[JP]]-1)*2+(punkty_rekrutacyjne[[#This Row],[Mat]]-1)*2+(punkty_rekrutacyjne[[#This Row],[Biol]]-1)*2+(punkty_rekrutacyjne[[#This Row],[Geog]]-1)*2</f>
        <v>32</v>
      </c>
      <c r="S244" s="1">
        <f>punkty_rekrutacyjne[[#This Row],[p z g]]+punkty_rekrutacyjne[[#This Row],[P z ocen]]+IF(punkty_rekrutacyjne[[#This Row],[Zachowanie]]=6,2,0)+punkty_rekrutacyjne[[#This Row],[Osiagniecia]]</f>
        <v>70.099999999999994</v>
      </c>
      <c r="X244" s="11" t="s">
        <v>516</v>
      </c>
      <c r="Y244" s="1">
        <v>3.25</v>
      </c>
      <c r="Z244" s="1">
        <v>0</v>
      </c>
    </row>
    <row r="245" spans="1:26" x14ac:dyDescent="0.25">
      <c r="A245" s="1" t="s">
        <v>356</v>
      </c>
      <c r="B245" s="1" t="s">
        <v>357</v>
      </c>
      <c r="C245">
        <v>2</v>
      </c>
      <c r="D245">
        <v>4</v>
      </c>
      <c r="E245">
        <v>2</v>
      </c>
      <c r="F245">
        <v>4</v>
      </c>
      <c r="G245">
        <v>3</v>
      </c>
      <c r="H245">
        <v>4</v>
      </c>
      <c r="I245">
        <v>65</v>
      </c>
      <c r="J245">
        <v>50</v>
      </c>
      <c r="K245">
        <v>15</v>
      </c>
      <c r="L245">
        <v>67</v>
      </c>
      <c r="M245">
        <v>88</v>
      </c>
      <c r="N245">
        <f>IF(AND(punkty_rekrutacyjne[[#This Row],[Osiagniecia]]=0,punkty_rekrutacyjne[[#This Row],[Zachowanie]]&gt;4),1,0)</f>
        <v>0</v>
      </c>
      <c r="O245">
        <f t="shared" si="3"/>
        <v>3.25</v>
      </c>
      <c r="P245">
        <f>IF(AND(punkty_rekrutacyjne[[#This Row],[osiągnięcia]]=1,punkty_rekrutacyjne[[#This Row],[Średnia]]&gt;=4),1,0)</f>
        <v>0</v>
      </c>
      <c r="Q245" s="1">
        <f>punkty_rekrutacyjne[[#This Row],[GHP]]/10+punkty_rekrutacyjne[[#This Row],[GHH]]/10+punkty_rekrutacyjne[[#This Row],[GMM]]/10+punkty_rekrutacyjne[[#This Row],[GMP]]/10+punkty_rekrutacyjne[[#This Row],[GJP]]/10</f>
        <v>28.5</v>
      </c>
      <c r="R245" s="1">
        <f>(punkty_rekrutacyjne[[#This Row],[JP]]-1)*2+(punkty_rekrutacyjne[[#This Row],[Mat]]-1)*2+(punkty_rekrutacyjne[[#This Row],[Biol]]-1)*2+(punkty_rekrutacyjne[[#This Row],[Geog]]-1)*2</f>
        <v>18</v>
      </c>
      <c r="S245" s="1">
        <f>punkty_rekrutacyjne[[#This Row],[p z g]]+punkty_rekrutacyjne[[#This Row],[P z ocen]]+IF(punkty_rekrutacyjne[[#This Row],[Zachowanie]]=6,2,0)+punkty_rekrutacyjne[[#This Row],[Osiagniecia]]</f>
        <v>48.5</v>
      </c>
      <c r="X245" s="11" t="s">
        <v>149</v>
      </c>
      <c r="Y245" s="1">
        <v>4</v>
      </c>
      <c r="Z245" s="1">
        <v>0</v>
      </c>
    </row>
    <row r="246" spans="1:26" x14ac:dyDescent="0.25">
      <c r="A246" s="1" t="s">
        <v>358</v>
      </c>
      <c r="B246" s="1" t="s">
        <v>174</v>
      </c>
      <c r="C246">
        <v>8</v>
      </c>
      <c r="D246">
        <v>3</v>
      </c>
      <c r="E246">
        <v>6</v>
      </c>
      <c r="F246">
        <v>3</v>
      </c>
      <c r="G246">
        <v>6</v>
      </c>
      <c r="H246">
        <v>3</v>
      </c>
      <c r="I246">
        <v>85</v>
      </c>
      <c r="J246">
        <v>68</v>
      </c>
      <c r="K246">
        <v>59</v>
      </c>
      <c r="L246">
        <v>5</v>
      </c>
      <c r="M246">
        <v>29</v>
      </c>
      <c r="N246">
        <f>IF(AND(punkty_rekrutacyjne[[#This Row],[Osiagniecia]]=0,punkty_rekrutacyjne[[#This Row],[Zachowanie]]&gt;4),1,0)</f>
        <v>0</v>
      </c>
      <c r="O246">
        <f t="shared" si="3"/>
        <v>4.5</v>
      </c>
      <c r="P246">
        <f>IF(AND(punkty_rekrutacyjne[[#This Row],[osiągnięcia]]=1,punkty_rekrutacyjne[[#This Row],[Średnia]]&gt;=4),1,0)</f>
        <v>0</v>
      </c>
      <c r="Q246" s="1">
        <f>punkty_rekrutacyjne[[#This Row],[GHP]]/10+punkty_rekrutacyjne[[#This Row],[GHH]]/10+punkty_rekrutacyjne[[#This Row],[GMM]]/10+punkty_rekrutacyjne[[#This Row],[GMP]]/10+punkty_rekrutacyjne[[#This Row],[GJP]]/10</f>
        <v>24.6</v>
      </c>
      <c r="R246" s="1">
        <f>(punkty_rekrutacyjne[[#This Row],[JP]]-1)*2+(punkty_rekrutacyjne[[#This Row],[Mat]]-1)*2+(punkty_rekrutacyjne[[#This Row],[Biol]]-1)*2+(punkty_rekrutacyjne[[#This Row],[Geog]]-1)*2</f>
        <v>28</v>
      </c>
      <c r="S246" s="1">
        <f>punkty_rekrutacyjne[[#This Row],[p z g]]+punkty_rekrutacyjne[[#This Row],[P z ocen]]+IF(punkty_rekrutacyjne[[#This Row],[Zachowanie]]=6,2,0)+punkty_rekrutacyjne[[#This Row],[Osiagniecia]]</f>
        <v>60.6</v>
      </c>
      <c r="X246" s="11" t="s">
        <v>529</v>
      </c>
      <c r="Y246" s="1">
        <v>4.5</v>
      </c>
      <c r="Z246" s="1">
        <v>0</v>
      </c>
    </row>
    <row r="247" spans="1:26" x14ac:dyDescent="0.25">
      <c r="A247" s="1" t="s">
        <v>359</v>
      </c>
      <c r="B247" s="1" t="s">
        <v>360</v>
      </c>
      <c r="C247">
        <v>7</v>
      </c>
      <c r="D247">
        <v>6</v>
      </c>
      <c r="E247">
        <v>2</v>
      </c>
      <c r="F247">
        <v>3</v>
      </c>
      <c r="G247">
        <v>2</v>
      </c>
      <c r="H247">
        <v>2</v>
      </c>
      <c r="I247">
        <v>91</v>
      </c>
      <c r="J247">
        <v>65</v>
      </c>
      <c r="K247">
        <v>12</v>
      </c>
      <c r="L247">
        <v>78</v>
      </c>
      <c r="M247">
        <v>87</v>
      </c>
      <c r="N247">
        <f>IF(AND(punkty_rekrutacyjne[[#This Row],[Osiagniecia]]=0,punkty_rekrutacyjne[[#This Row],[Zachowanie]]&gt;4),1,0)</f>
        <v>0</v>
      </c>
      <c r="O247">
        <f t="shared" si="3"/>
        <v>2.25</v>
      </c>
      <c r="P247">
        <f>IF(AND(punkty_rekrutacyjne[[#This Row],[osiągnięcia]]=1,punkty_rekrutacyjne[[#This Row],[Średnia]]&gt;=4),1,0)</f>
        <v>0</v>
      </c>
      <c r="Q247" s="1">
        <f>punkty_rekrutacyjne[[#This Row],[GHP]]/10+punkty_rekrutacyjne[[#This Row],[GHH]]/10+punkty_rekrutacyjne[[#This Row],[GMM]]/10+punkty_rekrutacyjne[[#This Row],[GMP]]/10+punkty_rekrutacyjne[[#This Row],[GJP]]/10</f>
        <v>33.299999999999997</v>
      </c>
      <c r="R247" s="1">
        <f>(punkty_rekrutacyjne[[#This Row],[JP]]-1)*2+(punkty_rekrutacyjne[[#This Row],[Mat]]-1)*2+(punkty_rekrutacyjne[[#This Row],[Biol]]-1)*2+(punkty_rekrutacyjne[[#This Row],[Geog]]-1)*2</f>
        <v>10</v>
      </c>
      <c r="S247" s="1">
        <f>punkty_rekrutacyjne[[#This Row],[p z g]]+punkty_rekrutacyjne[[#This Row],[P z ocen]]+IF(punkty_rekrutacyjne[[#This Row],[Zachowanie]]=6,2,0)+punkty_rekrutacyjne[[#This Row],[Osiagniecia]]</f>
        <v>52.3</v>
      </c>
      <c r="X247" s="11" t="s">
        <v>114</v>
      </c>
      <c r="Y247" s="1">
        <v>3.75</v>
      </c>
      <c r="Z247" s="1">
        <v>0</v>
      </c>
    </row>
    <row r="248" spans="1:26" x14ac:dyDescent="0.25">
      <c r="A248" s="1" t="s">
        <v>361</v>
      </c>
      <c r="B248" s="1" t="s">
        <v>362</v>
      </c>
      <c r="C248">
        <v>2</v>
      </c>
      <c r="D248">
        <v>6</v>
      </c>
      <c r="E248">
        <v>6</v>
      </c>
      <c r="F248">
        <v>6</v>
      </c>
      <c r="G248">
        <v>2</v>
      </c>
      <c r="H248">
        <v>3</v>
      </c>
      <c r="I248">
        <v>65</v>
      </c>
      <c r="J248">
        <v>28</v>
      </c>
      <c r="K248">
        <v>80</v>
      </c>
      <c r="L248">
        <v>55</v>
      </c>
      <c r="M248">
        <v>60</v>
      </c>
      <c r="N248">
        <f>IF(AND(punkty_rekrutacyjne[[#This Row],[Osiagniecia]]=0,punkty_rekrutacyjne[[#This Row],[Zachowanie]]&gt;4),1,0)</f>
        <v>0</v>
      </c>
      <c r="O248">
        <f t="shared" si="3"/>
        <v>4.25</v>
      </c>
      <c r="P248">
        <f>IF(AND(punkty_rekrutacyjne[[#This Row],[osiągnięcia]]=1,punkty_rekrutacyjne[[#This Row],[Średnia]]&gt;=4),1,0)</f>
        <v>0</v>
      </c>
      <c r="Q248" s="1">
        <f>punkty_rekrutacyjne[[#This Row],[GHP]]/10+punkty_rekrutacyjne[[#This Row],[GHH]]/10+punkty_rekrutacyjne[[#This Row],[GMM]]/10+punkty_rekrutacyjne[[#This Row],[GMP]]/10+punkty_rekrutacyjne[[#This Row],[GJP]]/10</f>
        <v>28.8</v>
      </c>
      <c r="R248" s="1">
        <f>(punkty_rekrutacyjne[[#This Row],[JP]]-1)*2+(punkty_rekrutacyjne[[#This Row],[Mat]]-1)*2+(punkty_rekrutacyjne[[#This Row],[Biol]]-1)*2+(punkty_rekrutacyjne[[#This Row],[Geog]]-1)*2</f>
        <v>26</v>
      </c>
      <c r="S248" s="1">
        <f>punkty_rekrutacyjne[[#This Row],[p z g]]+punkty_rekrutacyjne[[#This Row],[P z ocen]]+IF(punkty_rekrutacyjne[[#This Row],[Zachowanie]]=6,2,0)+punkty_rekrutacyjne[[#This Row],[Osiagniecia]]</f>
        <v>58.8</v>
      </c>
      <c r="X248" s="11" t="s">
        <v>215</v>
      </c>
      <c r="Y248" s="1">
        <v>4</v>
      </c>
      <c r="Z248" s="1">
        <v>0</v>
      </c>
    </row>
    <row r="249" spans="1:26" x14ac:dyDescent="0.25">
      <c r="A249" s="1" t="s">
        <v>363</v>
      </c>
      <c r="B249" s="1" t="s">
        <v>139</v>
      </c>
      <c r="C249">
        <v>4</v>
      </c>
      <c r="D249">
        <v>4</v>
      </c>
      <c r="E249">
        <v>2</v>
      </c>
      <c r="F249">
        <v>3</v>
      </c>
      <c r="G249">
        <v>3</v>
      </c>
      <c r="H249">
        <v>5</v>
      </c>
      <c r="I249">
        <v>14</v>
      </c>
      <c r="J249">
        <v>4</v>
      </c>
      <c r="K249">
        <v>93</v>
      </c>
      <c r="L249">
        <v>36</v>
      </c>
      <c r="M249">
        <v>26</v>
      </c>
      <c r="N249">
        <f>IF(AND(punkty_rekrutacyjne[[#This Row],[Osiagniecia]]=0,punkty_rekrutacyjne[[#This Row],[Zachowanie]]&gt;4),1,0)</f>
        <v>0</v>
      </c>
      <c r="O249">
        <f t="shared" si="3"/>
        <v>3.25</v>
      </c>
      <c r="P249">
        <f>IF(AND(punkty_rekrutacyjne[[#This Row],[osiągnięcia]]=1,punkty_rekrutacyjne[[#This Row],[Średnia]]&gt;=4),1,0)</f>
        <v>0</v>
      </c>
      <c r="Q249" s="1">
        <f>punkty_rekrutacyjne[[#This Row],[GHP]]/10+punkty_rekrutacyjne[[#This Row],[GHH]]/10+punkty_rekrutacyjne[[#This Row],[GMM]]/10+punkty_rekrutacyjne[[#This Row],[GMP]]/10+punkty_rekrutacyjne[[#This Row],[GJP]]/10</f>
        <v>17.3</v>
      </c>
      <c r="R249" s="1">
        <f>(punkty_rekrutacyjne[[#This Row],[JP]]-1)*2+(punkty_rekrutacyjne[[#This Row],[Mat]]-1)*2+(punkty_rekrutacyjne[[#This Row],[Biol]]-1)*2+(punkty_rekrutacyjne[[#This Row],[Geog]]-1)*2</f>
        <v>18</v>
      </c>
      <c r="S249" s="1">
        <f>punkty_rekrutacyjne[[#This Row],[p z g]]+punkty_rekrutacyjne[[#This Row],[P z ocen]]+IF(punkty_rekrutacyjne[[#This Row],[Zachowanie]]=6,2,0)+punkty_rekrutacyjne[[#This Row],[Osiagniecia]]</f>
        <v>39.299999999999997</v>
      </c>
      <c r="X249" s="11" t="s">
        <v>235</v>
      </c>
      <c r="Y249" s="1">
        <v>12.5</v>
      </c>
      <c r="Z249" s="1">
        <v>1</v>
      </c>
    </row>
    <row r="250" spans="1:26" x14ac:dyDescent="0.25">
      <c r="A250" s="1" t="s">
        <v>364</v>
      </c>
      <c r="B250" s="1" t="s">
        <v>203</v>
      </c>
      <c r="C250">
        <v>0</v>
      </c>
      <c r="D250">
        <v>6</v>
      </c>
      <c r="E250">
        <v>2</v>
      </c>
      <c r="F250">
        <v>6</v>
      </c>
      <c r="G250">
        <v>5</v>
      </c>
      <c r="H250">
        <v>6</v>
      </c>
      <c r="I250">
        <v>15</v>
      </c>
      <c r="J250">
        <v>42</v>
      </c>
      <c r="K250">
        <v>90</v>
      </c>
      <c r="L250">
        <v>14</v>
      </c>
      <c r="M250">
        <v>88</v>
      </c>
      <c r="N250">
        <f>IF(AND(punkty_rekrutacyjne[[#This Row],[Osiagniecia]]=0,punkty_rekrutacyjne[[#This Row],[Zachowanie]]&gt;4),1,0)</f>
        <v>1</v>
      </c>
      <c r="O250">
        <f t="shared" si="3"/>
        <v>4.75</v>
      </c>
      <c r="P250">
        <f>IF(AND(punkty_rekrutacyjne[[#This Row],[osiągnięcia]]=1,punkty_rekrutacyjne[[#This Row],[Średnia]]&gt;=4),1,0)</f>
        <v>1</v>
      </c>
      <c r="Q250" s="1">
        <f>punkty_rekrutacyjne[[#This Row],[GHP]]/10+punkty_rekrutacyjne[[#This Row],[GHH]]/10+punkty_rekrutacyjne[[#This Row],[GMM]]/10+punkty_rekrutacyjne[[#This Row],[GMP]]/10+punkty_rekrutacyjne[[#This Row],[GJP]]/10</f>
        <v>24.9</v>
      </c>
      <c r="R250" s="1">
        <f>(punkty_rekrutacyjne[[#This Row],[JP]]-1)*2+(punkty_rekrutacyjne[[#This Row],[Mat]]-1)*2+(punkty_rekrutacyjne[[#This Row],[Biol]]-1)*2+(punkty_rekrutacyjne[[#This Row],[Geog]]-1)*2</f>
        <v>30</v>
      </c>
      <c r="S250" s="1">
        <f>punkty_rekrutacyjne[[#This Row],[p z g]]+punkty_rekrutacyjne[[#This Row],[P z ocen]]+IF(punkty_rekrutacyjne[[#This Row],[Zachowanie]]=6,2,0)+punkty_rekrutacyjne[[#This Row],[Osiagniecia]]</f>
        <v>56.9</v>
      </c>
      <c r="X250" s="11" t="s">
        <v>478</v>
      </c>
      <c r="Y250" s="1">
        <v>2.75</v>
      </c>
      <c r="Z250" s="1">
        <v>0</v>
      </c>
    </row>
    <row r="251" spans="1:26" x14ac:dyDescent="0.25">
      <c r="A251" s="1" t="s">
        <v>365</v>
      </c>
      <c r="B251" s="1" t="s">
        <v>16</v>
      </c>
      <c r="C251">
        <v>8</v>
      </c>
      <c r="D251">
        <v>5</v>
      </c>
      <c r="E251">
        <v>4</v>
      </c>
      <c r="F251">
        <v>4</v>
      </c>
      <c r="G251">
        <v>4</v>
      </c>
      <c r="H251">
        <v>3</v>
      </c>
      <c r="I251">
        <v>39</v>
      </c>
      <c r="J251">
        <v>45</v>
      </c>
      <c r="K251">
        <v>68</v>
      </c>
      <c r="L251">
        <v>26</v>
      </c>
      <c r="M251">
        <v>30</v>
      </c>
      <c r="N251">
        <f>IF(AND(punkty_rekrutacyjne[[#This Row],[Osiagniecia]]=0,punkty_rekrutacyjne[[#This Row],[Zachowanie]]&gt;4),1,0)</f>
        <v>0</v>
      </c>
      <c r="O251">
        <f t="shared" si="3"/>
        <v>3.75</v>
      </c>
      <c r="P251">
        <f>IF(AND(punkty_rekrutacyjne[[#This Row],[osiągnięcia]]=1,punkty_rekrutacyjne[[#This Row],[Średnia]]&gt;=4),1,0)</f>
        <v>0</v>
      </c>
      <c r="Q251" s="1">
        <f>punkty_rekrutacyjne[[#This Row],[GHP]]/10+punkty_rekrutacyjne[[#This Row],[GHH]]/10+punkty_rekrutacyjne[[#This Row],[GMM]]/10+punkty_rekrutacyjne[[#This Row],[GMP]]/10+punkty_rekrutacyjne[[#This Row],[GJP]]/10</f>
        <v>20.8</v>
      </c>
      <c r="R251" s="1">
        <f>(punkty_rekrutacyjne[[#This Row],[JP]]-1)*2+(punkty_rekrutacyjne[[#This Row],[Mat]]-1)*2+(punkty_rekrutacyjne[[#This Row],[Biol]]-1)*2+(punkty_rekrutacyjne[[#This Row],[Geog]]-1)*2</f>
        <v>22</v>
      </c>
      <c r="S251" s="1">
        <f>punkty_rekrutacyjne[[#This Row],[p z g]]+punkty_rekrutacyjne[[#This Row],[P z ocen]]+IF(punkty_rekrutacyjne[[#This Row],[Zachowanie]]=6,2,0)+punkty_rekrutacyjne[[#This Row],[Osiagniecia]]</f>
        <v>50.8</v>
      </c>
      <c r="X251" s="11" t="s">
        <v>333</v>
      </c>
      <c r="Y251" s="1">
        <v>4.75</v>
      </c>
      <c r="Z251" s="1">
        <v>0</v>
      </c>
    </row>
    <row r="252" spans="1:26" x14ac:dyDescent="0.25">
      <c r="A252" s="1" t="s">
        <v>366</v>
      </c>
      <c r="B252" s="1" t="s">
        <v>367</v>
      </c>
      <c r="C252">
        <v>3</v>
      </c>
      <c r="D252">
        <v>6</v>
      </c>
      <c r="E252">
        <v>3</v>
      </c>
      <c r="F252">
        <v>4</v>
      </c>
      <c r="G252">
        <v>3</v>
      </c>
      <c r="H252">
        <v>5</v>
      </c>
      <c r="I252">
        <v>86</v>
      </c>
      <c r="J252">
        <v>46</v>
      </c>
      <c r="K252">
        <v>9</v>
      </c>
      <c r="L252">
        <v>68</v>
      </c>
      <c r="M252">
        <v>39</v>
      </c>
      <c r="N252">
        <f>IF(AND(punkty_rekrutacyjne[[#This Row],[Osiagniecia]]=0,punkty_rekrutacyjne[[#This Row],[Zachowanie]]&gt;4),1,0)</f>
        <v>0</v>
      </c>
      <c r="O252">
        <f t="shared" si="3"/>
        <v>3.75</v>
      </c>
      <c r="P252">
        <f>IF(AND(punkty_rekrutacyjne[[#This Row],[osiągnięcia]]=1,punkty_rekrutacyjne[[#This Row],[Średnia]]&gt;=4),1,0)</f>
        <v>0</v>
      </c>
      <c r="Q252" s="1">
        <f>punkty_rekrutacyjne[[#This Row],[GHP]]/10+punkty_rekrutacyjne[[#This Row],[GHH]]/10+punkty_rekrutacyjne[[#This Row],[GMM]]/10+punkty_rekrutacyjne[[#This Row],[GMP]]/10+punkty_rekrutacyjne[[#This Row],[GJP]]/10</f>
        <v>24.799999999999997</v>
      </c>
      <c r="R252" s="1">
        <f>(punkty_rekrutacyjne[[#This Row],[JP]]-1)*2+(punkty_rekrutacyjne[[#This Row],[Mat]]-1)*2+(punkty_rekrutacyjne[[#This Row],[Biol]]-1)*2+(punkty_rekrutacyjne[[#This Row],[Geog]]-1)*2</f>
        <v>22</v>
      </c>
      <c r="S252" s="1">
        <f>punkty_rekrutacyjne[[#This Row],[p z g]]+punkty_rekrutacyjne[[#This Row],[P z ocen]]+IF(punkty_rekrutacyjne[[#This Row],[Zachowanie]]=6,2,0)+punkty_rekrutacyjne[[#This Row],[Osiagniecia]]</f>
        <v>51.8</v>
      </c>
      <c r="X252" s="11" t="s">
        <v>212</v>
      </c>
      <c r="Y252" s="1">
        <v>4</v>
      </c>
      <c r="Z252" s="1">
        <v>0</v>
      </c>
    </row>
    <row r="253" spans="1:26" x14ac:dyDescent="0.25">
      <c r="A253" s="1" t="s">
        <v>368</v>
      </c>
      <c r="B253" s="1" t="s">
        <v>369</v>
      </c>
      <c r="C253">
        <v>7</v>
      </c>
      <c r="D253">
        <v>4</v>
      </c>
      <c r="E253">
        <v>6</v>
      </c>
      <c r="F253">
        <v>6</v>
      </c>
      <c r="G253">
        <v>6</v>
      </c>
      <c r="H253">
        <v>2</v>
      </c>
      <c r="I253">
        <v>17</v>
      </c>
      <c r="J253">
        <v>16</v>
      </c>
      <c r="K253">
        <v>12</v>
      </c>
      <c r="L253">
        <v>54</v>
      </c>
      <c r="M253">
        <v>91</v>
      </c>
      <c r="N253">
        <f>IF(AND(punkty_rekrutacyjne[[#This Row],[Osiagniecia]]=0,punkty_rekrutacyjne[[#This Row],[Zachowanie]]&gt;4),1,0)</f>
        <v>0</v>
      </c>
      <c r="O253">
        <f t="shared" si="3"/>
        <v>5</v>
      </c>
      <c r="P253">
        <f>IF(AND(punkty_rekrutacyjne[[#This Row],[osiągnięcia]]=1,punkty_rekrutacyjne[[#This Row],[Średnia]]&gt;=4),1,0)</f>
        <v>0</v>
      </c>
      <c r="Q253" s="1">
        <f>punkty_rekrutacyjne[[#This Row],[GHP]]/10+punkty_rekrutacyjne[[#This Row],[GHH]]/10+punkty_rekrutacyjne[[#This Row],[GMM]]/10+punkty_rekrutacyjne[[#This Row],[GMP]]/10+punkty_rekrutacyjne[[#This Row],[GJP]]/10</f>
        <v>19</v>
      </c>
      <c r="R253" s="1">
        <f>(punkty_rekrutacyjne[[#This Row],[JP]]-1)*2+(punkty_rekrutacyjne[[#This Row],[Mat]]-1)*2+(punkty_rekrutacyjne[[#This Row],[Biol]]-1)*2+(punkty_rekrutacyjne[[#This Row],[Geog]]-1)*2</f>
        <v>32</v>
      </c>
      <c r="S253" s="1">
        <f>punkty_rekrutacyjne[[#This Row],[p z g]]+punkty_rekrutacyjne[[#This Row],[P z ocen]]+IF(punkty_rekrutacyjne[[#This Row],[Zachowanie]]=6,2,0)+punkty_rekrutacyjne[[#This Row],[Osiagniecia]]</f>
        <v>58</v>
      </c>
      <c r="X253" s="11" t="s">
        <v>435</v>
      </c>
      <c r="Y253" s="1">
        <v>4</v>
      </c>
      <c r="Z253" s="1">
        <v>0</v>
      </c>
    </row>
    <row r="254" spans="1:26" x14ac:dyDescent="0.25">
      <c r="A254" s="1" t="s">
        <v>370</v>
      </c>
      <c r="B254" s="1" t="s">
        <v>371</v>
      </c>
      <c r="C254">
        <v>4</v>
      </c>
      <c r="D254">
        <v>2</v>
      </c>
      <c r="E254">
        <v>4</v>
      </c>
      <c r="F254">
        <v>3</v>
      </c>
      <c r="G254">
        <v>5</v>
      </c>
      <c r="H254">
        <v>2</v>
      </c>
      <c r="I254">
        <v>68</v>
      </c>
      <c r="J254">
        <v>87</v>
      </c>
      <c r="K254">
        <v>48</v>
      </c>
      <c r="L254">
        <v>54</v>
      </c>
      <c r="M254">
        <v>39</v>
      </c>
      <c r="N254">
        <f>IF(AND(punkty_rekrutacyjne[[#This Row],[Osiagniecia]]=0,punkty_rekrutacyjne[[#This Row],[Zachowanie]]&gt;4),1,0)</f>
        <v>0</v>
      </c>
      <c r="O254">
        <f t="shared" si="3"/>
        <v>3.5</v>
      </c>
      <c r="P254">
        <f>IF(AND(punkty_rekrutacyjne[[#This Row],[osiągnięcia]]=1,punkty_rekrutacyjne[[#This Row],[Średnia]]&gt;=4),1,0)</f>
        <v>0</v>
      </c>
      <c r="Q254" s="1">
        <f>punkty_rekrutacyjne[[#This Row],[GHP]]/10+punkty_rekrutacyjne[[#This Row],[GHH]]/10+punkty_rekrutacyjne[[#This Row],[GMM]]/10+punkty_rekrutacyjne[[#This Row],[GMP]]/10+punkty_rekrutacyjne[[#This Row],[GJP]]/10</f>
        <v>29.6</v>
      </c>
      <c r="R254" s="1">
        <f>(punkty_rekrutacyjne[[#This Row],[JP]]-1)*2+(punkty_rekrutacyjne[[#This Row],[Mat]]-1)*2+(punkty_rekrutacyjne[[#This Row],[Biol]]-1)*2+(punkty_rekrutacyjne[[#This Row],[Geog]]-1)*2</f>
        <v>20</v>
      </c>
      <c r="S254" s="1">
        <f>punkty_rekrutacyjne[[#This Row],[p z g]]+punkty_rekrutacyjne[[#This Row],[P z ocen]]+IF(punkty_rekrutacyjne[[#This Row],[Zachowanie]]=6,2,0)+punkty_rekrutacyjne[[#This Row],[Osiagniecia]]</f>
        <v>53.6</v>
      </c>
      <c r="X254" s="11" t="s">
        <v>71</v>
      </c>
      <c r="Y254" s="1">
        <v>3</v>
      </c>
      <c r="Z254" s="1">
        <v>0</v>
      </c>
    </row>
    <row r="255" spans="1:26" x14ac:dyDescent="0.25">
      <c r="A255" s="1" t="s">
        <v>372</v>
      </c>
      <c r="B255" s="1" t="s">
        <v>180</v>
      </c>
      <c r="C255">
        <v>8</v>
      </c>
      <c r="D255">
        <v>3</v>
      </c>
      <c r="E255">
        <v>5</v>
      </c>
      <c r="F255">
        <v>2</v>
      </c>
      <c r="G255">
        <v>5</v>
      </c>
      <c r="H255">
        <v>3</v>
      </c>
      <c r="I255">
        <v>99</v>
      </c>
      <c r="J255">
        <v>90</v>
      </c>
      <c r="K255">
        <v>59</v>
      </c>
      <c r="L255">
        <v>78</v>
      </c>
      <c r="M255">
        <v>93</v>
      </c>
      <c r="N255">
        <f>IF(AND(punkty_rekrutacyjne[[#This Row],[Osiagniecia]]=0,punkty_rekrutacyjne[[#This Row],[Zachowanie]]&gt;4),1,0)</f>
        <v>0</v>
      </c>
      <c r="O255">
        <f t="shared" si="3"/>
        <v>3.75</v>
      </c>
      <c r="P255">
        <f>IF(AND(punkty_rekrutacyjne[[#This Row],[osiągnięcia]]=1,punkty_rekrutacyjne[[#This Row],[Średnia]]&gt;=4),1,0)</f>
        <v>0</v>
      </c>
      <c r="Q255" s="1">
        <f>punkty_rekrutacyjne[[#This Row],[GHP]]/10+punkty_rekrutacyjne[[#This Row],[GHH]]/10+punkty_rekrutacyjne[[#This Row],[GMM]]/10+punkty_rekrutacyjne[[#This Row],[GMP]]/10+punkty_rekrutacyjne[[#This Row],[GJP]]/10</f>
        <v>41.899999999999991</v>
      </c>
      <c r="R255" s="1">
        <f>(punkty_rekrutacyjne[[#This Row],[JP]]-1)*2+(punkty_rekrutacyjne[[#This Row],[Mat]]-1)*2+(punkty_rekrutacyjne[[#This Row],[Biol]]-1)*2+(punkty_rekrutacyjne[[#This Row],[Geog]]-1)*2</f>
        <v>22</v>
      </c>
      <c r="S255" s="1">
        <f>punkty_rekrutacyjne[[#This Row],[p z g]]+punkty_rekrutacyjne[[#This Row],[P z ocen]]+IF(punkty_rekrutacyjne[[#This Row],[Zachowanie]]=6,2,0)+punkty_rekrutacyjne[[#This Row],[Osiagniecia]]</f>
        <v>71.899999999999991</v>
      </c>
      <c r="X255" s="11" t="s">
        <v>563</v>
      </c>
      <c r="Y255" s="1">
        <v>3.5</v>
      </c>
      <c r="Z255" s="1">
        <v>1</v>
      </c>
    </row>
    <row r="256" spans="1:26" x14ac:dyDescent="0.25">
      <c r="A256" s="1" t="s">
        <v>373</v>
      </c>
      <c r="B256" s="1" t="s">
        <v>357</v>
      </c>
      <c r="C256">
        <v>1</v>
      </c>
      <c r="D256">
        <v>6</v>
      </c>
      <c r="E256">
        <v>6</v>
      </c>
      <c r="F256">
        <v>5</v>
      </c>
      <c r="G256">
        <v>3</v>
      </c>
      <c r="H256">
        <v>6</v>
      </c>
      <c r="I256">
        <v>58</v>
      </c>
      <c r="J256">
        <v>93</v>
      </c>
      <c r="K256">
        <v>93</v>
      </c>
      <c r="L256">
        <v>82</v>
      </c>
      <c r="M256">
        <v>17</v>
      </c>
      <c r="N256">
        <f>IF(AND(punkty_rekrutacyjne[[#This Row],[Osiagniecia]]=0,punkty_rekrutacyjne[[#This Row],[Zachowanie]]&gt;4),1,0)</f>
        <v>0</v>
      </c>
      <c r="O256">
        <f t="shared" si="3"/>
        <v>5</v>
      </c>
      <c r="P256">
        <f>IF(AND(punkty_rekrutacyjne[[#This Row],[osiągnięcia]]=1,punkty_rekrutacyjne[[#This Row],[Średnia]]&gt;=4),1,0)</f>
        <v>0</v>
      </c>
      <c r="Q256" s="1">
        <f>punkty_rekrutacyjne[[#This Row],[GHP]]/10+punkty_rekrutacyjne[[#This Row],[GHH]]/10+punkty_rekrutacyjne[[#This Row],[GMM]]/10+punkty_rekrutacyjne[[#This Row],[GMP]]/10+punkty_rekrutacyjne[[#This Row],[GJP]]/10</f>
        <v>34.300000000000004</v>
      </c>
      <c r="R256" s="1">
        <f>(punkty_rekrutacyjne[[#This Row],[JP]]-1)*2+(punkty_rekrutacyjne[[#This Row],[Mat]]-1)*2+(punkty_rekrutacyjne[[#This Row],[Biol]]-1)*2+(punkty_rekrutacyjne[[#This Row],[Geog]]-1)*2</f>
        <v>32</v>
      </c>
      <c r="S256" s="1">
        <f>punkty_rekrutacyjne[[#This Row],[p z g]]+punkty_rekrutacyjne[[#This Row],[P z ocen]]+IF(punkty_rekrutacyjne[[#This Row],[Zachowanie]]=6,2,0)+punkty_rekrutacyjne[[#This Row],[Osiagniecia]]</f>
        <v>69.300000000000011</v>
      </c>
      <c r="X256" s="11" t="s">
        <v>190</v>
      </c>
      <c r="Y256" s="1">
        <v>3.25</v>
      </c>
      <c r="Z256" s="1">
        <v>0</v>
      </c>
    </row>
    <row r="257" spans="1:26" x14ac:dyDescent="0.25">
      <c r="A257" s="1" t="s">
        <v>374</v>
      </c>
      <c r="B257" s="1" t="s">
        <v>327</v>
      </c>
      <c r="C257">
        <v>6</v>
      </c>
      <c r="D257">
        <v>4</v>
      </c>
      <c r="E257">
        <v>5</v>
      </c>
      <c r="F257">
        <v>3</v>
      </c>
      <c r="G257">
        <v>2</v>
      </c>
      <c r="H257">
        <v>2</v>
      </c>
      <c r="I257">
        <v>38</v>
      </c>
      <c r="J257">
        <v>13</v>
      </c>
      <c r="K257">
        <v>62</v>
      </c>
      <c r="L257">
        <v>22</v>
      </c>
      <c r="M257">
        <v>14</v>
      </c>
      <c r="N257">
        <f>IF(AND(punkty_rekrutacyjne[[#This Row],[Osiagniecia]]=0,punkty_rekrutacyjne[[#This Row],[Zachowanie]]&gt;4),1,0)</f>
        <v>0</v>
      </c>
      <c r="O257">
        <f t="shared" si="3"/>
        <v>3</v>
      </c>
      <c r="P257">
        <f>IF(AND(punkty_rekrutacyjne[[#This Row],[osiągnięcia]]=1,punkty_rekrutacyjne[[#This Row],[Średnia]]&gt;=4),1,0)</f>
        <v>0</v>
      </c>
      <c r="Q257" s="1">
        <f>punkty_rekrutacyjne[[#This Row],[GHP]]/10+punkty_rekrutacyjne[[#This Row],[GHH]]/10+punkty_rekrutacyjne[[#This Row],[GMM]]/10+punkty_rekrutacyjne[[#This Row],[GMP]]/10+punkty_rekrutacyjne[[#This Row],[GJP]]/10</f>
        <v>14.9</v>
      </c>
      <c r="R257" s="1">
        <f>(punkty_rekrutacyjne[[#This Row],[JP]]-1)*2+(punkty_rekrutacyjne[[#This Row],[Mat]]-1)*2+(punkty_rekrutacyjne[[#This Row],[Biol]]-1)*2+(punkty_rekrutacyjne[[#This Row],[Geog]]-1)*2</f>
        <v>16</v>
      </c>
      <c r="S257" s="1">
        <f>punkty_rekrutacyjne[[#This Row],[p z g]]+punkty_rekrutacyjne[[#This Row],[P z ocen]]+IF(punkty_rekrutacyjne[[#This Row],[Zachowanie]]=6,2,0)+punkty_rekrutacyjne[[#This Row],[Osiagniecia]]</f>
        <v>36.9</v>
      </c>
      <c r="X257" s="11" t="s">
        <v>237</v>
      </c>
      <c r="Y257" s="1">
        <v>7.5</v>
      </c>
      <c r="Z257" s="1">
        <v>0</v>
      </c>
    </row>
    <row r="258" spans="1:26" x14ac:dyDescent="0.25">
      <c r="A258" s="1" t="s">
        <v>375</v>
      </c>
      <c r="B258" s="1" t="s">
        <v>205</v>
      </c>
      <c r="C258">
        <v>6</v>
      </c>
      <c r="D258">
        <v>6</v>
      </c>
      <c r="E258">
        <v>3</v>
      </c>
      <c r="F258">
        <v>6</v>
      </c>
      <c r="G258">
        <v>6</v>
      </c>
      <c r="H258">
        <v>2</v>
      </c>
      <c r="I258">
        <v>1</v>
      </c>
      <c r="J258">
        <v>34</v>
      </c>
      <c r="K258">
        <v>76</v>
      </c>
      <c r="L258">
        <v>39</v>
      </c>
      <c r="M258">
        <v>56</v>
      </c>
      <c r="N258">
        <f>IF(AND(punkty_rekrutacyjne[[#This Row],[Osiagniecia]]=0,punkty_rekrutacyjne[[#This Row],[Zachowanie]]&gt;4),1,0)</f>
        <v>0</v>
      </c>
      <c r="O258">
        <f t="shared" ref="O258:O321" si="4">AVERAGE(E258,F258,G258,H258)</f>
        <v>4.25</v>
      </c>
      <c r="P258">
        <f>IF(AND(punkty_rekrutacyjne[[#This Row],[osiągnięcia]]=1,punkty_rekrutacyjne[[#This Row],[Średnia]]&gt;=4),1,0)</f>
        <v>0</v>
      </c>
      <c r="Q258" s="1">
        <f>punkty_rekrutacyjne[[#This Row],[GHP]]/10+punkty_rekrutacyjne[[#This Row],[GHH]]/10+punkty_rekrutacyjne[[#This Row],[GMM]]/10+punkty_rekrutacyjne[[#This Row],[GMP]]/10+punkty_rekrutacyjne[[#This Row],[GJP]]/10</f>
        <v>20.6</v>
      </c>
      <c r="R258" s="1">
        <f>(punkty_rekrutacyjne[[#This Row],[JP]]-1)*2+(punkty_rekrutacyjne[[#This Row],[Mat]]-1)*2+(punkty_rekrutacyjne[[#This Row],[Biol]]-1)*2+(punkty_rekrutacyjne[[#This Row],[Geog]]-1)*2</f>
        <v>26</v>
      </c>
      <c r="S258" s="1">
        <f>punkty_rekrutacyjne[[#This Row],[p z g]]+punkty_rekrutacyjne[[#This Row],[P z ocen]]+IF(punkty_rekrutacyjne[[#This Row],[Zachowanie]]=6,2,0)+punkty_rekrutacyjne[[#This Row],[Osiagniecia]]</f>
        <v>54.6</v>
      </c>
      <c r="X258" s="11" t="s">
        <v>643</v>
      </c>
      <c r="Y258" s="1">
        <v>3.75</v>
      </c>
      <c r="Z258" s="1">
        <v>0</v>
      </c>
    </row>
    <row r="259" spans="1:26" x14ac:dyDescent="0.25">
      <c r="A259" s="1" t="s">
        <v>376</v>
      </c>
      <c r="B259" s="1" t="s">
        <v>38</v>
      </c>
      <c r="C259">
        <v>3</v>
      </c>
      <c r="D259">
        <v>5</v>
      </c>
      <c r="E259">
        <v>3</v>
      </c>
      <c r="F259">
        <v>6</v>
      </c>
      <c r="G259">
        <v>2</v>
      </c>
      <c r="H259">
        <v>4</v>
      </c>
      <c r="I259">
        <v>91</v>
      </c>
      <c r="J259">
        <v>99</v>
      </c>
      <c r="K259">
        <v>61</v>
      </c>
      <c r="L259">
        <v>2</v>
      </c>
      <c r="M259">
        <v>52</v>
      </c>
      <c r="N259">
        <f>IF(AND(punkty_rekrutacyjne[[#This Row],[Osiagniecia]]=0,punkty_rekrutacyjne[[#This Row],[Zachowanie]]&gt;4),1,0)</f>
        <v>0</v>
      </c>
      <c r="O259">
        <f t="shared" si="4"/>
        <v>3.75</v>
      </c>
      <c r="P259">
        <f>IF(AND(punkty_rekrutacyjne[[#This Row],[osiągnięcia]]=1,punkty_rekrutacyjne[[#This Row],[Średnia]]&gt;=4),1,0)</f>
        <v>0</v>
      </c>
      <c r="Q259" s="1">
        <f>punkty_rekrutacyjne[[#This Row],[GHP]]/10+punkty_rekrutacyjne[[#This Row],[GHH]]/10+punkty_rekrutacyjne[[#This Row],[GMM]]/10+punkty_rekrutacyjne[[#This Row],[GMP]]/10+punkty_rekrutacyjne[[#This Row],[GJP]]/10</f>
        <v>30.5</v>
      </c>
      <c r="R259" s="1">
        <f>(punkty_rekrutacyjne[[#This Row],[JP]]-1)*2+(punkty_rekrutacyjne[[#This Row],[Mat]]-1)*2+(punkty_rekrutacyjne[[#This Row],[Biol]]-1)*2+(punkty_rekrutacyjne[[#This Row],[Geog]]-1)*2</f>
        <v>22</v>
      </c>
      <c r="S259" s="1">
        <f>punkty_rekrutacyjne[[#This Row],[p z g]]+punkty_rekrutacyjne[[#This Row],[P z ocen]]+IF(punkty_rekrutacyjne[[#This Row],[Zachowanie]]=6,2,0)+punkty_rekrutacyjne[[#This Row],[Osiagniecia]]</f>
        <v>55.5</v>
      </c>
      <c r="X259" s="11" t="s">
        <v>100</v>
      </c>
      <c r="Y259" s="1">
        <v>4.75</v>
      </c>
      <c r="Z259" s="1">
        <v>0</v>
      </c>
    </row>
    <row r="260" spans="1:26" x14ac:dyDescent="0.25">
      <c r="A260" s="1" t="s">
        <v>377</v>
      </c>
      <c r="B260" s="1" t="s">
        <v>180</v>
      </c>
      <c r="C260">
        <v>3</v>
      </c>
      <c r="D260">
        <v>4</v>
      </c>
      <c r="E260">
        <v>6</v>
      </c>
      <c r="F260">
        <v>2</v>
      </c>
      <c r="G260">
        <v>2</v>
      </c>
      <c r="H260">
        <v>4</v>
      </c>
      <c r="I260">
        <v>2</v>
      </c>
      <c r="J260">
        <v>85</v>
      </c>
      <c r="K260">
        <v>51</v>
      </c>
      <c r="L260">
        <v>87</v>
      </c>
      <c r="M260">
        <v>27</v>
      </c>
      <c r="N260">
        <f>IF(AND(punkty_rekrutacyjne[[#This Row],[Osiagniecia]]=0,punkty_rekrutacyjne[[#This Row],[Zachowanie]]&gt;4),1,0)</f>
        <v>0</v>
      </c>
      <c r="O260">
        <f t="shared" si="4"/>
        <v>3.5</v>
      </c>
      <c r="P260">
        <f>IF(AND(punkty_rekrutacyjne[[#This Row],[osiągnięcia]]=1,punkty_rekrutacyjne[[#This Row],[Średnia]]&gt;=4),1,0)</f>
        <v>0</v>
      </c>
      <c r="Q260" s="1">
        <f>punkty_rekrutacyjne[[#This Row],[GHP]]/10+punkty_rekrutacyjne[[#This Row],[GHH]]/10+punkty_rekrutacyjne[[#This Row],[GMM]]/10+punkty_rekrutacyjne[[#This Row],[GMP]]/10+punkty_rekrutacyjne[[#This Row],[GJP]]/10</f>
        <v>25.2</v>
      </c>
      <c r="R260" s="1">
        <f>(punkty_rekrutacyjne[[#This Row],[JP]]-1)*2+(punkty_rekrutacyjne[[#This Row],[Mat]]-1)*2+(punkty_rekrutacyjne[[#This Row],[Biol]]-1)*2+(punkty_rekrutacyjne[[#This Row],[Geog]]-1)*2</f>
        <v>20</v>
      </c>
      <c r="S260" s="1">
        <f>punkty_rekrutacyjne[[#This Row],[p z g]]+punkty_rekrutacyjne[[#This Row],[P z ocen]]+IF(punkty_rekrutacyjne[[#This Row],[Zachowanie]]=6,2,0)+punkty_rekrutacyjne[[#This Row],[Osiagniecia]]</f>
        <v>48.2</v>
      </c>
      <c r="X260" s="11" t="s">
        <v>484</v>
      </c>
      <c r="Y260" s="1">
        <v>3</v>
      </c>
      <c r="Z260" s="1">
        <v>0</v>
      </c>
    </row>
    <row r="261" spans="1:26" x14ac:dyDescent="0.25">
      <c r="A261" s="1" t="s">
        <v>378</v>
      </c>
      <c r="B261" s="1" t="s">
        <v>30</v>
      </c>
      <c r="C261">
        <v>6</v>
      </c>
      <c r="D261">
        <v>3</v>
      </c>
      <c r="E261">
        <v>3</v>
      </c>
      <c r="F261">
        <v>6</v>
      </c>
      <c r="G261">
        <v>6</v>
      </c>
      <c r="H261">
        <v>3</v>
      </c>
      <c r="I261">
        <v>78</v>
      </c>
      <c r="J261">
        <v>57</v>
      </c>
      <c r="K261">
        <v>69</v>
      </c>
      <c r="L261">
        <v>18</v>
      </c>
      <c r="M261">
        <v>87</v>
      </c>
      <c r="N261">
        <f>IF(AND(punkty_rekrutacyjne[[#This Row],[Osiagniecia]]=0,punkty_rekrutacyjne[[#This Row],[Zachowanie]]&gt;4),1,0)</f>
        <v>0</v>
      </c>
      <c r="O261">
        <f t="shared" si="4"/>
        <v>4.5</v>
      </c>
      <c r="P261">
        <f>IF(AND(punkty_rekrutacyjne[[#This Row],[osiągnięcia]]=1,punkty_rekrutacyjne[[#This Row],[Średnia]]&gt;=4),1,0)</f>
        <v>0</v>
      </c>
      <c r="Q261" s="1">
        <f>punkty_rekrutacyjne[[#This Row],[GHP]]/10+punkty_rekrutacyjne[[#This Row],[GHH]]/10+punkty_rekrutacyjne[[#This Row],[GMM]]/10+punkty_rekrutacyjne[[#This Row],[GMP]]/10+punkty_rekrutacyjne[[#This Row],[GJP]]/10</f>
        <v>30.9</v>
      </c>
      <c r="R261" s="1">
        <f>(punkty_rekrutacyjne[[#This Row],[JP]]-1)*2+(punkty_rekrutacyjne[[#This Row],[Mat]]-1)*2+(punkty_rekrutacyjne[[#This Row],[Biol]]-1)*2+(punkty_rekrutacyjne[[#This Row],[Geog]]-1)*2</f>
        <v>28</v>
      </c>
      <c r="S261" s="1">
        <f>punkty_rekrutacyjne[[#This Row],[p z g]]+punkty_rekrutacyjne[[#This Row],[P z ocen]]+IF(punkty_rekrutacyjne[[#This Row],[Zachowanie]]=6,2,0)+punkty_rekrutacyjne[[#This Row],[Osiagniecia]]</f>
        <v>64.900000000000006</v>
      </c>
      <c r="X261" s="11" t="s">
        <v>213</v>
      </c>
      <c r="Y261" s="1">
        <v>3.75</v>
      </c>
      <c r="Z261" s="1">
        <v>0</v>
      </c>
    </row>
    <row r="262" spans="1:26" x14ac:dyDescent="0.25">
      <c r="A262" s="1" t="s">
        <v>379</v>
      </c>
      <c r="B262" s="1" t="s">
        <v>180</v>
      </c>
      <c r="C262">
        <v>3</v>
      </c>
      <c r="D262">
        <v>5</v>
      </c>
      <c r="E262">
        <v>4</v>
      </c>
      <c r="F262">
        <v>5</v>
      </c>
      <c r="G262">
        <v>6</v>
      </c>
      <c r="H262">
        <v>4</v>
      </c>
      <c r="I262">
        <v>64</v>
      </c>
      <c r="J262">
        <v>35</v>
      </c>
      <c r="K262">
        <v>42</v>
      </c>
      <c r="L262">
        <v>54</v>
      </c>
      <c r="M262">
        <v>15</v>
      </c>
      <c r="N262">
        <f>IF(AND(punkty_rekrutacyjne[[#This Row],[Osiagniecia]]=0,punkty_rekrutacyjne[[#This Row],[Zachowanie]]&gt;4),1,0)</f>
        <v>0</v>
      </c>
      <c r="O262">
        <f t="shared" si="4"/>
        <v>4.75</v>
      </c>
      <c r="P262">
        <f>IF(AND(punkty_rekrutacyjne[[#This Row],[osiągnięcia]]=1,punkty_rekrutacyjne[[#This Row],[Średnia]]&gt;=4),1,0)</f>
        <v>0</v>
      </c>
      <c r="Q262" s="1">
        <f>punkty_rekrutacyjne[[#This Row],[GHP]]/10+punkty_rekrutacyjne[[#This Row],[GHH]]/10+punkty_rekrutacyjne[[#This Row],[GMM]]/10+punkty_rekrutacyjne[[#This Row],[GMP]]/10+punkty_rekrutacyjne[[#This Row],[GJP]]/10</f>
        <v>21</v>
      </c>
      <c r="R262" s="1">
        <f>(punkty_rekrutacyjne[[#This Row],[JP]]-1)*2+(punkty_rekrutacyjne[[#This Row],[Mat]]-1)*2+(punkty_rekrutacyjne[[#This Row],[Biol]]-1)*2+(punkty_rekrutacyjne[[#This Row],[Geog]]-1)*2</f>
        <v>30</v>
      </c>
      <c r="S262" s="1">
        <f>punkty_rekrutacyjne[[#This Row],[p z g]]+punkty_rekrutacyjne[[#This Row],[P z ocen]]+IF(punkty_rekrutacyjne[[#This Row],[Zachowanie]]=6,2,0)+punkty_rekrutacyjne[[#This Row],[Osiagniecia]]</f>
        <v>54</v>
      </c>
      <c r="X262" s="11" t="s">
        <v>456</v>
      </c>
      <c r="Y262" s="1">
        <v>3.25</v>
      </c>
      <c r="Z262" s="1">
        <v>0</v>
      </c>
    </row>
    <row r="263" spans="1:26" x14ac:dyDescent="0.25">
      <c r="A263" s="1" t="s">
        <v>380</v>
      </c>
      <c r="B263" s="1" t="s">
        <v>381</v>
      </c>
      <c r="C263">
        <v>3</v>
      </c>
      <c r="D263">
        <v>2</v>
      </c>
      <c r="E263">
        <v>2</v>
      </c>
      <c r="F263">
        <v>4</v>
      </c>
      <c r="G263">
        <v>3</v>
      </c>
      <c r="H263">
        <v>5</v>
      </c>
      <c r="I263">
        <v>40</v>
      </c>
      <c r="J263">
        <v>28</v>
      </c>
      <c r="K263">
        <v>88</v>
      </c>
      <c r="L263">
        <v>11</v>
      </c>
      <c r="M263">
        <v>9</v>
      </c>
      <c r="N263">
        <f>IF(AND(punkty_rekrutacyjne[[#This Row],[Osiagniecia]]=0,punkty_rekrutacyjne[[#This Row],[Zachowanie]]&gt;4),1,0)</f>
        <v>0</v>
      </c>
      <c r="O263">
        <f t="shared" si="4"/>
        <v>3.5</v>
      </c>
      <c r="P263">
        <f>IF(AND(punkty_rekrutacyjne[[#This Row],[osiągnięcia]]=1,punkty_rekrutacyjne[[#This Row],[Średnia]]&gt;=4),1,0)</f>
        <v>0</v>
      </c>
      <c r="Q263" s="1">
        <f>punkty_rekrutacyjne[[#This Row],[GHP]]/10+punkty_rekrutacyjne[[#This Row],[GHH]]/10+punkty_rekrutacyjne[[#This Row],[GMM]]/10+punkty_rekrutacyjne[[#This Row],[GMP]]/10+punkty_rekrutacyjne[[#This Row],[GJP]]/10</f>
        <v>17.600000000000001</v>
      </c>
      <c r="R263" s="1">
        <f>(punkty_rekrutacyjne[[#This Row],[JP]]-1)*2+(punkty_rekrutacyjne[[#This Row],[Mat]]-1)*2+(punkty_rekrutacyjne[[#This Row],[Biol]]-1)*2+(punkty_rekrutacyjne[[#This Row],[Geog]]-1)*2</f>
        <v>20</v>
      </c>
      <c r="S263" s="1">
        <f>punkty_rekrutacyjne[[#This Row],[p z g]]+punkty_rekrutacyjne[[#This Row],[P z ocen]]+IF(punkty_rekrutacyjne[[#This Row],[Zachowanie]]=6,2,0)+punkty_rekrutacyjne[[#This Row],[Osiagniecia]]</f>
        <v>40.6</v>
      </c>
      <c r="X263" s="11" t="s">
        <v>400</v>
      </c>
      <c r="Y263" s="1">
        <v>9.75</v>
      </c>
      <c r="Z263" s="1">
        <v>0</v>
      </c>
    </row>
    <row r="264" spans="1:26" x14ac:dyDescent="0.25">
      <c r="A264" s="1" t="s">
        <v>382</v>
      </c>
      <c r="B264" s="1" t="s">
        <v>45</v>
      </c>
      <c r="C264">
        <v>2</v>
      </c>
      <c r="D264">
        <v>5</v>
      </c>
      <c r="E264">
        <v>3</v>
      </c>
      <c r="F264">
        <v>4</v>
      </c>
      <c r="G264">
        <v>6</v>
      </c>
      <c r="H264">
        <v>3</v>
      </c>
      <c r="I264">
        <v>8</v>
      </c>
      <c r="J264">
        <v>46</v>
      </c>
      <c r="K264">
        <v>55</v>
      </c>
      <c r="L264">
        <v>39</v>
      </c>
      <c r="M264">
        <v>21</v>
      </c>
      <c r="N264">
        <f>IF(AND(punkty_rekrutacyjne[[#This Row],[Osiagniecia]]=0,punkty_rekrutacyjne[[#This Row],[Zachowanie]]&gt;4),1,0)</f>
        <v>0</v>
      </c>
      <c r="O264">
        <f t="shared" si="4"/>
        <v>4</v>
      </c>
      <c r="P264">
        <f>IF(AND(punkty_rekrutacyjne[[#This Row],[osiągnięcia]]=1,punkty_rekrutacyjne[[#This Row],[Średnia]]&gt;=4),1,0)</f>
        <v>0</v>
      </c>
      <c r="Q264" s="1">
        <f>punkty_rekrutacyjne[[#This Row],[GHP]]/10+punkty_rekrutacyjne[[#This Row],[GHH]]/10+punkty_rekrutacyjne[[#This Row],[GMM]]/10+punkty_rekrutacyjne[[#This Row],[GMP]]/10+punkty_rekrutacyjne[[#This Row],[GJP]]/10</f>
        <v>16.899999999999999</v>
      </c>
      <c r="R264" s="1">
        <f>(punkty_rekrutacyjne[[#This Row],[JP]]-1)*2+(punkty_rekrutacyjne[[#This Row],[Mat]]-1)*2+(punkty_rekrutacyjne[[#This Row],[Biol]]-1)*2+(punkty_rekrutacyjne[[#This Row],[Geog]]-1)*2</f>
        <v>24</v>
      </c>
      <c r="S264" s="1">
        <f>punkty_rekrutacyjne[[#This Row],[p z g]]+punkty_rekrutacyjne[[#This Row],[P z ocen]]+IF(punkty_rekrutacyjne[[#This Row],[Zachowanie]]=6,2,0)+punkty_rekrutacyjne[[#This Row],[Osiagniecia]]</f>
        <v>42.9</v>
      </c>
      <c r="X264" s="11" t="s">
        <v>234</v>
      </c>
      <c r="Y264" s="1">
        <v>3.5</v>
      </c>
      <c r="Z264" s="1">
        <v>0</v>
      </c>
    </row>
    <row r="265" spans="1:26" x14ac:dyDescent="0.25">
      <c r="A265" s="1" t="s">
        <v>383</v>
      </c>
      <c r="B265" s="1" t="s">
        <v>384</v>
      </c>
      <c r="C265">
        <v>2</v>
      </c>
      <c r="D265">
        <v>5</v>
      </c>
      <c r="E265">
        <v>3</v>
      </c>
      <c r="F265">
        <v>6</v>
      </c>
      <c r="G265">
        <v>3</v>
      </c>
      <c r="H265">
        <v>3</v>
      </c>
      <c r="I265">
        <v>86</v>
      </c>
      <c r="J265">
        <v>36</v>
      </c>
      <c r="K265">
        <v>76</v>
      </c>
      <c r="L265">
        <v>91</v>
      </c>
      <c r="M265">
        <v>19</v>
      </c>
      <c r="N265">
        <f>IF(AND(punkty_rekrutacyjne[[#This Row],[Osiagniecia]]=0,punkty_rekrutacyjne[[#This Row],[Zachowanie]]&gt;4),1,0)</f>
        <v>0</v>
      </c>
      <c r="O265">
        <f t="shared" si="4"/>
        <v>3.75</v>
      </c>
      <c r="P265">
        <f>IF(AND(punkty_rekrutacyjne[[#This Row],[osiągnięcia]]=1,punkty_rekrutacyjne[[#This Row],[Średnia]]&gt;=4),1,0)</f>
        <v>0</v>
      </c>
      <c r="Q265" s="1">
        <f>punkty_rekrutacyjne[[#This Row],[GHP]]/10+punkty_rekrutacyjne[[#This Row],[GHH]]/10+punkty_rekrutacyjne[[#This Row],[GMM]]/10+punkty_rekrutacyjne[[#This Row],[GMP]]/10+punkty_rekrutacyjne[[#This Row],[GJP]]/10</f>
        <v>30.799999999999997</v>
      </c>
      <c r="R265" s="1">
        <f>(punkty_rekrutacyjne[[#This Row],[JP]]-1)*2+(punkty_rekrutacyjne[[#This Row],[Mat]]-1)*2+(punkty_rekrutacyjne[[#This Row],[Biol]]-1)*2+(punkty_rekrutacyjne[[#This Row],[Geog]]-1)*2</f>
        <v>22</v>
      </c>
      <c r="S265" s="1">
        <f>punkty_rekrutacyjne[[#This Row],[p z g]]+punkty_rekrutacyjne[[#This Row],[P z ocen]]+IF(punkty_rekrutacyjne[[#This Row],[Zachowanie]]=6,2,0)+punkty_rekrutacyjne[[#This Row],[Osiagniecia]]</f>
        <v>54.8</v>
      </c>
      <c r="X265" s="11" t="s">
        <v>280</v>
      </c>
      <c r="Y265" s="1">
        <v>3.25</v>
      </c>
      <c r="Z265" s="1">
        <v>0</v>
      </c>
    </row>
    <row r="266" spans="1:26" x14ac:dyDescent="0.25">
      <c r="A266" s="1" t="s">
        <v>385</v>
      </c>
      <c r="B266" s="1" t="s">
        <v>288</v>
      </c>
      <c r="C266">
        <v>0</v>
      </c>
      <c r="D266">
        <v>4</v>
      </c>
      <c r="E266">
        <v>3</v>
      </c>
      <c r="F266">
        <v>5</v>
      </c>
      <c r="G266">
        <v>2</v>
      </c>
      <c r="H266">
        <v>6</v>
      </c>
      <c r="I266">
        <v>86</v>
      </c>
      <c r="J266">
        <v>76</v>
      </c>
      <c r="K266">
        <v>17</v>
      </c>
      <c r="L266">
        <v>68</v>
      </c>
      <c r="M266">
        <v>39</v>
      </c>
      <c r="N266">
        <f>IF(AND(punkty_rekrutacyjne[[#This Row],[Osiagniecia]]=0,punkty_rekrutacyjne[[#This Row],[Zachowanie]]&gt;4),1,0)</f>
        <v>0</v>
      </c>
      <c r="O266">
        <f t="shared" si="4"/>
        <v>4</v>
      </c>
      <c r="P266">
        <f>IF(AND(punkty_rekrutacyjne[[#This Row],[osiągnięcia]]=1,punkty_rekrutacyjne[[#This Row],[Średnia]]&gt;=4),1,0)</f>
        <v>0</v>
      </c>
      <c r="Q266" s="1">
        <f>punkty_rekrutacyjne[[#This Row],[GHP]]/10+punkty_rekrutacyjne[[#This Row],[GHH]]/10+punkty_rekrutacyjne[[#This Row],[GMM]]/10+punkty_rekrutacyjne[[#This Row],[GMP]]/10+punkty_rekrutacyjne[[#This Row],[GJP]]/10</f>
        <v>28.599999999999998</v>
      </c>
      <c r="R266" s="1">
        <f>(punkty_rekrutacyjne[[#This Row],[JP]]-1)*2+(punkty_rekrutacyjne[[#This Row],[Mat]]-1)*2+(punkty_rekrutacyjne[[#This Row],[Biol]]-1)*2+(punkty_rekrutacyjne[[#This Row],[Geog]]-1)*2</f>
        <v>24</v>
      </c>
      <c r="S266" s="1">
        <f>punkty_rekrutacyjne[[#This Row],[p z g]]+punkty_rekrutacyjne[[#This Row],[P z ocen]]+IF(punkty_rekrutacyjne[[#This Row],[Zachowanie]]=6,2,0)+punkty_rekrutacyjne[[#This Row],[Osiagniecia]]</f>
        <v>52.599999999999994</v>
      </c>
      <c r="X266" s="11" t="s">
        <v>666</v>
      </c>
      <c r="Y266" s="1">
        <v>4.5</v>
      </c>
      <c r="Z266" s="1">
        <v>0</v>
      </c>
    </row>
    <row r="267" spans="1:26" x14ac:dyDescent="0.25">
      <c r="A267" s="1" t="s">
        <v>386</v>
      </c>
      <c r="B267" s="1" t="s">
        <v>311</v>
      </c>
      <c r="C267">
        <v>8</v>
      </c>
      <c r="D267">
        <v>4</v>
      </c>
      <c r="E267">
        <v>5</v>
      </c>
      <c r="F267">
        <v>5</v>
      </c>
      <c r="G267">
        <v>4</v>
      </c>
      <c r="H267">
        <v>5</v>
      </c>
      <c r="I267">
        <v>7</v>
      </c>
      <c r="J267">
        <v>8</v>
      </c>
      <c r="K267">
        <v>77</v>
      </c>
      <c r="L267">
        <v>77</v>
      </c>
      <c r="M267">
        <v>21</v>
      </c>
      <c r="N267">
        <f>IF(AND(punkty_rekrutacyjne[[#This Row],[Osiagniecia]]=0,punkty_rekrutacyjne[[#This Row],[Zachowanie]]&gt;4),1,0)</f>
        <v>0</v>
      </c>
      <c r="O267">
        <f t="shared" si="4"/>
        <v>4.75</v>
      </c>
      <c r="P267">
        <f>IF(AND(punkty_rekrutacyjne[[#This Row],[osiągnięcia]]=1,punkty_rekrutacyjne[[#This Row],[Średnia]]&gt;=4),1,0)</f>
        <v>0</v>
      </c>
      <c r="Q267" s="1">
        <f>punkty_rekrutacyjne[[#This Row],[GHP]]/10+punkty_rekrutacyjne[[#This Row],[GHH]]/10+punkty_rekrutacyjne[[#This Row],[GMM]]/10+punkty_rekrutacyjne[[#This Row],[GMP]]/10+punkty_rekrutacyjne[[#This Row],[GJP]]/10</f>
        <v>19</v>
      </c>
      <c r="R267" s="1">
        <f>(punkty_rekrutacyjne[[#This Row],[JP]]-1)*2+(punkty_rekrutacyjne[[#This Row],[Mat]]-1)*2+(punkty_rekrutacyjne[[#This Row],[Biol]]-1)*2+(punkty_rekrutacyjne[[#This Row],[Geog]]-1)*2</f>
        <v>30</v>
      </c>
      <c r="S267" s="1">
        <f>punkty_rekrutacyjne[[#This Row],[p z g]]+punkty_rekrutacyjne[[#This Row],[P z ocen]]+IF(punkty_rekrutacyjne[[#This Row],[Zachowanie]]=6,2,0)+punkty_rekrutacyjne[[#This Row],[Osiagniecia]]</f>
        <v>57</v>
      </c>
      <c r="X267" s="11" t="s">
        <v>449</v>
      </c>
      <c r="Y267" s="1">
        <v>3</v>
      </c>
      <c r="Z267" s="1">
        <v>0</v>
      </c>
    </row>
    <row r="268" spans="1:26" x14ac:dyDescent="0.25">
      <c r="A268" s="1" t="s">
        <v>387</v>
      </c>
      <c r="B268" s="1" t="s">
        <v>388</v>
      </c>
      <c r="C268">
        <v>8</v>
      </c>
      <c r="D268">
        <v>2</v>
      </c>
      <c r="E268">
        <v>6</v>
      </c>
      <c r="F268">
        <v>4</v>
      </c>
      <c r="G268">
        <v>3</v>
      </c>
      <c r="H268">
        <v>2</v>
      </c>
      <c r="I268">
        <v>77</v>
      </c>
      <c r="J268">
        <v>98</v>
      </c>
      <c r="K268">
        <v>4</v>
      </c>
      <c r="L268">
        <v>85</v>
      </c>
      <c r="M268">
        <v>63</v>
      </c>
      <c r="N268">
        <f>IF(AND(punkty_rekrutacyjne[[#This Row],[Osiagniecia]]=0,punkty_rekrutacyjne[[#This Row],[Zachowanie]]&gt;4),1,0)</f>
        <v>0</v>
      </c>
      <c r="O268">
        <f t="shared" si="4"/>
        <v>3.75</v>
      </c>
      <c r="P268">
        <f>IF(AND(punkty_rekrutacyjne[[#This Row],[osiągnięcia]]=1,punkty_rekrutacyjne[[#This Row],[Średnia]]&gt;=4),1,0)</f>
        <v>0</v>
      </c>
      <c r="Q268" s="1">
        <f>punkty_rekrutacyjne[[#This Row],[GHP]]/10+punkty_rekrutacyjne[[#This Row],[GHH]]/10+punkty_rekrutacyjne[[#This Row],[GMM]]/10+punkty_rekrutacyjne[[#This Row],[GMP]]/10+punkty_rekrutacyjne[[#This Row],[GJP]]/10</f>
        <v>32.699999999999996</v>
      </c>
      <c r="R268" s="1">
        <f>(punkty_rekrutacyjne[[#This Row],[JP]]-1)*2+(punkty_rekrutacyjne[[#This Row],[Mat]]-1)*2+(punkty_rekrutacyjne[[#This Row],[Biol]]-1)*2+(punkty_rekrutacyjne[[#This Row],[Geog]]-1)*2</f>
        <v>22</v>
      </c>
      <c r="S268" s="1">
        <f>punkty_rekrutacyjne[[#This Row],[p z g]]+punkty_rekrutacyjne[[#This Row],[P z ocen]]+IF(punkty_rekrutacyjne[[#This Row],[Zachowanie]]=6,2,0)+punkty_rekrutacyjne[[#This Row],[Osiagniecia]]</f>
        <v>62.699999999999996</v>
      </c>
      <c r="X268" s="11" t="s">
        <v>33</v>
      </c>
      <c r="Y268" s="1">
        <v>5</v>
      </c>
      <c r="Z268" s="1">
        <v>0</v>
      </c>
    </row>
    <row r="269" spans="1:26" x14ac:dyDescent="0.25">
      <c r="A269" s="1" t="s">
        <v>389</v>
      </c>
      <c r="B269" s="1" t="s">
        <v>324</v>
      </c>
      <c r="C269">
        <v>6</v>
      </c>
      <c r="D269">
        <v>4</v>
      </c>
      <c r="E269">
        <v>6</v>
      </c>
      <c r="F269">
        <v>3</v>
      </c>
      <c r="G269">
        <v>3</v>
      </c>
      <c r="H269">
        <v>3</v>
      </c>
      <c r="I269">
        <v>9</v>
      </c>
      <c r="J269">
        <v>15</v>
      </c>
      <c r="K269">
        <v>6</v>
      </c>
      <c r="L269">
        <v>65</v>
      </c>
      <c r="M269">
        <v>75</v>
      </c>
      <c r="N269">
        <f>IF(AND(punkty_rekrutacyjne[[#This Row],[Osiagniecia]]=0,punkty_rekrutacyjne[[#This Row],[Zachowanie]]&gt;4),1,0)</f>
        <v>0</v>
      </c>
      <c r="O269">
        <f t="shared" si="4"/>
        <v>3.75</v>
      </c>
      <c r="P269">
        <f>IF(AND(punkty_rekrutacyjne[[#This Row],[osiągnięcia]]=1,punkty_rekrutacyjne[[#This Row],[Średnia]]&gt;=4),1,0)</f>
        <v>0</v>
      </c>
      <c r="Q269" s="1">
        <f>punkty_rekrutacyjne[[#This Row],[GHP]]/10+punkty_rekrutacyjne[[#This Row],[GHH]]/10+punkty_rekrutacyjne[[#This Row],[GMM]]/10+punkty_rekrutacyjne[[#This Row],[GMP]]/10+punkty_rekrutacyjne[[#This Row],[GJP]]/10</f>
        <v>17</v>
      </c>
      <c r="R269" s="1">
        <f>(punkty_rekrutacyjne[[#This Row],[JP]]-1)*2+(punkty_rekrutacyjne[[#This Row],[Mat]]-1)*2+(punkty_rekrutacyjne[[#This Row],[Biol]]-1)*2+(punkty_rekrutacyjne[[#This Row],[Geog]]-1)*2</f>
        <v>22</v>
      </c>
      <c r="S269" s="1">
        <f>punkty_rekrutacyjne[[#This Row],[p z g]]+punkty_rekrutacyjne[[#This Row],[P z ocen]]+IF(punkty_rekrutacyjne[[#This Row],[Zachowanie]]=6,2,0)+punkty_rekrutacyjne[[#This Row],[Osiagniecia]]</f>
        <v>45</v>
      </c>
      <c r="X269" s="11" t="s">
        <v>158</v>
      </c>
      <c r="Y269" s="1">
        <v>5</v>
      </c>
      <c r="Z269" s="1">
        <v>0</v>
      </c>
    </row>
    <row r="270" spans="1:26" x14ac:dyDescent="0.25">
      <c r="A270" s="1" t="s">
        <v>390</v>
      </c>
      <c r="B270" s="1" t="s">
        <v>391</v>
      </c>
      <c r="C270">
        <v>0</v>
      </c>
      <c r="D270">
        <v>5</v>
      </c>
      <c r="E270">
        <v>3</v>
      </c>
      <c r="F270">
        <v>3</v>
      </c>
      <c r="G270">
        <v>3</v>
      </c>
      <c r="H270">
        <v>5</v>
      </c>
      <c r="I270">
        <v>27</v>
      </c>
      <c r="J270">
        <v>30</v>
      </c>
      <c r="K270">
        <v>23</v>
      </c>
      <c r="L270">
        <v>16</v>
      </c>
      <c r="M270">
        <v>21</v>
      </c>
      <c r="N270">
        <f>IF(AND(punkty_rekrutacyjne[[#This Row],[Osiagniecia]]=0,punkty_rekrutacyjne[[#This Row],[Zachowanie]]&gt;4),1,0)</f>
        <v>1</v>
      </c>
      <c r="O270">
        <f t="shared" si="4"/>
        <v>3.5</v>
      </c>
      <c r="P270">
        <f>IF(AND(punkty_rekrutacyjne[[#This Row],[osiągnięcia]]=1,punkty_rekrutacyjne[[#This Row],[Średnia]]&gt;=4),1,0)</f>
        <v>0</v>
      </c>
      <c r="Q270" s="1">
        <f>punkty_rekrutacyjne[[#This Row],[GHP]]/10+punkty_rekrutacyjne[[#This Row],[GHH]]/10+punkty_rekrutacyjne[[#This Row],[GMM]]/10+punkty_rekrutacyjne[[#This Row],[GMP]]/10+punkty_rekrutacyjne[[#This Row],[GJP]]/10</f>
        <v>11.7</v>
      </c>
      <c r="R270" s="1">
        <f>(punkty_rekrutacyjne[[#This Row],[JP]]-1)*2+(punkty_rekrutacyjne[[#This Row],[Mat]]-1)*2+(punkty_rekrutacyjne[[#This Row],[Biol]]-1)*2+(punkty_rekrutacyjne[[#This Row],[Geog]]-1)*2</f>
        <v>20</v>
      </c>
      <c r="S270" s="1">
        <f>punkty_rekrutacyjne[[#This Row],[p z g]]+punkty_rekrutacyjne[[#This Row],[P z ocen]]+IF(punkty_rekrutacyjne[[#This Row],[Zachowanie]]=6,2,0)+punkty_rekrutacyjne[[#This Row],[Osiagniecia]]</f>
        <v>31.7</v>
      </c>
      <c r="X270" s="11" t="s">
        <v>236</v>
      </c>
      <c r="Y270" s="1">
        <v>4.25</v>
      </c>
      <c r="Z270" s="1">
        <v>0</v>
      </c>
    </row>
    <row r="271" spans="1:26" x14ac:dyDescent="0.25">
      <c r="A271" s="1" t="s">
        <v>392</v>
      </c>
      <c r="B271" s="1" t="s">
        <v>16</v>
      </c>
      <c r="C271">
        <v>5</v>
      </c>
      <c r="D271">
        <v>2</v>
      </c>
      <c r="E271">
        <v>5</v>
      </c>
      <c r="F271">
        <v>5</v>
      </c>
      <c r="G271">
        <v>6</v>
      </c>
      <c r="H271">
        <v>5</v>
      </c>
      <c r="I271">
        <v>17</v>
      </c>
      <c r="J271">
        <v>23</v>
      </c>
      <c r="K271">
        <v>33</v>
      </c>
      <c r="L271">
        <v>16</v>
      </c>
      <c r="M271">
        <v>62</v>
      </c>
      <c r="N271">
        <f>IF(AND(punkty_rekrutacyjne[[#This Row],[Osiagniecia]]=0,punkty_rekrutacyjne[[#This Row],[Zachowanie]]&gt;4),1,0)</f>
        <v>0</v>
      </c>
      <c r="O271">
        <f t="shared" si="4"/>
        <v>5.25</v>
      </c>
      <c r="P271">
        <f>IF(AND(punkty_rekrutacyjne[[#This Row],[osiągnięcia]]=1,punkty_rekrutacyjne[[#This Row],[Średnia]]&gt;=4),1,0)</f>
        <v>0</v>
      </c>
      <c r="Q271" s="1">
        <f>punkty_rekrutacyjne[[#This Row],[GHP]]/10+punkty_rekrutacyjne[[#This Row],[GHH]]/10+punkty_rekrutacyjne[[#This Row],[GMM]]/10+punkty_rekrutacyjne[[#This Row],[GMP]]/10+punkty_rekrutacyjne[[#This Row],[GJP]]/10</f>
        <v>15.100000000000001</v>
      </c>
      <c r="R271" s="1">
        <f>(punkty_rekrutacyjne[[#This Row],[JP]]-1)*2+(punkty_rekrutacyjne[[#This Row],[Mat]]-1)*2+(punkty_rekrutacyjne[[#This Row],[Biol]]-1)*2+(punkty_rekrutacyjne[[#This Row],[Geog]]-1)*2</f>
        <v>34</v>
      </c>
      <c r="S271" s="1">
        <f>punkty_rekrutacyjne[[#This Row],[p z g]]+punkty_rekrutacyjne[[#This Row],[P z ocen]]+IF(punkty_rekrutacyjne[[#This Row],[Zachowanie]]=6,2,0)+punkty_rekrutacyjne[[#This Row],[Osiagniecia]]</f>
        <v>54.1</v>
      </c>
      <c r="X271" s="11" t="s">
        <v>127</v>
      </c>
      <c r="Y271" s="1">
        <v>4.25</v>
      </c>
      <c r="Z271" s="1">
        <v>0</v>
      </c>
    </row>
    <row r="272" spans="1:26" x14ac:dyDescent="0.25">
      <c r="A272" s="1" t="s">
        <v>393</v>
      </c>
      <c r="B272" s="1" t="s">
        <v>251</v>
      </c>
      <c r="C272">
        <v>2</v>
      </c>
      <c r="D272">
        <v>5</v>
      </c>
      <c r="E272">
        <v>3</v>
      </c>
      <c r="F272">
        <v>6</v>
      </c>
      <c r="G272">
        <v>6</v>
      </c>
      <c r="H272">
        <v>2</v>
      </c>
      <c r="I272">
        <v>87</v>
      </c>
      <c r="J272">
        <v>23</v>
      </c>
      <c r="K272">
        <v>15</v>
      </c>
      <c r="L272">
        <v>44</v>
      </c>
      <c r="M272">
        <v>30</v>
      </c>
      <c r="N272">
        <f>IF(AND(punkty_rekrutacyjne[[#This Row],[Osiagniecia]]=0,punkty_rekrutacyjne[[#This Row],[Zachowanie]]&gt;4),1,0)</f>
        <v>0</v>
      </c>
      <c r="O272">
        <f t="shared" si="4"/>
        <v>4.25</v>
      </c>
      <c r="P272">
        <f>IF(AND(punkty_rekrutacyjne[[#This Row],[osiągnięcia]]=1,punkty_rekrutacyjne[[#This Row],[Średnia]]&gt;=4),1,0)</f>
        <v>0</v>
      </c>
      <c r="Q272" s="1">
        <f>punkty_rekrutacyjne[[#This Row],[GHP]]/10+punkty_rekrutacyjne[[#This Row],[GHH]]/10+punkty_rekrutacyjne[[#This Row],[GMM]]/10+punkty_rekrutacyjne[[#This Row],[GMP]]/10+punkty_rekrutacyjne[[#This Row],[GJP]]/10</f>
        <v>19.899999999999999</v>
      </c>
      <c r="R272" s="1">
        <f>(punkty_rekrutacyjne[[#This Row],[JP]]-1)*2+(punkty_rekrutacyjne[[#This Row],[Mat]]-1)*2+(punkty_rekrutacyjne[[#This Row],[Biol]]-1)*2+(punkty_rekrutacyjne[[#This Row],[Geog]]-1)*2</f>
        <v>26</v>
      </c>
      <c r="S272" s="1">
        <f>punkty_rekrutacyjne[[#This Row],[p z g]]+punkty_rekrutacyjne[[#This Row],[P z ocen]]+IF(punkty_rekrutacyjne[[#This Row],[Zachowanie]]=6,2,0)+punkty_rekrutacyjne[[#This Row],[Osiagniecia]]</f>
        <v>47.9</v>
      </c>
      <c r="X272" s="11" t="s">
        <v>621</v>
      </c>
      <c r="Y272" s="1">
        <v>4.25</v>
      </c>
      <c r="Z272" s="1">
        <v>0</v>
      </c>
    </row>
    <row r="273" spans="1:26" x14ac:dyDescent="0.25">
      <c r="A273" s="1" t="s">
        <v>394</v>
      </c>
      <c r="B273" s="1" t="s">
        <v>395</v>
      </c>
      <c r="C273">
        <v>2</v>
      </c>
      <c r="D273">
        <v>6</v>
      </c>
      <c r="E273">
        <v>3</v>
      </c>
      <c r="F273">
        <v>3</v>
      </c>
      <c r="G273">
        <v>3</v>
      </c>
      <c r="H273">
        <v>6</v>
      </c>
      <c r="I273">
        <v>83</v>
      </c>
      <c r="J273">
        <v>27</v>
      </c>
      <c r="K273">
        <v>18</v>
      </c>
      <c r="L273">
        <v>41</v>
      </c>
      <c r="M273">
        <v>94</v>
      </c>
      <c r="N273">
        <f>IF(AND(punkty_rekrutacyjne[[#This Row],[Osiagniecia]]=0,punkty_rekrutacyjne[[#This Row],[Zachowanie]]&gt;4),1,0)</f>
        <v>0</v>
      </c>
      <c r="O273">
        <f t="shared" si="4"/>
        <v>3.75</v>
      </c>
      <c r="P273">
        <f>IF(AND(punkty_rekrutacyjne[[#This Row],[osiągnięcia]]=1,punkty_rekrutacyjne[[#This Row],[Średnia]]&gt;=4),1,0)</f>
        <v>0</v>
      </c>
      <c r="Q273" s="1">
        <f>punkty_rekrutacyjne[[#This Row],[GHP]]/10+punkty_rekrutacyjne[[#This Row],[GHH]]/10+punkty_rekrutacyjne[[#This Row],[GMM]]/10+punkty_rekrutacyjne[[#This Row],[GMP]]/10+punkty_rekrutacyjne[[#This Row],[GJP]]/10</f>
        <v>26.299999999999997</v>
      </c>
      <c r="R273" s="1">
        <f>(punkty_rekrutacyjne[[#This Row],[JP]]-1)*2+(punkty_rekrutacyjne[[#This Row],[Mat]]-1)*2+(punkty_rekrutacyjne[[#This Row],[Biol]]-1)*2+(punkty_rekrutacyjne[[#This Row],[Geog]]-1)*2</f>
        <v>22</v>
      </c>
      <c r="S273" s="1">
        <f>punkty_rekrutacyjne[[#This Row],[p z g]]+punkty_rekrutacyjne[[#This Row],[P z ocen]]+IF(punkty_rekrutacyjne[[#This Row],[Zachowanie]]=6,2,0)+punkty_rekrutacyjne[[#This Row],[Osiagniecia]]</f>
        <v>52.3</v>
      </c>
      <c r="X273" s="11" t="s">
        <v>89</v>
      </c>
      <c r="Y273" s="1">
        <v>4.5</v>
      </c>
      <c r="Z273" s="1">
        <v>0</v>
      </c>
    </row>
    <row r="274" spans="1:26" x14ac:dyDescent="0.25">
      <c r="A274" s="1" t="s">
        <v>396</v>
      </c>
      <c r="B274" s="1" t="s">
        <v>397</v>
      </c>
      <c r="C274">
        <v>5</v>
      </c>
      <c r="D274">
        <v>5</v>
      </c>
      <c r="E274">
        <v>5</v>
      </c>
      <c r="F274">
        <v>2</v>
      </c>
      <c r="G274">
        <v>4</v>
      </c>
      <c r="H274">
        <v>5</v>
      </c>
      <c r="I274">
        <v>35</v>
      </c>
      <c r="J274">
        <v>16</v>
      </c>
      <c r="K274">
        <v>94</v>
      </c>
      <c r="L274">
        <v>87</v>
      </c>
      <c r="M274">
        <v>38</v>
      </c>
      <c r="N274">
        <f>IF(AND(punkty_rekrutacyjne[[#This Row],[Osiagniecia]]=0,punkty_rekrutacyjne[[#This Row],[Zachowanie]]&gt;4),1,0)</f>
        <v>0</v>
      </c>
      <c r="O274">
        <f t="shared" si="4"/>
        <v>4</v>
      </c>
      <c r="P274">
        <f>IF(AND(punkty_rekrutacyjne[[#This Row],[osiągnięcia]]=1,punkty_rekrutacyjne[[#This Row],[Średnia]]&gt;=4),1,0)</f>
        <v>0</v>
      </c>
      <c r="Q274" s="1">
        <f>punkty_rekrutacyjne[[#This Row],[GHP]]/10+punkty_rekrutacyjne[[#This Row],[GHH]]/10+punkty_rekrutacyjne[[#This Row],[GMM]]/10+punkty_rekrutacyjne[[#This Row],[GMP]]/10+punkty_rekrutacyjne[[#This Row],[GJP]]/10</f>
        <v>27</v>
      </c>
      <c r="R274" s="1">
        <f>(punkty_rekrutacyjne[[#This Row],[JP]]-1)*2+(punkty_rekrutacyjne[[#This Row],[Mat]]-1)*2+(punkty_rekrutacyjne[[#This Row],[Biol]]-1)*2+(punkty_rekrutacyjne[[#This Row],[Geog]]-1)*2</f>
        <v>24</v>
      </c>
      <c r="S274" s="1">
        <f>punkty_rekrutacyjne[[#This Row],[p z g]]+punkty_rekrutacyjne[[#This Row],[P z ocen]]+IF(punkty_rekrutacyjne[[#This Row],[Zachowanie]]=6,2,0)+punkty_rekrutacyjne[[#This Row],[Osiagniecia]]</f>
        <v>56</v>
      </c>
      <c r="X274" s="11" t="s">
        <v>97</v>
      </c>
      <c r="Y274" s="1">
        <v>3</v>
      </c>
      <c r="Z274" s="1">
        <v>0</v>
      </c>
    </row>
    <row r="275" spans="1:26" x14ac:dyDescent="0.25">
      <c r="A275" s="1" t="s">
        <v>398</v>
      </c>
      <c r="B275" s="1" t="s">
        <v>399</v>
      </c>
      <c r="C275">
        <v>0</v>
      </c>
      <c r="D275">
        <v>5</v>
      </c>
      <c r="E275">
        <v>3</v>
      </c>
      <c r="F275">
        <v>3</v>
      </c>
      <c r="G275">
        <v>2</v>
      </c>
      <c r="H275">
        <v>2</v>
      </c>
      <c r="I275">
        <v>92</v>
      </c>
      <c r="J275">
        <v>79</v>
      </c>
      <c r="K275">
        <v>94</v>
      </c>
      <c r="L275">
        <v>42</v>
      </c>
      <c r="M275">
        <v>95</v>
      </c>
      <c r="N275">
        <f>IF(AND(punkty_rekrutacyjne[[#This Row],[Osiagniecia]]=0,punkty_rekrutacyjne[[#This Row],[Zachowanie]]&gt;4),1,0)</f>
        <v>1</v>
      </c>
      <c r="O275">
        <f t="shared" si="4"/>
        <v>2.5</v>
      </c>
      <c r="P275">
        <f>IF(AND(punkty_rekrutacyjne[[#This Row],[osiągnięcia]]=1,punkty_rekrutacyjne[[#This Row],[Średnia]]&gt;=4),1,0)</f>
        <v>0</v>
      </c>
      <c r="Q275" s="1">
        <f>punkty_rekrutacyjne[[#This Row],[GHP]]/10+punkty_rekrutacyjne[[#This Row],[GHH]]/10+punkty_rekrutacyjne[[#This Row],[GMM]]/10+punkty_rekrutacyjne[[#This Row],[GMP]]/10+punkty_rekrutacyjne[[#This Row],[GJP]]/10</f>
        <v>40.200000000000003</v>
      </c>
      <c r="R275" s="1">
        <f>(punkty_rekrutacyjne[[#This Row],[JP]]-1)*2+(punkty_rekrutacyjne[[#This Row],[Mat]]-1)*2+(punkty_rekrutacyjne[[#This Row],[Biol]]-1)*2+(punkty_rekrutacyjne[[#This Row],[Geog]]-1)*2</f>
        <v>12</v>
      </c>
      <c r="S275" s="1">
        <f>punkty_rekrutacyjne[[#This Row],[p z g]]+punkty_rekrutacyjne[[#This Row],[P z ocen]]+IF(punkty_rekrutacyjne[[#This Row],[Zachowanie]]=6,2,0)+punkty_rekrutacyjne[[#This Row],[Osiagniecia]]</f>
        <v>52.2</v>
      </c>
      <c r="X275" s="11" t="s">
        <v>534</v>
      </c>
      <c r="Y275" s="1">
        <v>3</v>
      </c>
      <c r="Z275" s="1">
        <v>0</v>
      </c>
    </row>
    <row r="276" spans="1:26" x14ac:dyDescent="0.25">
      <c r="A276" s="1" t="s">
        <v>75</v>
      </c>
      <c r="B276" s="1" t="s">
        <v>76</v>
      </c>
      <c r="C276">
        <v>5</v>
      </c>
      <c r="D276">
        <v>3</v>
      </c>
      <c r="E276">
        <v>5</v>
      </c>
      <c r="F276">
        <v>3</v>
      </c>
      <c r="G276">
        <v>6</v>
      </c>
      <c r="H276">
        <v>6</v>
      </c>
      <c r="I276">
        <v>82</v>
      </c>
      <c r="J276">
        <v>7</v>
      </c>
      <c r="K276">
        <v>24</v>
      </c>
      <c r="L276">
        <v>80</v>
      </c>
      <c r="M276">
        <v>33</v>
      </c>
      <c r="N276">
        <f>IF(AND(punkty_rekrutacyjne[[#This Row],[Osiagniecia]]=0,punkty_rekrutacyjne[[#This Row],[Zachowanie]]&gt;4),1,0)</f>
        <v>0</v>
      </c>
      <c r="O276">
        <f t="shared" si="4"/>
        <v>5</v>
      </c>
      <c r="P276">
        <f>IF(AND(punkty_rekrutacyjne[[#This Row],[osiągnięcia]]=1,punkty_rekrutacyjne[[#This Row],[Średnia]]&gt;=4),1,0)</f>
        <v>0</v>
      </c>
      <c r="Q276" s="1">
        <f>punkty_rekrutacyjne[[#This Row],[GHP]]/10+punkty_rekrutacyjne[[#This Row],[GHH]]/10+punkty_rekrutacyjne[[#This Row],[GMM]]/10+punkty_rekrutacyjne[[#This Row],[GMP]]/10+punkty_rekrutacyjne[[#This Row],[GJP]]/10</f>
        <v>22.599999999999998</v>
      </c>
      <c r="R276" s="1">
        <f>(punkty_rekrutacyjne[[#This Row],[JP]]-1)*2+(punkty_rekrutacyjne[[#This Row],[Mat]]-1)*2+(punkty_rekrutacyjne[[#This Row],[Biol]]-1)*2+(punkty_rekrutacyjne[[#This Row],[Geog]]-1)*2</f>
        <v>32</v>
      </c>
      <c r="S276" s="1">
        <f>punkty_rekrutacyjne[[#This Row],[p z g]]+punkty_rekrutacyjne[[#This Row],[P z ocen]]+IF(punkty_rekrutacyjne[[#This Row],[Zachowanie]]=6,2,0)+punkty_rekrutacyjne[[#This Row],[Osiagniecia]]</f>
        <v>59.599999999999994</v>
      </c>
      <c r="X276" s="11" t="s">
        <v>492</v>
      </c>
      <c r="Y276" s="1">
        <v>3.75</v>
      </c>
      <c r="Z276" s="1">
        <v>0</v>
      </c>
    </row>
    <row r="277" spans="1:26" x14ac:dyDescent="0.25">
      <c r="A277" s="1" t="s">
        <v>400</v>
      </c>
      <c r="B277" s="1" t="s">
        <v>101</v>
      </c>
      <c r="C277">
        <v>6</v>
      </c>
      <c r="D277">
        <v>4</v>
      </c>
      <c r="E277">
        <v>6</v>
      </c>
      <c r="F277">
        <v>6</v>
      </c>
      <c r="G277">
        <v>4</v>
      </c>
      <c r="H277">
        <v>4</v>
      </c>
      <c r="I277">
        <v>94</v>
      </c>
      <c r="J277">
        <v>44</v>
      </c>
      <c r="K277">
        <v>96</v>
      </c>
      <c r="L277">
        <v>9</v>
      </c>
      <c r="M277">
        <v>97</v>
      </c>
      <c r="N277">
        <f>IF(AND(punkty_rekrutacyjne[[#This Row],[Osiagniecia]]=0,punkty_rekrutacyjne[[#This Row],[Zachowanie]]&gt;4),1,0)</f>
        <v>0</v>
      </c>
      <c r="O277">
        <f t="shared" si="4"/>
        <v>5</v>
      </c>
      <c r="P277">
        <f>IF(AND(punkty_rekrutacyjne[[#This Row],[osiągnięcia]]=1,punkty_rekrutacyjne[[#This Row],[Średnia]]&gt;=4),1,0)</f>
        <v>0</v>
      </c>
      <c r="Q277" s="1">
        <f>punkty_rekrutacyjne[[#This Row],[GHP]]/10+punkty_rekrutacyjne[[#This Row],[GHH]]/10+punkty_rekrutacyjne[[#This Row],[GMM]]/10+punkty_rekrutacyjne[[#This Row],[GMP]]/10+punkty_rekrutacyjne[[#This Row],[GJP]]/10</f>
        <v>34</v>
      </c>
      <c r="R277" s="1">
        <f>(punkty_rekrutacyjne[[#This Row],[JP]]-1)*2+(punkty_rekrutacyjne[[#This Row],[Mat]]-1)*2+(punkty_rekrutacyjne[[#This Row],[Biol]]-1)*2+(punkty_rekrutacyjne[[#This Row],[Geog]]-1)*2</f>
        <v>32</v>
      </c>
      <c r="S277" s="1">
        <f>punkty_rekrutacyjne[[#This Row],[p z g]]+punkty_rekrutacyjne[[#This Row],[P z ocen]]+IF(punkty_rekrutacyjne[[#This Row],[Zachowanie]]=6,2,0)+punkty_rekrutacyjne[[#This Row],[Osiagniecia]]</f>
        <v>72</v>
      </c>
      <c r="X277" s="11" t="s">
        <v>639</v>
      </c>
      <c r="Y277" s="1">
        <v>4</v>
      </c>
      <c r="Z277" s="1">
        <v>1</v>
      </c>
    </row>
    <row r="278" spans="1:26" x14ac:dyDescent="0.25">
      <c r="A278" s="1" t="s">
        <v>401</v>
      </c>
      <c r="B278" s="1" t="s">
        <v>402</v>
      </c>
      <c r="C278">
        <v>3</v>
      </c>
      <c r="D278">
        <v>5</v>
      </c>
      <c r="E278">
        <v>3</v>
      </c>
      <c r="F278">
        <v>6</v>
      </c>
      <c r="G278">
        <v>4</v>
      </c>
      <c r="H278">
        <v>2</v>
      </c>
      <c r="I278">
        <v>32</v>
      </c>
      <c r="J278">
        <v>50</v>
      </c>
      <c r="K278">
        <v>94</v>
      </c>
      <c r="L278">
        <v>52</v>
      </c>
      <c r="M278">
        <v>100</v>
      </c>
      <c r="N278">
        <f>IF(AND(punkty_rekrutacyjne[[#This Row],[Osiagniecia]]=0,punkty_rekrutacyjne[[#This Row],[Zachowanie]]&gt;4),1,0)</f>
        <v>0</v>
      </c>
      <c r="O278">
        <f t="shared" si="4"/>
        <v>3.75</v>
      </c>
      <c r="P278">
        <f>IF(AND(punkty_rekrutacyjne[[#This Row],[osiągnięcia]]=1,punkty_rekrutacyjne[[#This Row],[Średnia]]&gt;=4),1,0)</f>
        <v>0</v>
      </c>
      <c r="Q278" s="1">
        <f>punkty_rekrutacyjne[[#This Row],[GHP]]/10+punkty_rekrutacyjne[[#This Row],[GHH]]/10+punkty_rekrutacyjne[[#This Row],[GMM]]/10+punkty_rekrutacyjne[[#This Row],[GMP]]/10+punkty_rekrutacyjne[[#This Row],[GJP]]/10</f>
        <v>32.799999999999997</v>
      </c>
      <c r="R278" s="1">
        <f>(punkty_rekrutacyjne[[#This Row],[JP]]-1)*2+(punkty_rekrutacyjne[[#This Row],[Mat]]-1)*2+(punkty_rekrutacyjne[[#This Row],[Biol]]-1)*2+(punkty_rekrutacyjne[[#This Row],[Geog]]-1)*2</f>
        <v>22</v>
      </c>
      <c r="S278" s="1">
        <f>punkty_rekrutacyjne[[#This Row],[p z g]]+punkty_rekrutacyjne[[#This Row],[P z ocen]]+IF(punkty_rekrutacyjne[[#This Row],[Zachowanie]]=6,2,0)+punkty_rekrutacyjne[[#This Row],[Osiagniecia]]</f>
        <v>57.8</v>
      </c>
      <c r="X278" s="11" t="s">
        <v>419</v>
      </c>
      <c r="Y278" s="1">
        <v>4.5</v>
      </c>
      <c r="Z278" s="1">
        <v>0</v>
      </c>
    </row>
    <row r="279" spans="1:26" x14ac:dyDescent="0.25">
      <c r="A279" s="1" t="s">
        <v>403</v>
      </c>
      <c r="B279" s="1" t="s">
        <v>64</v>
      </c>
      <c r="C279">
        <v>3</v>
      </c>
      <c r="D279">
        <v>2</v>
      </c>
      <c r="E279">
        <v>3</v>
      </c>
      <c r="F279">
        <v>5</v>
      </c>
      <c r="G279">
        <v>3</v>
      </c>
      <c r="H279">
        <v>6</v>
      </c>
      <c r="I279">
        <v>84</v>
      </c>
      <c r="J279">
        <v>53</v>
      </c>
      <c r="K279">
        <v>73</v>
      </c>
      <c r="L279">
        <v>7</v>
      </c>
      <c r="M279">
        <v>3</v>
      </c>
      <c r="N279">
        <f>IF(AND(punkty_rekrutacyjne[[#This Row],[Osiagniecia]]=0,punkty_rekrutacyjne[[#This Row],[Zachowanie]]&gt;4),1,0)</f>
        <v>0</v>
      </c>
      <c r="O279">
        <f t="shared" si="4"/>
        <v>4.25</v>
      </c>
      <c r="P279">
        <f>IF(AND(punkty_rekrutacyjne[[#This Row],[osiągnięcia]]=1,punkty_rekrutacyjne[[#This Row],[Średnia]]&gt;=4),1,0)</f>
        <v>0</v>
      </c>
      <c r="Q279" s="1">
        <f>punkty_rekrutacyjne[[#This Row],[GHP]]/10+punkty_rekrutacyjne[[#This Row],[GHH]]/10+punkty_rekrutacyjne[[#This Row],[GMM]]/10+punkty_rekrutacyjne[[#This Row],[GMP]]/10+punkty_rekrutacyjne[[#This Row],[GJP]]/10</f>
        <v>22</v>
      </c>
      <c r="R279" s="1">
        <f>(punkty_rekrutacyjne[[#This Row],[JP]]-1)*2+(punkty_rekrutacyjne[[#This Row],[Mat]]-1)*2+(punkty_rekrutacyjne[[#This Row],[Biol]]-1)*2+(punkty_rekrutacyjne[[#This Row],[Geog]]-1)*2</f>
        <v>26</v>
      </c>
      <c r="S279" s="1">
        <f>punkty_rekrutacyjne[[#This Row],[p z g]]+punkty_rekrutacyjne[[#This Row],[P z ocen]]+IF(punkty_rekrutacyjne[[#This Row],[Zachowanie]]=6,2,0)+punkty_rekrutacyjne[[#This Row],[Osiagniecia]]</f>
        <v>51</v>
      </c>
      <c r="X279" s="11" t="s">
        <v>303</v>
      </c>
      <c r="Y279" s="1">
        <v>3.75</v>
      </c>
      <c r="Z279" s="1">
        <v>0</v>
      </c>
    </row>
    <row r="280" spans="1:26" x14ac:dyDescent="0.25">
      <c r="A280" s="1" t="s">
        <v>404</v>
      </c>
      <c r="B280" s="1" t="s">
        <v>397</v>
      </c>
      <c r="C280">
        <v>2</v>
      </c>
      <c r="D280">
        <v>2</v>
      </c>
      <c r="E280">
        <v>5</v>
      </c>
      <c r="F280">
        <v>5</v>
      </c>
      <c r="G280">
        <v>5</v>
      </c>
      <c r="H280">
        <v>4</v>
      </c>
      <c r="I280">
        <v>88</v>
      </c>
      <c r="J280">
        <v>37</v>
      </c>
      <c r="K280">
        <v>50</v>
      </c>
      <c r="L280">
        <v>19</v>
      </c>
      <c r="M280">
        <v>28</v>
      </c>
      <c r="N280">
        <f>IF(AND(punkty_rekrutacyjne[[#This Row],[Osiagniecia]]=0,punkty_rekrutacyjne[[#This Row],[Zachowanie]]&gt;4),1,0)</f>
        <v>0</v>
      </c>
      <c r="O280">
        <f t="shared" si="4"/>
        <v>4.75</v>
      </c>
      <c r="P280">
        <f>IF(AND(punkty_rekrutacyjne[[#This Row],[osiągnięcia]]=1,punkty_rekrutacyjne[[#This Row],[Średnia]]&gt;=4),1,0)</f>
        <v>0</v>
      </c>
      <c r="Q280" s="1">
        <f>punkty_rekrutacyjne[[#This Row],[GHP]]/10+punkty_rekrutacyjne[[#This Row],[GHH]]/10+punkty_rekrutacyjne[[#This Row],[GMM]]/10+punkty_rekrutacyjne[[#This Row],[GMP]]/10+punkty_rekrutacyjne[[#This Row],[GJP]]/10</f>
        <v>22.2</v>
      </c>
      <c r="R280" s="1">
        <f>(punkty_rekrutacyjne[[#This Row],[JP]]-1)*2+(punkty_rekrutacyjne[[#This Row],[Mat]]-1)*2+(punkty_rekrutacyjne[[#This Row],[Biol]]-1)*2+(punkty_rekrutacyjne[[#This Row],[Geog]]-1)*2</f>
        <v>30</v>
      </c>
      <c r="S280" s="1">
        <f>punkty_rekrutacyjne[[#This Row],[p z g]]+punkty_rekrutacyjne[[#This Row],[P z ocen]]+IF(punkty_rekrutacyjne[[#This Row],[Zachowanie]]=6,2,0)+punkty_rekrutacyjne[[#This Row],[Osiagniecia]]</f>
        <v>54.2</v>
      </c>
      <c r="X280" s="11" t="s">
        <v>556</v>
      </c>
      <c r="Y280" s="1">
        <v>3.5</v>
      </c>
      <c r="Z280" s="1">
        <v>0</v>
      </c>
    </row>
    <row r="281" spans="1:26" x14ac:dyDescent="0.25">
      <c r="A281" s="1" t="s">
        <v>405</v>
      </c>
      <c r="B281" s="1" t="s">
        <v>197</v>
      </c>
      <c r="C281">
        <v>7</v>
      </c>
      <c r="D281">
        <v>2</v>
      </c>
      <c r="E281">
        <v>3</v>
      </c>
      <c r="F281">
        <v>5</v>
      </c>
      <c r="G281">
        <v>5</v>
      </c>
      <c r="H281">
        <v>2</v>
      </c>
      <c r="I281">
        <v>26</v>
      </c>
      <c r="J281">
        <v>30</v>
      </c>
      <c r="K281">
        <v>96</v>
      </c>
      <c r="L281">
        <v>59</v>
      </c>
      <c r="M281">
        <v>28</v>
      </c>
      <c r="N281">
        <f>IF(AND(punkty_rekrutacyjne[[#This Row],[Osiagniecia]]=0,punkty_rekrutacyjne[[#This Row],[Zachowanie]]&gt;4),1,0)</f>
        <v>0</v>
      </c>
      <c r="O281">
        <f t="shared" si="4"/>
        <v>3.75</v>
      </c>
      <c r="P281">
        <f>IF(AND(punkty_rekrutacyjne[[#This Row],[osiągnięcia]]=1,punkty_rekrutacyjne[[#This Row],[Średnia]]&gt;=4),1,0)</f>
        <v>0</v>
      </c>
      <c r="Q281" s="1">
        <f>punkty_rekrutacyjne[[#This Row],[GHP]]/10+punkty_rekrutacyjne[[#This Row],[GHH]]/10+punkty_rekrutacyjne[[#This Row],[GMM]]/10+punkty_rekrutacyjne[[#This Row],[GMP]]/10+punkty_rekrutacyjne[[#This Row],[GJP]]/10</f>
        <v>23.900000000000002</v>
      </c>
      <c r="R281" s="1">
        <f>(punkty_rekrutacyjne[[#This Row],[JP]]-1)*2+(punkty_rekrutacyjne[[#This Row],[Mat]]-1)*2+(punkty_rekrutacyjne[[#This Row],[Biol]]-1)*2+(punkty_rekrutacyjne[[#This Row],[Geog]]-1)*2</f>
        <v>22</v>
      </c>
      <c r="S281" s="1">
        <f>punkty_rekrutacyjne[[#This Row],[p z g]]+punkty_rekrutacyjne[[#This Row],[P z ocen]]+IF(punkty_rekrutacyjne[[#This Row],[Zachowanie]]=6,2,0)+punkty_rekrutacyjne[[#This Row],[Osiagniecia]]</f>
        <v>52.900000000000006</v>
      </c>
      <c r="X281" s="11" t="s">
        <v>259</v>
      </c>
      <c r="Y281" s="1">
        <v>3.75</v>
      </c>
      <c r="Z281" s="1">
        <v>0</v>
      </c>
    </row>
    <row r="282" spans="1:26" x14ac:dyDescent="0.25">
      <c r="A282" s="1" t="s">
        <v>406</v>
      </c>
      <c r="B282" s="1" t="s">
        <v>38</v>
      </c>
      <c r="C282">
        <v>0</v>
      </c>
      <c r="D282">
        <v>5</v>
      </c>
      <c r="E282">
        <v>6</v>
      </c>
      <c r="F282">
        <v>2</v>
      </c>
      <c r="G282">
        <v>2</v>
      </c>
      <c r="H282">
        <v>3</v>
      </c>
      <c r="I282">
        <v>50</v>
      </c>
      <c r="J282">
        <v>5</v>
      </c>
      <c r="K282">
        <v>14</v>
      </c>
      <c r="L282">
        <v>44</v>
      </c>
      <c r="M282">
        <v>45</v>
      </c>
      <c r="N282">
        <f>IF(AND(punkty_rekrutacyjne[[#This Row],[Osiagniecia]]=0,punkty_rekrutacyjne[[#This Row],[Zachowanie]]&gt;4),1,0)</f>
        <v>1</v>
      </c>
      <c r="O282">
        <f t="shared" si="4"/>
        <v>3.25</v>
      </c>
      <c r="P282">
        <f>IF(AND(punkty_rekrutacyjne[[#This Row],[osiągnięcia]]=1,punkty_rekrutacyjne[[#This Row],[Średnia]]&gt;=4),1,0)</f>
        <v>0</v>
      </c>
      <c r="Q282" s="1">
        <f>punkty_rekrutacyjne[[#This Row],[GHP]]/10+punkty_rekrutacyjne[[#This Row],[GHH]]/10+punkty_rekrutacyjne[[#This Row],[GMM]]/10+punkty_rekrutacyjne[[#This Row],[GMP]]/10+punkty_rekrutacyjne[[#This Row],[GJP]]/10</f>
        <v>15.8</v>
      </c>
      <c r="R282" s="1">
        <f>(punkty_rekrutacyjne[[#This Row],[JP]]-1)*2+(punkty_rekrutacyjne[[#This Row],[Mat]]-1)*2+(punkty_rekrutacyjne[[#This Row],[Biol]]-1)*2+(punkty_rekrutacyjne[[#This Row],[Geog]]-1)*2</f>
        <v>18</v>
      </c>
      <c r="S282" s="1">
        <f>punkty_rekrutacyjne[[#This Row],[p z g]]+punkty_rekrutacyjne[[#This Row],[P z ocen]]+IF(punkty_rekrutacyjne[[#This Row],[Zachowanie]]=6,2,0)+punkty_rekrutacyjne[[#This Row],[Osiagniecia]]</f>
        <v>33.799999999999997</v>
      </c>
      <c r="X282" s="11" t="s">
        <v>582</v>
      </c>
      <c r="Y282" s="1">
        <v>3</v>
      </c>
      <c r="Z282" s="1">
        <v>0</v>
      </c>
    </row>
    <row r="283" spans="1:26" x14ac:dyDescent="0.25">
      <c r="A283" s="1" t="s">
        <v>407</v>
      </c>
      <c r="B283" s="1" t="s">
        <v>395</v>
      </c>
      <c r="C283">
        <v>5</v>
      </c>
      <c r="D283">
        <v>5</v>
      </c>
      <c r="E283">
        <v>5</v>
      </c>
      <c r="F283">
        <v>4</v>
      </c>
      <c r="G283">
        <v>6</v>
      </c>
      <c r="H283">
        <v>5</v>
      </c>
      <c r="I283">
        <v>73</v>
      </c>
      <c r="J283">
        <v>49</v>
      </c>
      <c r="K283">
        <v>54</v>
      </c>
      <c r="L283">
        <v>67</v>
      </c>
      <c r="M283">
        <v>5</v>
      </c>
      <c r="N283">
        <f>IF(AND(punkty_rekrutacyjne[[#This Row],[Osiagniecia]]=0,punkty_rekrutacyjne[[#This Row],[Zachowanie]]&gt;4),1,0)</f>
        <v>0</v>
      </c>
      <c r="O283">
        <f t="shared" si="4"/>
        <v>5</v>
      </c>
      <c r="P283">
        <f>IF(AND(punkty_rekrutacyjne[[#This Row],[osiągnięcia]]=1,punkty_rekrutacyjne[[#This Row],[Średnia]]&gt;=4),1,0)</f>
        <v>0</v>
      </c>
      <c r="Q283" s="1">
        <f>punkty_rekrutacyjne[[#This Row],[GHP]]/10+punkty_rekrutacyjne[[#This Row],[GHH]]/10+punkty_rekrutacyjne[[#This Row],[GMM]]/10+punkty_rekrutacyjne[[#This Row],[GMP]]/10+punkty_rekrutacyjne[[#This Row],[GJP]]/10</f>
        <v>24.8</v>
      </c>
      <c r="R283" s="1">
        <f>(punkty_rekrutacyjne[[#This Row],[JP]]-1)*2+(punkty_rekrutacyjne[[#This Row],[Mat]]-1)*2+(punkty_rekrutacyjne[[#This Row],[Biol]]-1)*2+(punkty_rekrutacyjne[[#This Row],[Geog]]-1)*2</f>
        <v>32</v>
      </c>
      <c r="S283" s="1">
        <f>punkty_rekrutacyjne[[#This Row],[p z g]]+punkty_rekrutacyjne[[#This Row],[P z ocen]]+IF(punkty_rekrutacyjne[[#This Row],[Zachowanie]]=6,2,0)+punkty_rekrutacyjne[[#This Row],[Osiagniecia]]</f>
        <v>61.8</v>
      </c>
      <c r="X283" s="11" t="s">
        <v>95</v>
      </c>
      <c r="Y283" s="1">
        <v>4.25</v>
      </c>
      <c r="Z283" s="1">
        <v>0</v>
      </c>
    </row>
    <row r="284" spans="1:26" x14ac:dyDescent="0.25">
      <c r="A284" s="1" t="s">
        <v>408</v>
      </c>
      <c r="B284" s="1" t="s">
        <v>316</v>
      </c>
      <c r="C284">
        <v>2</v>
      </c>
      <c r="D284">
        <v>3</v>
      </c>
      <c r="E284">
        <v>4</v>
      </c>
      <c r="F284">
        <v>2</v>
      </c>
      <c r="G284">
        <v>5</v>
      </c>
      <c r="H284">
        <v>6</v>
      </c>
      <c r="I284">
        <v>100</v>
      </c>
      <c r="J284">
        <v>13</v>
      </c>
      <c r="K284">
        <v>93</v>
      </c>
      <c r="L284">
        <v>32</v>
      </c>
      <c r="M284">
        <v>23</v>
      </c>
      <c r="N284">
        <f>IF(AND(punkty_rekrutacyjne[[#This Row],[Osiagniecia]]=0,punkty_rekrutacyjne[[#This Row],[Zachowanie]]&gt;4),1,0)</f>
        <v>0</v>
      </c>
      <c r="O284">
        <f t="shared" si="4"/>
        <v>4.25</v>
      </c>
      <c r="P284">
        <f>IF(AND(punkty_rekrutacyjne[[#This Row],[osiągnięcia]]=1,punkty_rekrutacyjne[[#This Row],[Średnia]]&gt;=4),1,0)</f>
        <v>0</v>
      </c>
      <c r="Q284" s="1">
        <f>punkty_rekrutacyjne[[#This Row],[GHP]]/10+punkty_rekrutacyjne[[#This Row],[GHH]]/10+punkty_rekrutacyjne[[#This Row],[GMM]]/10+punkty_rekrutacyjne[[#This Row],[GMP]]/10+punkty_rekrutacyjne[[#This Row],[GJP]]/10</f>
        <v>26.1</v>
      </c>
      <c r="R284" s="1">
        <f>(punkty_rekrutacyjne[[#This Row],[JP]]-1)*2+(punkty_rekrutacyjne[[#This Row],[Mat]]-1)*2+(punkty_rekrutacyjne[[#This Row],[Biol]]-1)*2+(punkty_rekrutacyjne[[#This Row],[Geog]]-1)*2</f>
        <v>26</v>
      </c>
      <c r="S284" s="1">
        <f>punkty_rekrutacyjne[[#This Row],[p z g]]+punkty_rekrutacyjne[[#This Row],[P z ocen]]+IF(punkty_rekrutacyjne[[#This Row],[Zachowanie]]=6,2,0)+punkty_rekrutacyjne[[#This Row],[Osiagniecia]]</f>
        <v>54.1</v>
      </c>
      <c r="X284" s="11" t="s">
        <v>504</v>
      </c>
      <c r="Y284" s="1">
        <v>5</v>
      </c>
      <c r="Z284" s="1">
        <v>0</v>
      </c>
    </row>
    <row r="285" spans="1:26" x14ac:dyDescent="0.25">
      <c r="A285" s="1" t="s">
        <v>408</v>
      </c>
      <c r="B285" s="1" t="s">
        <v>409</v>
      </c>
      <c r="C285">
        <v>6</v>
      </c>
      <c r="D285">
        <v>4</v>
      </c>
      <c r="E285">
        <v>4</v>
      </c>
      <c r="F285">
        <v>3</v>
      </c>
      <c r="G285">
        <v>2</v>
      </c>
      <c r="H285">
        <v>5</v>
      </c>
      <c r="I285">
        <v>52</v>
      </c>
      <c r="J285">
        <v>46</v>
      </c>
      <c r="K285">
        <v>54</v>
      </c>
      <c r="L285">
        <v>22</v>
      </c>
      <c r="M285">
        <v>42</v>
      </c>
      <c r="N285">
        <f>IF(AND(punkty_rekrutacyjne[[#This Row],[Osiagniecia]]=0,punkty_rekrutacyjne[[#This Row],[Zachowanie]]&gt;4),1,0)</f>
        <v>0</v>
      </c>
      <c r="O285">
        <f t="shared" si="4"/>
        <v>3.5</v>
      </c>
      <c r="P285">
        <f>IF(AND(punkty_rekrutacyjne[[#This Row],[osiągnięcia]]=1,punkty_rekrutacyjne[[#This Row],[Średnia]]&gt;=4),1,0)</f>
        <v>0</v>
      </c>
      <c r="Q285" s="1">
        <f>punkty_rekrutacyjne[[#This Row],[GHP]]/10+punkty_rekrutacyjne[[#This Row],[GHH]]/10+punkty_rekrutacyjne[[#This Row],[GMM]]/10+punkty_rekrutacyjne[[#This Row],[GMP]]/10+punkty_rekrutacyjne[[#This Row],[GJP]]/10</f>
        <v>21.6</v>
      </c>
      <c r="R285" s="1">
        <f>(punkty_rekrutacyjne[[#This Row],[JP]]-1)*2+(punkty_rekrutacyjne[[#This Row],[Mat]]-1)*2+(punkty_rekrutacyjne[[#This Row],[Biol]]-1)*2+(punkty_rekrutacyjne[[#This Row],[Geog]]-1)*2</f>
        <v>20</v>
      </c>
      <c r="S285" s="1">
        <f>punkty_rekrutacyjne[[#This Row],[p z g]]+punkty_rekrutacyjne[[#This Row],[P z ocen]]+IF(punkty_rekrutacyjne[[#This Row],[Zachowanie]]=6,2,0)+punkty_rekrutacyjne[[#This Row],[Osiagniecia]]</f>
        <v>47.6</v>
      </c>
      <c r="X285" s="11" t="s">
        <v>366</v>
      </c>
      <c r="Y285" s="1">
        <v>3.75</v>
      </c>
      <c r="Z285" s="1">
        <v>0</v>
      </c>
    </row>
    <row r="286" spans="1:26" x14ac:dyDescent="0.25">
      <c r="A286" s="1" t="s">
        <v>410</v>
      </c>
      <c r="B286" s="1" t="s">
        <v>70</v>
      </c>
      <c r="C286">
        <v>2</v>
      </c>
      <c r="D286">
        <v>5</v>
      </c>
      <c r="E286">
        <v>6</v>
      </c>
      <c r="F286">
        <v>4</v>
      </c>
      <c r="G286">
        <v>6</v>
      </c>
      <c r="H286">
        <v>3</v>
      </c>
      <c r="I286">
        <v>88</v>
      </c>
      <c r="J286">
        <v>14</v>
      </c>
      <c r="K286">
        <v>98</v>
      </c>
      <c r="L286">
        <v>46</v>
      </c>
      <c r="M286">
        <v>66</v>
      </c>
      <c r="N286">
        <f>IF(AND(punkty_rekrutacyjne[[#This Row],[Osiagniecia]]=0,punkty_rekrutacyjne[[#This Row],[Zachowanie]]&gt;4),1,0)</f>
        <v>0</v>
      </c>
      <c r="O286">
        <f t="shared" si="4"/>
        <v>4.75</v>
      </c>
      <c r="P286">
        <f>IF(AND(punkty_rekrutacyjne[[#This Row],[osiągnięcia]]=1,punkty_rekrutacyjne[[#This Row],[Średnia]]&gt;=4),1,0)</f>
        <v>0</v>
      </c>
      <c r="Q286" s="1">
        <f>punkty_rekrutacyjne[[#This Row],[GHP]]/10+punkty_rekrutacyjne[[#This Row],[GHH]]/10+punkty_rekrutacyjne[[#This Row],[GMM]]/10+punkty_rekrutacyjne[[#This Row],[GMP]]/10+punkty_rekrutacyjne[[#This Row],[GJP]]/10</f>
        <v>31.200000000000003</v>
      </c>
      <c r="R286" s="1">
        <f>(punkty_rekrutacyjne[[#This Row],[JP]]-1)*2+(punkty_rekrutacyjne[[#This Row],[Mat]]-1)*2+(punkty_rekrutacyjne[[#This Row],[Biol]]-1)*2+(punkty_rekrutacyjne[[#This Row],[Geog]]-1)*2</f>
        <v>30</v>
      </c>
      <c r="S286" s="1">
        <f>punkty_rekrutacyjne[[#This Row],[p z g]]+punkty_rekrutacyjne[[#This Row],[P z ocen]]+IF(punkty_rekrutacyjne[[#This Row],[Zachowanie]]=6,2,0)+punkty_rekrutacyjne[[#This Row],[Osiagniecia]]</f>
        <v>63.2</v>
      </c>
      <c r="X286" s="11" t="s">
        <v>645</v>
      </c>
      <c r="Y286" s="1">
        <v>3.5</v>
      </c>
      <c r="Z286" s="1">
        <v>0</v>
      </c>
    </row>
    <row r="287" spans="1:26" x14ac:dyDescent="0.25">
      <c r="A287" s="1" t="s">
        <v>411</v>
      </c>
      <c r="B287" s="1" t="s">
        <v>412</v>
      </c>
      <c r="C287">
        <v>3</v>
      </c>
      <c r="D287">
        <v>2</v>
      </c>
      <c r="E287">
        <v>4</v>
      </c>
      <c r="F287">
        <v>2</v>
      </c>
      <c r="G287">
        <v>6</v>
      </c>
      <c r="H287">
        <v>6</v>
      </c>
      <c r="I287">
        <v>85</v>
      </c>
      <c r="J287">
        <v>91</v>
      </c>
      <c r="K287">
        <v>9</v>
      </c>
      <c r="L287">
        <v>9</v>
      </c>
      <c r="M287">
        <v>53</v>
      </c>
      <c r="N287">
        <f>IF(AND(punkty_rekrutacyjne[[#This Row],[Osiagniecia]]=0,punkty_rekrutacyjne[[#This Row],[Zachowanie]]&gt;4),1,0)</f>
        <v>0</v>
      </c>
      <c r="O287">
        <f t="shared" si="4"/>
        <v>4.5</v>
      </c>
      <c r="P287">
        <f>IF(AND(punkty_rekrutacyjne[[#This Row],[osiągnięcia]]=1,punkty_rekrutacyjne[[#This Row],[Średnia]]&gt;=4),1,0)</f>
        <v>0</v>
      </c>
      <c r="Q287" s="1">
        <f>punkty_rekrutacyjne[[#This Row],[GHP]]/10+punkty_rekrutacyjne[[#This Row],[GHH]]/10+punkty_rekrutacyjne[[#This Row],[GMM]]/10+punkty_rekrutacyjne[[#This Row],[GMP]]/10+punkty_rekrutacyjne[[#This Row],[GJP]]/10</f>
        <v>24.7</v>
      </c>
      <c r="R287" s="1">
        <f>(punkty_rekrutacyjne[[#This Row],[JP]]-1)*2+(punkty_rekrutacyjne[[#This Row],[Mat]]-1)*2+(punkty_rekrutacyjne[[#This Row],[Biol]]-1)*2+(punkty_rekrutacyjne[[#This Row],[Geog]]-1)*2</f>
        <v>28</v>
      </c>
      <c r="S287" s="1">
        <f>punkty_rekrutacyjne[[#This Row],[p z g]]+punkty_rekrutacyjne[[#This Row],[P z ocen]]+IF(punkty_rekrutacyjne[[#This Row],[Zachowanie]]=6,2,0)+punkty_rekrutacyjne[[#This Row],[Osiagniecia]]</f>
        <v>55.7</v>
      </c>
      <c r="X287" s="11" t="s">
        <v>577</v>
      </c>
      <c r="Y287" s="1">
        <v>4.25</v>
      </c>
      <c r="Z287" s="1">
        <v>0</v>
      </c>
    </row>
    <row r="288" spans="1:26" x14ac:dyDescent="0.25">
      <c r="A288" s="1" t="s">
        <v>413</v>
      </c>
      <c r="B288" s="1" t="s">
        <v>414</v>
      </c>
      <c r="C288">
        <v>3</v>
      </c>
      <c r="D288">
        <v>4</v>
      </c>
      <c r="E288">
        <v>4</v>
      </c>
      <c r="F288">
        <v>4</v>
      </c>
      <c r="G288">
        <v>3</v>
      </c>
      <c r="H288">
        <v>3</v>
      </c>
      <c r="I288">
        <v>93</v>
      </c>
      <c r="J288">
        <v>12</v>
      </c>
      <c r="K288">
        <v>63</v>
      </c>
      <c r="L288">
        <v>3</v>
      </c>
      <c r="M288">
        <v>60</v>
      </c>
      <c r="N288">
        <f>IF(AND(punkty_rekrutacyjne[[#This Row],[Osiagniecia]]=0,punkty_rekrutacyjne[[#This Row],[Zachowanie]]&gt;4),1,0)</f>
        <v>0</v>
      </c>
      <c r="O288">
        <f t="shared" si="4"/>
        <v>3.5</v>
      </c>
      <c r="P288">
        <f>IF(AND(punkty_rekrutacyjne[[#This Row],[osiągnięcia]]=1,punkty_rekrutacyjne[[#This Row],[Średnia]]&gt;=4),1,0)</f>
        <v>0</v>
      </c>
      <c r="Q288" s="1">
        <f>punkty_rekrutacyjne[[#This Row],[GHP]]/10+punkty_rekrutacyjne[[#This Row],[GHH]]/10+punkty_rekrutacyjne[[#This Row],[GMM]]/10+punkty_rekrutacyjne[[#This Row],[GMP]]/10+punkty_rekrutacyjne[[#This Row],[GJP]]/10</f>
        <v>23.1</v>
      </c>
      <c r="R288" s="1">
        <f>(punkty_rekrutacyjne[[#This Row],[JP]]-1)*2+(punkty_rekrutacyjne[[#This Row],[Mat]]-1)*2+(punkty_rekrutacyjne[[#This Row],[Biol]]-1)*2+(punkty_rekrutacyjne[[#This Row],[Geog]]-1)*2</f>
        <v>20</v>
      </c>
      <c r="S288" s="1">
        <f>punkty_rekrutacyjne[[#This Row],[p z g]]+punkty_rekrutacyjne[[#This Row],[P z ocen]]+IF(punkty_rekrutacyjne[[#This Row],[Zachowanie]]=6,2,0)+punkty_rekrutacyjne[[#This Row],[Osiagniecia]]</f>
        <v>46.1</v>
      </c>
      <c r="X288" s="11" t="s">
        <v>607</v>
      </c>
      <c r="Y288" s="1">
        <v>5</v>
      </c>
      <c r="Z288" s="1">
        <v>0</v>
      </c>
    </row>
    <row r="289" spans="1:26" x14ac:dyDescent="0.25">
      <c r="A289" s="1" t="s">
        <v>40</v>
      </c>
      <c r="B289" s="1" t="s">
        <v>43</v>
      </c>
      <c r="C289">
        <v>0</v>
      </c>
      <c r="D289">
        <v>6</v>
      </c>
      <c r="E289">
        <v>3</v>
      </c>
      <c r="F289">
        <v>5</v>
      </c>
      <c r="G289">
        <v>6</v>
      </c>
      <c r="H289">
        <v>3</v>
      </c>
      <c r="I289">
        <v>67</v>
      </c>
      <c r="J289">
        <v>66</v>
      </c>
      <c r="K289">
        <v>56</v>
      </c>
      <c r="L289">
        <v>41</v>
      </c>
      <c r="M289">
        <v>26</v>
      </c>
      <c r="N289">
        <f>IF(AND(punkty_rekrutacyjne[[#This Row],[Osiagniecia]]=0,punkty_rekrutacyjne[[#This Row],[Zachowanie]]&gt;4),1,0)</f>
        <v>1</v>
      </c>
      <c r="O289">
        <f t="shared" si="4"/>
        <v>4.25</v>
      </c>
      <c r="P289">
        <f>IF(AND(punkty_rekrutacyjne[[#This Row],[osiągnięcia]]=1,punkty_rekrutacyjne[[#This Row],[Średnia]]&gt;=4),1,0)</f>
        <v>1</v>
      </c>
      <c r="Q289" s="1">
        <f>punkty_rekrutacyjne[[#This Row],[GHP]]/10+punkty_rekrutacyjne[[#This Row],[GHH]]/10+punkty_rekrutacyjne[[#This Row],[GMM]]/10+punkty_rekrutacyjne[[#This Row],[GMP]]/10+punkty_rekrutacyjne[[#This Row],[GJP]]/10</f>
        <v>25.6</v>
      </c>
      <c r="R289" s="1">
        <f>(punkty_rekrutacyjne[[#This Row],[JP]]-1)*2+(punkty_rekrutacyjne[[#This Row],[Mat]]-1)*2+(punkty_rekrutacyjne[[#This Row],[Biol]]-1)*2+(punkty_rekrutacyjne[[#This Row],[Geog]]-1)*2</f>
        <v>26</v>
      </c>
      <c r="S289" s="1">
        <f>punkty_rekrutacyjne[[#This Row],[p z g]]+punkty_rekrutacyjne[[#This Row],[P z ocen]]+IF(punkty_rekrutacyjne[[#This Row],[Zachowanie]]=6,2,0)+punkty_rekrutacyjne[[#This Row],[Osiagniecia]]</f>
        <v>53.6</v>
      </c>
      <c r="X289" s="11" t="s">
        <v>359</v>
      </c>
      <c r="Y289" s="1">
        <v>2.25</v>
      </c>
      <c r="Z289" s="1">
        <v>0</v>
      </c>
    </row>
    <row r="290" spans="1:26" x14ac:dyDescent="0.25">
      <c r="A290" s="1" t="s">
        <v>415</v>
      </c>
      <c r="B290" s="1" t="s">
        <v>416</v>
      </c>
      <c r="C290">
        <v>4</v>
      </c>
      <c r="D290">
        <v>5</v>
      </c>
      <c r="E290">
        <v>6</v>
      </c>
      <c r="F290">
        <v>5</v>
      </c>
      <c r="G290">
        <v>2</v>
      </c>
      <c r="H290">
        <v>4</v>
      </c>
      <c r="I290">
        <v>65</v>
      </c>
      <c r="J290">
        <v>75</v>
      </c>
      <c r="K290">
        <v>95</v>
      </c>
      <c r="L290">
        <v>100</v>
      </c>
      <c r="M290">
        <v>89</v>
      </c>
      <c r="N290">
        <f>IF(AND(punkty_rekrutacyjne[[#This Row],[Osiagniecia]]=0,punkty_rekrutacyjne[[#This Row],[Zachowanie]]&gt;4),1,0)</f>
        <v>0</v>
      </c>
      <c r="O290">
        <f t="shared" si="4"/>
        <v>4.25</v>
      </c>
      <c r="P290">
        <f>IF(AND(punkty_rekrutacyjne[[#This Row],[osiągnięcia]]=1,punkty_rekrutacyjne[[#This Row],[Średnia]]&gt;=4),1,0)</f>
        <v>0</v>
      </c>
      <c r="Q290" s="1">
        <f>punkty_rekrutacyjne[[#This Row],[GHP]]/10+punkty_rekrutacyjne[[#This Row],[GHH]]/10+punkty_rekrutacyjne[[#This Row],[GMM]]/10+punkty_rekrutacyjne[[#This Row],[GMP]]/10+punkty_rekrutacyjne[[#This Row],[GJP]]/10</f>
        <v>42.4</v>
      </c>
      <c r="R290" s="1">
        <f>(punkty_rekrutacyjne[[#This Row],[JP]]-1)*2+(punkty_rekrutacyjne[[#This Row],[Mat]]-1)*2+(punkty_rekrutacyjne[[#This Row],[Biol]]-1)*2+(punkty_rekrutacyjne[[#This Row],[Geog]]-1)*2</f>
        <v>26</v>
      </c>
      <c r="S290" s="1">
        <f>punkty_rekrutacyjne[[#This Row],[p z g]]+punkty_rekrutacyjne[[#This Row],[P z ocen]]+IF(punkty_rekrutacyjne[[#This Row],[Zachowanie]]=6,2,0)+punkty_rekrutacyjne[[#This Row],[Osiagniecia]]</f>
        <v>72.400000000000006</v>
      </c>
      <c r="X290" s="11" t="s">
        <v>619</v>
      </c>
      <c r="Y290" s="1">
        <v>3.75</v>
      </c>
      <c r="Z290" s="1">
        <v>0</v>
      </c>
    </row>
    <row r="291" spans="1:26" x14ac:dyDescent="0.25">
      <c r="A291" s="1" t="s">
        <v>417</v>
      </c>
      <c r="B291" s="1" t="s">
        <v>110</v>
      </c>
      <c r="C291">
        <v>1</v>
      </c>
      <c r="D291">
        <v>3</v>
      </c>
      <c r="E291">
        <v>5</v>
      </c>
      <c r="F291">
        <v>2</v>
      </c>
      <c r="G291">
        <v>2</v>
      </c>
      <c r="H291">
        <v>5</v>
      </c>
      <c r="I291">
        <v>45</v>
      </c>
      <c r="J291">
        <v>30</v>
      </c>
      <c r="K291">
        <v>64</v>
      </c>
      <c r="L291">
        <v>95</v>
      </c>
      <c r="M291">
        <v>83</v>
      </c>
      <c r="N291">
        <f>IF(AND(punkty_rekrutacyjne[[#This Row],[Osiagniecia]]=0,punkty_rekrutacyjne[[#This Row],[Zachowanie]]&gt;4),1,0)</f>
        <v>0</v>
      </c>
      <c r="O291">
        <f t="shared" si="4"/>
        <v>3.5</v>
      </c>
      <c r="P291">
        <f>IF(AND(punkty_rekrutacyjne[[#This Row],[osiągnięcia]]=1,punkty_rekrutacyjne[[#This Row],[Średnia]]&gt;=4),1,0)</f>
        <v>0</v>
      </c>
      <c r="Q291" s="1">
        <f>punkty_rekrutacyjne[[#This Row],[GHP]]/10+punkty_rekrutacyjne[[#This Row],[GHH]]/10+punkty_rekrutacyjne[[#This Row],[GMM]]/10+punkty_rekrutacyjne[[#This Row],[GMP]]/10+punkty_rekrutacyjne[[#This Row],[GJP]]/10</f>
        <v>31.7</v>
      </c>
      <c r="R291" s="1">
        <f>(punkty_rekrutacyjne[[#This Row],[JP]]-1)*2+(punkty_rekrutacyjne[[#This Row],[Mat]]-1)*2+(punkty_rekrutacyjne[[#This Row],[Biol]]-1)*2+(punkty_rekrutacyjne[[#This Row],[Geog]]-1)*2</f>
        <v>20</v>
      </c>
      <c r="S291" s="1">
        <f>punkty_rekrutacyjne[[#This Row],[p z g]]+punkty_rekrutacyjne[[#This Row],[P z ocen]]+IF(punkty_rekrutacyjne[[#This Row],[Zachowanie]]=6,2,0)+punkty_rekrutacyjne[[#This Row],[Osiagniecia]]</f>
        <v>52.7</v>
      </c>
      <c r="X291" s="11" t="s">
        <v>142</v>
      </c>
      <c r="Y291" s="1">
        <v>3.75</v>
      </c>
      <c r="Z291" s="1">
        <v>0</v>
      </c>
    </row>
    <row r="292" spans="1:26" x14ac:dyDescent="0.25">
      <c r="A292" s="1" t="s">
        <v>418</v>
      </c>
      <c r="B292" s="1" t="s">
        <v>171</v>
      </c>
      <c r="C292">
        <v>4</v>
      </c>
      <c r="D292">
        <v>6</v>
      </c>
      <c r="E292">
        <v>4</v>
      </c>
      <c r="F292">
        <v>2</v>
      </c>
      <c r="G292">
        <v>3</v>
      </c>
      <c r="H292">
        <v>5</v>
      </c>
      <c r="I292">
        <v>40</v>
      </c>
      <c r="J292">
        <v>80</v>
      </c>
      <c r="K292">
        <v>8</v>
      </c>
      <c r="L292">
        <v>99</v>
      </c>
      <c r="M292">
        <v>20</v>
      </c>
      <c r="N292">
        <f>IF(AND(punkty_rekrutacyjne[[#This Row],[Osiagniecia]]=0,punkty_rekrutacyjne[[#This Row],[Zachowanie]]&gt;4),1,0)</f>
        <v>0</v>
      </c>
      <c r="O292">
        <f t="shared" si="4"/>
        <v>3.5</v>
      </c>
      <c r="P292">
        <f>IF(AND(punkty_rekrutacyjne[[#This Row],[osiągnięcia]]=1,punkty_rekrutacyjne[[#This Row],[Średnia]]&gt;=4),1,0)</f>
        <v>0</v>
      </c>
      <c r="Q292" s="1">
        <f>punkty_rekrutacyjne[[#This Row],[GHP]]/10+punkty_rekrutacyjne[[#This Row],[GHH]]/10+punkty_rekrutacyjne[[#This Row],[GMM]]/10+punkty_rekrutacyjne[[#This Row],[GMP]]/10+punkty_rekrutacyjne[[#This Row],[GJP]]/10</f>
        <v>24.700000000000003</v>
      </c>
      <c r="R292" s="1">
        <f>(punkty_rekrutacyjne[[#This Row],[JP]]-1)*2+(punkty_rekrutacyjne[[#This Row],[Mat]]-1)*2+(punkty_rekrutacyjne[[#This Row],[Biol]]-1)*2+(punkty_rekrutacyjne[[#This Row],[Geog]]-1)*2</f>
        <v>20</v>
      </c>
      <c r="S292" s="1">
        <f>punkty_rekrutacyjne[[#This Row],[p z g]]+punkty_rekrutacyjne[[#This Row],[P z ocen]]+IF(punkty_rekrutacyjne[[#This Row],[Zachowanie]]=6,2,0)+punkty_rekrutacyjne[[#This Row],[Osiagniecia]]</f>
        <v>50.7</v>
      </c>
      <c r="X292" s="11" t="s">
        <v>539</v>
      </c>
      <c r="Y292" s="1">
        <v>3.75</v>
      </c>
      <c r="Z292" s="1">
        <v>0</v>
      </c>
    </row>
    <row r="293" spans="1:26" x14ac:dyDescent="0.25">
      <c r="A293" s="1" t="s">
        <v>419</v>
      </c>
      <c r="B293" s="1" t="s">
        <v>260</v>
      </c>
      <c r="C293">
        <v>6</v>
      </c>
      <c r="D293">
        <v>3</v>
      </c>
      <c r="E293">
        <v>6</v>
      </c>
      <c r="F293">
        <v>2</v>
      </c>
      <c r="G293">
        <v>4</v>
      </c>
      <c r="H293">
        <v>6</v>
      </c>
      <c r="I293">
        <v>47</v>
      </c>
      <c r="J293">
        <v>54</v>
      </c>
      <c r="K293">
        <v>40</v>
      </c>
      <c r="L293">
        <v>83</v>
      </c>
      <c r="M293">
        <v>16</v>
      </c>
      <c r="N293">
        <f>IF(AND(punkty_rekrutacyjne[[#This Row],[Osiagniecia]]=0,punkty_rekrutacyjne[[#This Row],[Zachowanie]]&gt;4),1,0)</f>
        <v>0</v>
      </c>
      <c r="O293">
        <f t="shared" si="4"/>
        <v>4.5</v>
      </c>
      <c r="P293">
        <f>IF(AND(punkty_rekrutacyjne[[#This Row],[osiągnięcia]]=1,punkty_rekrutacyjne[[#This Row],[Średnia]]&gt;=4),1,0)</f>
        <v>0</v>
      </c>
      <c r="Q293" s="1">
        <f>punkty_rekrutacyjne[[#This Row],[GHP]]/10+punkty_rekrutacyjne[[#This Row],[GHH]]/10+punkty_rekrutacyjne[[#This Row],[GMM]]/10+punkty_rekrutacyjne[[#This Row],[GMP]]/10+punkty_rekrutacyjne[[#This Row],[GJP]]/10</f>
        <v>24.000000000000004</v>
      </c>
      <c r="R293" s="1">
        <f>(punkty_rekrutacyjne[[#This Row],[JP]]-1)*2+(punkty_rekrutacyjne[[#This Row],[Mat]]-1)*2+(punkty_rekrutacyjne[[#This Row],[Biol]]-1)*2+(punkty_rekrutacyjne[[#This Row],[Geog]]-1)*2</f>
        <v>28</v>
      </c>
      <c r="S293" s="1">
        <f>punkty_rekrutacyjne[[#This Row],[p z g]]+punkty_rekrutacyjne[[#This Row],[P z ocen]]+IF(punkty_rekrutacyjne[[#This Row],[Zachowanie]]=6,2,0)+punkty_rekrutacyjne[[#This Row],[Osiagniecia]]</f>
        <v>58</v>
      </c>
      <c r="X293" s="11" t="s">
        <v>270</v>
      </c>
      <c r="Y293" s="1">
        <v>4.5</v>
      </c>
      <c r="Z293" s="1">
        <v>0</v>
      </c>
    </row>
    <row r="294" spans="1:26" x14ac:dyDescent="0.25">
      <c r="A294" s="1" t="s">
        <v>420</v>
      </c>
      <c r="B294" s="1" t="s">
        <v>188</v>
      </c>
      <c r="C294">
        <v>3</v>
      </c>
      <c r="D294">
        <v>2</v>
      </c>
      <c r="E294">
        <v>4</v>
      </c>
      <c r="F294">
        <v>5</v>
      </c>
      <c r="G294">
        <v>4</v>
      </c>
      <c r="H294">
        <v>6</v>
      </c>
      <c r="I294">
        <v>99</v>
      </c>
      <c r="J294">
        <v>60</v>
      </c>
      <c r="K294">
        <v>96</v>
      </c>
      <c r="L294">
        <v>89</v>
      </c>
      <c r="M294">
        <v>29</v>
      </c>
      <c r="N294">
        <f>IF(AND(punkty_rekrutacyjne[[#This Row],[Osiagniecia]]=0,punkty_rekrutacyjne[[#This Row],[Zachowanie]]&gt;4),1,0)</f>
        <v>0</v>
      </c>
      <c r="O294">
        <f t="shared" si="4"/>
        <v>4.75</v>
      </c>
      <c r="P294">
        <f>IF(AND(punkty_rekrutacyjne[[#This Row],[osiągnięcia]]=1,punkty_rekrutacyjne[[#This Row],[Średnia]]&gt;=4),1,0)</f>
        <v>0</v>
      </c>
      <c r="Q294" s="1">
        <f>punkty_rekrutacyjne[[#This Row],[GHP]]/10+punkty_rekrutacyjne[[#This Row],[GHH]]/10+punkty_rekrutacyjne[[#This Row],[GMM]]/10+punkty_rekrutacyjne[[#This Row],[GMP]]/10+punkty_rekrutacyjne[[#This Row],[GJP]]/10</f>
        <v>37.299999999999997</v>
      </c>
      <c r="R294" s="1">
        <f>(punkty_rekrutacyjne[[#This Row],[JP]]-1)*2+(punkty_rekrutacyjne[[#This Row],[Mat]]-1)*2+(punkty_rekrutacyjne[[#This Row],[Biol]]-1)*2+(punkty_rekrutacyjne[[#This Row],[Geog]]-1)*2</f>
        <v>30</v>
      </c>
      <c r="S294" s="1">
        <f>punkty_rekrutacyjne[[#This Row],[p z g]]+punkty_rekrutacyjne[[#This Row],[P z ocen]]+IF(punkty_rekrutacyjne[[#This Row],[Zachowanie]]=6,2,0)+punkty_rekrutacyjne[[#This Row],[Osiagniecia]]</f>
        <v>70.3</v>
      </c>
      <c r="X294" s="11" t="s">
        <v>129</v>
      </c>
      <c r="Y294" s="1">
        <v>3</v>
      </c>
      <c r="Z294" s="1">
        <v>0</v>
      </c>
    </row>
    <row r="295" spans="1:26" x14ac:dyDescent="0.25">
      <c r="A295" s="1" t="s">
        <v>421</v>
      </c>
      <c r="B295" s="1" t="s">
        <v>249</v>
      </c>
      <c r="C295">
        <v>8</v>
      </c>
      <c r="D295">
        <v>2</v>
      </c>
      <c r="E295">
        <v>2</v>
      </c>
      <c r="F295">
        <v>4</v>
      </c>
      <c r="G295">
        <v>3</v>
      </c>
      <c r="H295">
        <v>5</v>
      </c>
      <c r="I295">
        <v>83</v>
      </c>
      <c r="J295">
        <v>29</v>
      </c>
      <c r="K295">
        <v>91</v>
      </c>
      <c r="L295">
        <v>26</v>
      </c>
      <c r="M295">
        <v>21</v>
      </c>
      <c r="N295">
        <f>IF(AND(punkty_rekrutacyjne[[#This Row],[Osiagniecia]]=0,punkty_rekrutacyjne[[#This Row],[Zachowanie]]&gt;4),1,0)</f>
        <v>0</v>
      </c>
      <c r="O295">
        <f t="shared" si="4"/>
        <v>3.5</v>
      </c>
      <c r="P295">
        <f>IF(AND(punkty_rekrutacyjne[[#This Row],[osiągnięcia]]=1,punkty_rekrutacyjne[[#This Row],[Średnia]]&gt;=4),1,0)</f>
        <v>0</v>
      </c>
      <c r="Q295" s="1">
        <f>punkty_rekrutacyjne[[#This Row],[GHP]]/10+punkty_rekrutacyjne[[#This Row],[GHH]]/10+punkty_rekrutacyjne[[#This Row],[GMM]]/10+punkty_rekrutacyjne[[#This Row],[GMP]]/10+punkty_rekrutacyjne[[#This Row],[GJP]]/10</f>
        <v>25.000000000000004</v>
      </c>
      <c r="R295" s="1">
        <f>(punkty_rekrutacyjne[[#This Row],[JP]]-1)*2+(punkty_rekrutacyjne[[#This Row],[Mat]]-1)*2+(punkty_rekrutacyjne[[#This Row],[Biol]]-1)*2+(punkty_rekrutacyjne[[#This Row],[Geog]]-1)*2</f>
        <v>20</v>
      </c>
      <c r="S295" s="1">
        <f>punkty_rekrutacyjne[[#This Row],[p z g]]+punkty_rekrutacyjne[[#This Row],[P z ocen]]+IF(punkty_rekrutacyjne[[#This Row],[Zachowanie]]=6,2,0)+punkty_rekrutacyjne[[#This Row],[Osiagniecia]]</f>
        <v>53</v>
      </c>
      <c r="X295" s="11" t="s">
        <v>669</v>
      </c>
      <c r="Y295" s="1">
        <v>3.75</v>
      </c>
      <c r="Z295" s="1">
        <v>0</v>
      </c>
    </row>
    <row r="296" spans="1:26" x14ac:dyDescent="0.25">
      <c r="A296" s="1" t="s">
        <v>422</v>
      </c>
      <c r="B296" s="1" t="s">
        <v>340</v>
      </c>
      <c r="C296">
        <v>0</v>
      </c>
      <c r="D296">
        <v>4</v>
      </c>
      <c r="E296">
        <v>3</v>
      </c>
      <c r="F296">
        <v>6</v>
      </c>
      <c r="G296">
        <v>5</v>
      </c>
      <c r="H296">
        <v>5</v>
      </c>
      <c r="I296">
        <v>5</v>
      </c>
      <c r="J296">
        <v>26</v>
      </c>
      <c r="K296">
        <v>6</v>
      </c>
      <c r="L296">
        <v>82</v>
      </c>
      <c r="M296">
        <v>94</v>
      </c>
      <c r="N296">
        <f>IF(AND(punkty_rekrutacyjne[[#This Row],[Osiagniecia]]=0,punkty_rekrutacyjne[[#This Row],[Zachowanie]]&gt;4),1,0)</f>
        <v>0</v>
      </c>
      <c r="O296">
        <f t="shared" si="4"/>
        <v>4.75</v>
      </c>
      <c r="P296">
        <f>IF(AND(punkty_rekrutacyjne[[#This Row],[osiągnięcia]]=1,punkty_rekrutacyjne[[#This Row],[Średnia]]&gt;=4),1,0)</f>
        <v>0</v>
      </c>
      <c r="Q296" s="1">
        <f>punkty_rekrutacyjne[[#This Row],[GHP]]/10+punkty_rekrutacyjne[[#This Row],[GHH]]/10+punkty_rekrutacyjne[[#This Row],[GMM]]/10+punkty_rekrutacyjne[[#This Row],[GMP]]/10+punkty_rekrutacyjne[[#This Row],[GJP]]/10</f>
        <v>21.299999999999997</v>
      </c>
      <c r="R296" s="1">
        <f>(punkty_rekrutacyjne[[#This Row],[JP]]-1)*2+(punkty_rekrutacyjne[[#This Row],[Mat]]-1)*2+(punkty_rekrutacyjne[[#This Row],[Biol]]-1)*2+(punkty_rekrutacyjne[[#This Row],[Geog]]-1)*2</f>
        <v>30</v>
      </c>
      <c r="S296" s="1">
        <f>punkty_rekrutacyjne[[#This Row],[p z g]]+punkty_rekrutacyjne[[#This Row],[P z ocen]]+IF(punkty_rekrutacyjne[[#This Row],[Zachowanie]]=6,2,0)+punkty_rekrutacyjne[[#This Row],[Osiagniecia]]</f>
        <v>51.3</v>
      </c>
      <c r="X296" s="11" t="s">
        <v>348</v>
      </c>
      <c r="Y296" s="1">
        <v>3.25</v>
      </c>
      <c r="Z296" s="1">
        <v>0</v>
      </c>
    </row>
    <row r="297" spans="1:26" x14ac:dyDescent="0.25">
      <c r="A297" s="1" t="s">
        <v>423</v>
      </c>
      <c r="B297" s="1" t="s">
        <v>76</v>
      </c>
      <c r="C297">
        <v>5</v>
      </c>
      <c r="D297">
        <v>3</v>
      </c>
      <c r="E297">
        <v>3</v>
      </c>
      <c r="F297">
        <v>3</v>
      </c>
      <c r="G297">
        <v>4</v>
      </c>
      <c r="H297">
        <v>3</v>
      </c>
      <c r="I297">
        <v>97</v>
      </c>
      <c r="J297">
        <v>83</v>
      </c>
      <c r="K297">
        <v>27</v>
      </c>
      <c r="L297">
        <v>61</v>
      </c>
      <c r="M297">
        <v>34</v>
      </c>
      <c r="N297">
        <f>IF(AND(punkty_rekrutacyjne[[#This Row],[Osiagniecia]]=0,punkty_rekrutacyjne[[#This Row],[Zachowanie]]&gt;4),1,0)</f>
        <v>0</v>
      </c>
      <c r="O297">
        <f t="shared" si="4"/>
        <v>3.25</v>
      </c>
      <c r="P297">
        <f>IF(AND(punkty_rekrutacyjne[[#This Row],[osiągnięcia]]=1,punkty_rekrutacyjne[[#This Row],[Średnia]]&gt;=4),1,0)</f>
        <v>0</v>
      </c>
      <c r="Q297" s="1">
        <f>punkty_rekrutacyjne[[#This Row],[GHP]]/10+punkty_rekrutacyjne[[#This Row],[GHH]]/10+punkty_rekrutacyjne[[#This Row],[GMM]]/10+punkty_rekrutacyjne[[#This Row],[GMP]]/10+punkty_rekrutacyjne[[#This Row],[GJP]]/10</f>
        <v>30.199999999999996</v>
      </c>
      <c r="R297" s="1">
        <f>(punkty_rekrutacyjne[[#This Row],[JP]]-1)*2+(punkty_rekrutacyjne[[#This Row],[Mat]]-1)*2+(punkty_rekrutacyjne[[#This Row],[Biol]]-1)*2+(punkty_rekrutacyjne[[#This Row],[Geog]]-1)*2</f>
        <v>18</v>
      </c>
      <c r="S297" s="1">
        <f>punkty_rekrutacyjne[[#This Row],[p z g]]+punkty_rekrutacyjne[[#This Row],[P z ocen]]+IF(punkty_rekrutacyjne[[#This Row],[Zachowanie]]=6,2,0)+punkty_rekrutacyjne[[#This Row],[Osiagniecia]]</f>
        <v>53.199999999999996</v>
      </c>
      <c r="X297" s="11" t="s">
        <v>460</v>
      </c>
      <c r="Y297" s="1">
        <v>4.5</v>
      </c>
      <c r="Z297" s="1">
        <v>0</v>
      </c>
    </row>
    <row r="298" spans="1:26" x14ac:dyDescent="0.25">
      <c r="A298" s="1" t="s">
        <v>424</v>
      </c>
      <c r="B298" s="1" t="s">
        <v>425</v>
      </c>
      <c r="C298">
        <v>8</v>
      </c>
      <c r="D298">
        <v>5</v>
      </c>
      <c r="E298">
        <v>4</v>
      </c>
      <c r="F298">
        <v>6</v>
      </c>
      <c r="G298">
        <v>6</v>
      </c>
      <c r="H298">
        <v>5</v>
      </c>
      <c r="I298">
        <v>37</v>
      </c>
      <c r="J298">
        <v>52</v>
      </c>
      <c r="K298">
        <v>6</v>
      </c>
      <c r="L298">
        <v>34</v>
      </c>
      <c r="M298">
        <v>84</v>
      </c>
      <c r="N298">
        <f>IF(AND(punkty_rekrutacyjne[[#This Row],[Osiagniecia]]=0,punkty_rekrutacyjne[[#This Row],[Zachowanie]]&gt;4),1,0)</f>
        <v>0</v>
      </c>
      <c r="O298">
        <f t="shared" si="4"/>
        <v>5.25</v>
      </c>
      <c r="P298">
        <f>IF(AND(punkty_rekrutacyjne[[#This Row],[osiągnięcia]]=1,punkty_rekrutacyjne[[#This Row],[Średnia]]&gt;=4),1,0)</f>
        <v>0</v>
      </c>
      <c r="Q298" s="1">
        <f>punkty_rekrutacyjne[[#This Row],[GHP]]/10+punkty_rekrutacyjne[[#This Row],[GHH]]/10+punkty_rekrutacyjne[[#This Row],[GMM]]/10+punkty_rekrutacyjne[[#This Row],[GMP]]/10+punkty_rekrutacyjne[[#This Row],[GJP]]/10</f>
        <v>21.3</v>
      </c>
      <c r="R298" s="1">
        <f>(punkty_rekrutacyjne[[#This Row],[JP]]-1)*2+(punkty_rekrutacyjne[[#This Row],[Mat]]-1)*2+(punkty_rekrutacyjne[[#This Row],[Biol]]-1)*2+(punkty_rekrutacyjne[[#This Row],[Geog]]-1)*2</f>
        <v>34</v>
      </c>
      <c r="S298" s="1">
        <f>punkty_rekrutacyjne[[#This Row],[p z g]]+punkty_rekrutacyjne[[#This Row],[P z ocen]]+IF(punkty_rekrutacyjne[[#This Row],[Zachowanie]]=6,2,0)+punkty_rekrutacyjne[[#This Row],[Osiagniecia]]</f>
        <v>63.3</v>
      </c>
      <c r="X298" s="11" t="s">
        <v>336</v>
      </c>
      <c r="Y298" s="1">
        <v>4.75</v>
      </c>
      <c r="Z298" s="1">
        <v>0</v>
      </c>
    </row>
    <row r="299" spans="1:26" x14ac:dyDescent="0.25">
      <c r="A299" s="1" t="s">
        <v>426</v>
      </c>
      <c r="B299" s="1" t="s">
        <v>427</v>
      </c>
      <c r="C299">
        <v>5</v>
      </c>
      <c r="D299">
        <v>2</v>
      </c>
      <c r="E299">
        <v>5</v>
      </c>
      <c r="F299">
        <v>3</v>
      </c>
      <c r="G299">
        <v>5</v>
      </c>
      <c r="H299">
        <v>5</v>
      </c>
      <c r="I299">
        <v>30</v>
      </c>
      <c r="J299">
        <v>42</v>
      </c>
      <c r="K299">
        <v>80</v>
      </c>
      <c r="L299">
        <v>74</v>
      </c>
      <c r="M299">
        <v>75</v>
      </c>
      <c r="N299">
        <f>IF(AND(punkty_rekrutacyjne[[#This Row],[Osiagniecia]]=0,punkty_rekrutacyjne[[#This Row],[Zachowanie]]&gt;4),1,0)</f>
        <v>0</v>
      </c>
      <c r="O299">
        <f t="shared" si="4"/>
        <v>4.5</v>
      </c>
      <c r="P299">
        <f>IF(AND(punkty_rekrutacyjne[[#This Row],[osiągnięcia]]=1,punkty_rekrutacyjne[[#This Row],[Średnia]]&gt;=4),1,0)</f>
        <v>0</v>
      </c>
      <c r="Q299" s="1">
        <f>punkty_rekrutacyjne[[#This Row],[GHP]]/10+punkty_rekrutacyjne[[#This Row],[GHH]]/10+punkty_rekrutacyjne[[#This Row],[GMM]]/10+punkty_rekrutacyjne[[#This Row],[GMP]]/10+punkty_rekrutacyjne[[#This Row],[GJP]]/10</f>
        <v>30.1</v>
      </c>
      <c r="R299" s="1">
        <f>(punkty_rekrutacyjne[[#This Row],[JP]]-1)*2+(punkty_rekrutacyjne[[#This Row],[Mat]]-1)*2+(punkty_rekrutacyjne[[#This Row],[Biol]]-1)*2+(punkty_rekrutacyjne[[#This Row],[Geog]]-1)*2</f>
        <v>28</v>
      </c>
      <c r="S299" s="1">
        <f>punkty_rekrutacyjne[[#This Row],[p z g]]+punkty_rekrutacyjne[[#This Row],[P z ocen]]+IF(punkty_rekrutacyjne[[#This Row],[Zachowanie]]=6,2,0)+punkty_rekrutacyjne[[#This Row],[Osiagniecia]]</f>
        <v>63.1</v>
      </c>
      <c r="X299" s="11" t="s">
        <v>459</v>
      </c>
      <c r="Y299" s="1">
        <v>3</v>
      </c>
      <c r="Z299" s="1">
        <v>0</v>
      </c>
    </row>
    <row r="300" spans="1:26" x14ac:dyDescent="0.25">
      <c r="A300" s="1" t="s">
        <v>428</v>
      </c>
      <c r="B300" s="1" t="s">
        <v>429</v>
      </c>
      <c r="C300">
        <v>3</v>
      </c>
      <c r="D300">
        <v>2</v>
      </c>
      <c r="E300">
        <v>5</v>
      </c>
      <c r="F300">
        <v>5</v>
      </c>
      <c r="G300">
        <v>2</v>
      </c>
      <c r="H300">
        <v>2</v>
      </c>
      <c r="I300">
        <v>81</v>
      </c>
      <c r="J300">
        <v>88</v>
      </c>
      <c r="K300">
        <v>99</v>
      </c>
      <c r="L300">
        <v>75</v>
      </c>
      <c r="M300">
        <v>60</v>
      </c>
      <c r="N300">
        <f>IF(AND(punkty_rekrutacyjne[[#This Row],[Osiagniecia]]=0,punkty_rekrutacyjne[[#This Row],[Zachowanie]]&gt;4),1,0)</f>
        <v>0</v>
      </c>
      <c r="O300">
        <f t="shared" si="4"/>
        <v>3.5</v>
      </c>
      <c r="P300">
        <f>IF(AND(punkty_rekrutacyjne[[#This Row],[osiągnięcia]]=1,punkty_rekrutacyjne[[#This Row],[Średnia]]&gt;=4),1,0)</f>
        <v>0</v>
      </c>
      <c r="Q300" s="1">
        <f>punkty_rekrutacyjne[[#This Row],[GHP]]/10+punkty_rekrutacyjne[[#This Row],[GHH]]/10+punkty_rekrutacyjne[[#This Row],[GMM]]/10+punkty_rekrutacyjne[[#This Row],[GMP]]/10+punkty_rekrutacyjne[[#This Row],[GJP]]/10</f>
        <v>40.299999999999997</v>
      </c>
      <c r="R300" s="1">
        <f>(punkty_rekrutacyjne[[#This Row],[JP]]-1)*2+(punkty_rekrutacyjne[[#This Row],[Mat]]-1)*2+(punkty_rekrutacyjne[[#This Row],[Biol]]-1)*2+(punkty_rekrutacyjne[[#This Row],[Geog]]-1)*2</f>
        <v>20</v>
      </c>
      <c r="S300" s="1">
        <f>punkty_rekrutacyjne[[#This Row],[p z g]]+punkty_rekrutacyjne[[#This Row],[P z ocen]]+IF(punkty_rekrutacyjne[[#This Row],[Zachowanie]]=6,2,0)+punkty_rekrutacyjne[[#This Row],[Osiagniecia]]</f>
        <v>63.3</v>
      </c>
      <c r="X300" s="11" t="s">
        <v>209</v>
      </c>
      <c r="Y300" s="1">
        <v>3.75</v>
      </c>
      <c r="Z300" s="1">
        <v>0</v>
      </c>
    </row>
    <row r="301" spans="1:26" x14ac:dyDescent="0.25">
      <c r="A301" s="1" t="s">
        <v>428</v>
      </c>
      <c r="B301" s="1" t="s">
        <v>430</v>
      </c>
      <c r="C301">
        <v>3</v>
      </c>
      <c r="D301">
        <v>6</v>
      </c>
      <c r="E301">
        <v>2</v>
      </c>
      <c r="F301">
        <v>5</v>
      </c>
      <c r="G301">
        <v>6</v>
      </c>
      <c r="H301">
        <v>4</v>
      </c>
      <c r="I301">
        <v>36</v>
      </c>
      <c r="J301">
        <v>63</v>
      </c>
      <c r="K301">
        <v>40</v>
      </c>
      <c r="L301">
        <v>82</v>
      </c>
      <c r="M301">
        <v>89</v>
      </c>
      <c r="N301">
        <f>IF(AND(punkty_rekrutacyjne[[#This Row],[Osiagniecia]]=0,punkty_rekrutacyjne[[#This Row],[Zachowanie]]&gt;4),1,0)</f>
        <v>0</v>
      </c>
      <c r="O301">
        <f t="shared" si="4"/>
        <v>4.25</v>
      </c>
      <c r="P301">
        <f>IF(AND(punkty_rekrutacyjne[[#This Row],[osiągnięcia]]=1,punkty_rekrutacyjne[[#This Row],[Średnia]]&gt;=4),1,0)</f>
        <v>0</v>
      </c>
      <c r="Q301" s="1">
        <f>punkty_rekrutacyjne[[#This Row],[GHP]]/10+punkty_rekrutacyjne[[#This Row],[GHH]]/10+punkty_rekrutacyjne[[#This Row],[GMM]]/10+punkty_rekrutacyjne[[#This Row],[GMP]]/10+punkty_rekrutacyjne[[#This Row],[GJP]]/10</f>
        <v>31</v>
      </c>
      <c r="R301" s="1">
        <f>(punkty_rekrutacyjne[[#This Row],[JP]]-1)*2+(punkty_rekrutacyjne[[#This Row],[Mat]]-1)*2+(punkty_rekrutacyjne[[#This Row],[Biol]]-1)*2+(punkty_rekrutacyjne[[#This Row],[Geog]]-1)*2</f>
        <v>26</v>
      </c>
      <c r="S301" s="1">
        <f>punkty_rekrutacyjne[[#This Row],[p z g]]+punkty_rekrutacyjne[[#This Row],[P z ocen]]+IF(punkty_rekrutacyjne[[#This Row],[Zachowanie]]=6,2,0)+punkty_rekrutacyjne[[#This Row],[Osiagniecia]]</f>
        <v>62</v>
      </c>
      <c r="X301" s="11" t="s">
        <v>337</v>
      </c>
      <c r="Y301" s="1">
        <v>4.75</v>
      </c>
      <c r="Z301" s="1">
        <v>0</v>
      </c>
    </row>
    <row r="302" spans="1:26" x14ac:dyDescent="0.25">
      <c r="A302" s="1" t="s">
        <v>431</v>
      </c>
      <c r="B302" s="1" t="s">
        <v>242</v>
      </c>
      <c r="C302">
        <v>0</v>
      </c>
      <c r="D302">
        <v>6</v>
      </c>
      <c r="E302">
        <v>3</v>
      </c>
      <c r="F302">
        <v>2</v>
      </c>
      <c r="G302">
        <v>3</v>
      </c>
      <c r="H302">
        <v>5</v>
      </c>
      <c r="I302">
        <v>27</v>
      </c>
      <c r="J302">
        <v>62</v>
      </c>
      <c r="K302">
        <v>56</v>
      </c>
      <c r="L302">
        <v>66</v>
      </c>
      <c r="M302">
        <v>92</v>
      </c>
      <c r="N302">
        <f>IF(AND(punkty_rekrutacyjne[[#This Row],[Osiagniecia]]=0,punkty_rekrutacyjne[[#This Row],[Zachowanie]]&gt;4),1,0)</f>
        <v>1</v>
      </c>
      <c r="O302">
        <f t="shared" si="4"/>
        <v>3.25</v>
      </c>
      <c r="P302">
        <f>IF(AND(punkty_rekrutacyjne[[#This Row],[osiągnięcia]]=1,punkty_rekrutacyjne[[#This Row],[Średnia]]&gt;=4),1,0)</f>
        <v>0</v>
      </c>
      <c r="Q302" s="1">
        <f>punkty_rekrutacyjne[[#This Row],[GHP]]/10+punkty_rekrutacyjne[[#This Row],[GHH]]/10+punkty_rekrutacyjne[[#This Row],[GMM]]/10+punkty_rekrutacyjne[[#This Row],[GMP]]/10+punkty_rekrutacyjne[[#This Row],[GJP]]/10</f>
        <v>30.3</v>
      </c>
      <c r="R302" s="1">
        <f>(punkty_rekrutacyjne[[#This Row],[JP]]-1)*2+(punkty_rekrutacyjne[[#This Row],[Mat]]-1)*2+(punkty_rekrutacyjne[[#This Row],[Biol]]-1)*2+(punkty_rekrutacyjne[[#This Row],[Geog]]-1)*2</f>
        <v>18</v>
      </c>
      <c r="S302" s="1">
        <f>punkty_rekrutacyjne[[#This Row],[p z g]]+punkty_rekrutacyjne[[#This Row],[P z ocen]]+IF(punkty_rekrutacyjne[[#This Row],[Zachowanie]]=6,2,0)+punkty_rekrutacyjne[[#This Row],[Osiagniecia]]</f>
        <v>50.3</v>
      </c>
      <c r="X302" s="11" t="s">
        <v>469</v>
      </c>
      <c r="Y302" s="1">
        <v>2.5</v>
      </c>
      <c r="Z302" s="1">
        <v>0</v>
      </c>
    </row>
    <row r="303" spans="1:26" x14ac:dyDescent="0.25">
      <c r="A303" s="1" t="s">
        <v>432</v>
      </c>
      <c r="B303" s="1" t="s">
        <v>429</v>
      </c>
      <c r="C303">
        <v>8</v>
      </c>
      <c r="D303">
        <v>5</v>
      </c>
      <c r="E303">
        <v>5</v>
      </c>
      <c r="F303">
        <v>5</v>
      </c>
      <c r="G303">
        <v>4</v>
      </c>
      <c r="H303">
        <v>6</v>
      </c>
      <c r="I303">
        <v>65</v>
      </c>
      <c r="J303">
        <v>57</v>
      </c>
      <c r="K303">
        <v>24</v>
      </c>
      <c r="L303">
        <v>97</v>
      </c>
      <c r="M303">
        <v>47</v>
      </c>
      <c r="N303">
        <f>IF(AND(punkty_rekrutacyjne[[#This Row],[Osiagniecia]]=0,punkty_rekrutacyjne[[#This Row],[Zachowanie]]&gt;4),1,0)</f>
        <v>0</v>
      </c>
      <c r="O303">
        <f t="shared" si="4"/>
        <v>5</v>
      </c>
      <c r="P303">
        <f>IF(AND(punkty_rekrutacyjne[[#This Row],[osiągnięcia]]=1,punkty_rekrutacyjne[[#This Row],[Średnia]]&gt;=4),1,0)</f>
        <v>0</v>
      </c>
      <c r="Q303" s="1">
        <f>punkty_rekrutacyjne[[#This Row],[GHP]]/10+punkty_rekrutacyjne[[#This Row],[GHH]]/10+punkty_rekrutacyjne[[#This Row],[GMM]]/10+punkty_rekrutacyjne[[#This Row],[GMP]]/10+punkty_rekrutacyjne[[#This Row],[GJP]]/10</f>
        <v>28.999999999999996</v>
      </c>
      <c r="R303" s="1">
        <f>(punkty_rekrutacyjne[[#This Row],[JP]]-1)*2+(punkty_rekrutacyjne[[#This Row],[Mat]]-1)*2+(punkty_rekrutacyjne[[#This Row],[Biol]]-1)*2+(punkty_rekrutacyjne[[#This Row],[Geog]]-1)*2</f>
        <v>32</v>
      </c>
      <c r="S303" s="1">
        <f>punkty_rekrutacyjne[[#This Row],[p z g]]+punkty_rekrutacyjne[[#This Row],[P z ocen]]+IF(punkty_rekrutacyjne[[#This Row],[Zachowanie]]=6,2,0)+punkty_rekrutacyjne[[#This Row],[Osiagniecia]]</f>
        <v>69</v>
      </c>
      <c r="X303" s="11" t="s">
        <v>200</v>
      </c>
      <c r="Y303" s="1">
        <v>3.5</v>
      </c>
      <c r="Z303" s="1">
        <v>0</v>
      </c>
    </row>
    <row r="304" spans="1:26" x14ac:dyDescent="0.25">
      <c r="A304" s="1" t="s">
        <v>433</v>
      </c>
      <c r="B304" s="1" t="s">
        <v>434</v>
      </c>
      <c r="C304">
        <v>5</v>
      </c>
      <c r="D304">
        <v>2</v>
      </c>
      <c r="E304">
        <v>6</v>
      </c>
      <c r="F304">
        <v>4</v>
      </c>
      <c r="G304">
        <v>5</v>
      </c>
      <c r="H304">
        <v>6</v>
      </c>
      <c r="I304">
        <v>35</v>
      </c>
      <c r="J304">
        <v>77</v>
      </c>
      <c r="K304">
        <v>82</v>
      </c>
      <c r="L304">
        <v>42</v>
      </c>
      <c r="M304">
        <v>17</v>
      </c>
      <c r="N304">
        <f>IF(AND(punkty_rekrutacyjne[[#This Row],[Osiagniecia]]=0,punkty_rekrutacyjne[[#This Row],[Zachowanie]]&gt;4),1,0)</f>
        <v>0</v>
      </c>
      <c r="O304">
        <f t="shared" si="4"/>
        <v>5.25</v>
      </c>
      <c r="P304">
        <f>IF(AND(punkty_rekrutacyjne[[#This Row],[osiągnięcia]]=1,punkty_rekrutacyjne[[#This Row],[Średnia]]&gt;=4),1,0)</f>
        <v>0</v>
      </c>
      <c r="Q304" s="1">
        <f>punkty_rekrutacyjne[[#This Row],[GHP]]/10+punkty_rekrutacyjne[[#This Row],[GHH]]/10+punkty_rekrutacyjne[[#This Row],[GMM]]/10+punkty_rekrutacyjne[[#This Row],[GMP]]/10+punkty_rekrutacyjne[[#This Row],[GJP]]/10</f>
        <v>25.299999999999997</v>
      </c>
      <c r="R304" s="1">
        <f>(punkty_rekrutacyjne[[#This Row],[JP]]-1)*2+(punkty_rekrutacyjne[[#This Row],[Mat]]-1)*2+(punkty_rekrutacyjne[[#This Row],[Biol]]-1)*2+(punkty_rekrutacyjne[[#This Row],[Geog]]-1)*2</f>
        <v>34</v>
      </c>
      <c r="S304" s="1">
        <f>punkty_rekrutacyjne[[#This Row],[p z g]]+punkty_rekrutacyjne[[#This Row],[P z ocen]]+IF(punkty_rekrutacyjne[[#This Row],[Zachowanie]]=6,2,0)+punkty_rekrutacyjne[[#This Row],[Osiagniecia]]</f>
        <v>64.3</v>
      </c>
      <c r="X304" s="11" t="s">
        <v>220</v>
      </c>
      <c r="Y304" s="1">
        <v>3</v>
      </c>
      <c r="Z304" s="1">
        <v>1</v>
      </c>
    </row>
    <row r="305" spans="1:26" x14ac:dyDescent="0.25">
      <c r="A305" s="1" t="s">
        <v>435</v>
      </c>
      <c r="B305" s="1" t="s">
        <v>436</v>
      </c>
      <c r="C305">
        <v>3</v>
      </c>
      <c r="D305">
        <v>5</v>
      </c>
      <c r="E305">
        <v>5</v>
      </c>
      <c r="F305">
        <v>2</v>
      </c>
      <c r="G305">
        <v>3</v>
      </c>
      <c r="H305">
        <v>6</v>
      </c>
      <c r="I305">
        <v>47</v>
      </c>
      <c r="J305">
        <v>52</v>
      </c>
      <c r="K305">
        <v>43</v>
      </c>
      <c r="L305">
        <v>47</v>
      </c>
      <c r="M305">
        <v>3</v>
      </c>
      <c r="N305">
        <f>IF(AND(punkty_rekrutacyjne[[#This Row],[Osiagniecia]]=0,punkty_rekrutacyjne[[#This Row],[Zachowanie]]&gt;4),1,0)</f>
        <v>0</v>
      </c>
      <c r="O305">
        <f t="shared" si="4"/>
        <v>4</v>
      </c>
      <c r="P305">
        <f>IF(AND(punkty_rekrutacyjne[[#This Row],[osiągnięcia]]=1,punkty_rekrutacyjne[[#This Row],[Średnia]]&gt;=4),1,0)</f>
        <v>0</v>
      </c>
      <c r="Q305" s="1">
        <f>punkty_rekrutacyjne[[#This Row],[GHP]]/10+punkty_rekrutacyjne[[#This Row],[GHH]]/10+punkty_rekrutacyjne[[#This Row],[GMM]]/10+punkty_rekrutacyjne[[#This Row],[GMP]]/10+punkty_rekrutacyjne[[#This Row],[GJP]]/10</f>
        <v>19.2</v>
      </c>
      <c r="R305" s="1">
        <f>(punkty_rekrutacyjne[[#This Row],[JP]]-1)*2+(punkty_rekrutacyjne[[#This Row],[Mat]]-1)*2+(punkty_rekrutacyjne[[#This Row],[Biol]]-1)*2+(punkty_rekrutacyjne[[#This Row],[Geog]]-1)*2</f>
        <v>24</v>
      </c>
      <c r="S305" s="1">
        <f>punkty_rekrutacyjne[[#This Row],[p z g]]+punkty_rekrutacyjne[[#This Row],[P z ocen]]+IF(punkty_rekrutacyjne[[#This Row],[Zachowanie]]=6,2,0)+punkty_rekrutacyjne[[#This Row],[Osiagniecia]]</f>
        <v>46.2</v>
      </c>
      <c r="X305" s="11" t="s">
        <v>648</v>
      </c>
      <c r="Y305" s="1">
        <v>4.5</v>
      </c>
      <c r="Z305" s="1">
        <v>0</v>
      </c>
    </row>
    <row r="306" spans="1:26" x14ac:dyDescent="0.25">
      <c r="A306" s="1" t="s">
        <v>437</v>
      </c>
      <c r="B306" s="1" t="s">
        <v>438</v>
      </c>
      <c r="C306">
        <v>5</v>
      </c>
      <c r="D306">
        <v>2</v>
      </c>
      <c r="E306">
        <v>6</v>
      </c>
      <c r="F306">
        <v>3</v>
      </c>
      <c r="G306">
        <v>3</v>
      </c>
      <c r="H306">
        <v>5</v>
      </c>
      <c r="I306">
        <v>69</v>
      </c>
      <c r="J306">
        <v>15</v>
      </c>
      <c r="K306">
        <v>39</v>
      </c>
      <c r="L306">
        <v>69</v>
      </c>
      <c r="M306">
        <v>39</v>
      </c>
      <c r="N306">
        <f>IF(AND(punkty_rekrutacyjne[[#This Row],[Osiagniecia]]=0,punkty_rekrutacyjne[[#This Row],[Zachowanie]]&gt;4),1,0)</f>
        <v>0</v>
      </c>
      <c r="O306">
        <f t="shared" si="4"/>
        <v>4.25</v>
      </c>
      <c r="P306">
        <f>IF(AND(punkty_rekrutacyjne[[#This Row],[osiągnięcia]]=1,punkty_rekrutacyjne[[#This Row],[Średnia]]&gt;=4),1,0)</f>
        <v>0</v>
      </c>
      <c r="Q306" s="1">
        <f>punkty_rekrutacyjne[[#This Row],[GHP]]/10+punkty_rekrutacyjne[[#This Row],[GHH]]/10+punkty_rekrutacyjne[[#This Row],[GMM]]/10+punkty_rekrutacyjne[[#This Row],[GMP]]/10+punkty_rekrutacyjne[[#This Row],[GJP]]/10</f>
        <v>23.1</v>
      </c>
      <c r="R306" s="1">
        <f>(punkty_rekrutacyjne[[#This Row],[JP]]-1)*2+(punkty_rekrutacyjne[[#This Row],[Mat]]-1)*2+(punkty_rekrutacyjne[[#This Row],[Biol]]-1)*2+(punkty_rekrutacyjne[[#This Row],[Geog]]-1)*2</f>
        <v>26</v>
      </c>
      <c r="S306" s="1">
        <f>punkty_rekrutacyjne[[#This Row],[p z g]]+punkty_rekrutacyjne[[#This Row],[P z ocen]]+IF(punkty_rekrutacyjne[[#This Row],[Zachowanie]]=6,2,0)+punkty_rekrutacyjne[[#This Row],[Osiagniecia]]</f>
        <v>54.1</v>
      </c>
      <c r="X306" s="11" t="s">
        <v>453</v>
      </c>
      <c r="Y306" s="1">
        <v>3.75</v>
      </c>
      <c r="Z306" s="1">
        <v>0</v>
      </c>
    </row>
    <row r="307" spans="1:26" x14ac:dyDescent="0.25">
      <c r="A307" s="1" t="s">
        <v>439</v>
      </c>
      <c r="B307" s="1" t="s">
        <v>395</v>
      </c>
      <c r="C307">
        <v>0</v>
      </c>
      <c r="D307">
        <v>3</v>
      </c>
      <c r="E307">
        <v>6</v>
      </c>
      <c r="F307">
        <v>4</v>
      </c>
      <c r="G307">
        <v>3</v>
      </c>
      <c r="H307">
        <v>6</v>
      </c>
      <c r="I307">
        <v>35</v>
      </c>
      <c r="J307">
        <v>41</v>
      </c>
      <c r="K307">
        <v>92</v>
      </c>
      <c r="L307">
        <v>96</v>
      </c>
      <c r="M307">
        <v>19</v>
      </c>
      <c r="N307">
        <f>IF(AND(punkty_rekrutacyjne[[#This Row],[Osiagniecia]]=0,punkty_rekrutacyjne[[#This Row],[Zachowanie]]&gt;4),1,0)</f>
        <v>0</v>
      </c>
      <c r="O307">
        <f t="shared" si="4"/>
        <v>4.75</v>
      </c>
      <c r="P307">
        <f>IF(AND(punkty_rekrutacyjne[[#This Row],[osiągnięcia]]=1,punkty_rekrutacyjne[[#This Row],[Średnia]]&gt;=4),1,0)</f>
        <v>0</v>
      </c>
      <c r="Q307" s="1">
        <f>punkty_rekrutacyjne[[#This Row],[GHP]]/10+punkty_rekrutacyjne[[#This Row],[GHH]]/10+punkty_rekrutacyjne[[#This Row],[GMM]]/10+punkty_rekrutacyjne[[#This Row],[GMP]]/10+punkty_rekrutacyjne[[#This Row],[GJP]]/10</f>
        <v>28.299999999999997</v>
      </c>
      <c r="R307" s="1">
        <f>(punkty_rekrutacyjne[[#This Row],[JP]]-1)*2+(punkty_rekrutacyjne[[#This Row],[Mat]]-1)*2+(punkty_rekrutacyjne[[#This Row],[Biol]]-1)*2+(punkty_rekrutacyjne[[#This Row],[Geog]]-1)*2</f>
        <v>30</v>
      </c>
      <c r="S307" s="1">
        <f>punkty_rekrutacyjne[[#This Row],[p z g]]+punkty_rekrutacyjne[[#This Row],[P z ocen]]+IF(punkty_rekrutacyjne[[#This Row],[Zachowanie]]=6,2,0)+punkty_rekrutacyjne[[#This Row],[Osiagniecia]]</f>
        <v>58.3</v>
      </c>
      <c r="X307" s="11" t="s">
        <v>172</v>
      </c>
      <c r="Y307" s="1">
        <v>3.5</v>
      </c>
      <c r="Z307" s="1">
        <v>0</v>
      </c>
    </row>
    <row r="308" spans="1:26" x14ac:dyDescent="0.25">
      <c r="A308" s="1" t="s">
        <v>440</v>
      </c>
      <c r="B308" s="1" t="s">
        <v>251</v>
      </c>
      <c r="C308">
        <v>1</v>
      </c>
      <c r="D308">
        <v>6</v>
      </c>
      <c r="E308">
        <v>6</v>
      </c>
      <c r="F308">
        <v>5</v>
      </c>
      <c r="G308">
        <v>3</v>
      </c>
      <c r="H308">
        <v>6</v>
      </c>
      <c r="I308">
        <v>8</v>
      </c>
      <c r="J308">
        <v>17</v>
      </c>
      <c r="K308">
        <v>37</v>
      </c>
      <c r="L308">
        <v>10</v>
      </c>
      <c r="M308">
        <v>56</v>
      </c>
      <c r="N308">
        <f>IF(AND(punkty_rekrutacyjne[[#This Row],[Osiagniecia]]=0,punkty_rekrutacyjne[[#This Row],[Zachowanie]]&gt;4),1,0)</f>
        <v>0</v>
      </c>
      <c r="O308">
        <f t="shared" si="4"/>
        <v>5</v>
      </c>
      <c r="P308">
        <f>IF(AND(punkty_rekrutacyjne[[#This Row],[osiągnięcia]]=1,punkty_rekrutacyjne[[#This Row],[Średnia]]&gt;=4),1,0)</f>
        <v>0</v>
      </c>
      <c r="Q308" s="1">
        <f>punkty_rekrutacyjne[[#This Row],[GHP]]/10+punkty_rekrutacyjne[[#This Row],[GHH]]/10+punkty_rekrutacyjne[[#This Row],[GMM]]/10+punkty_rekrutacyjne[[#This Row],[GMP]]/10+punkty_rekrutacyjne[[#This Row],[GJP]]/10</f>
        <v>12.8</v>
      </c>
      <c r="R308" s="1">
        <f>(punkty_rekrutacyjne[[#This Row],[JP]]-1)*2+(punkty_rekrutacyjne[[#This Row],[Mat]]-1)*2+(punkty_rekrutacyjne[[#This Row],[Biol]]-1)*2+(punkty_rekrutacyjne[[#This Row],[Geog]]-1)*2</f>
        <v>32</v>
      </c>
      <c r="S308" s="1">
        <f>punkty_rekrutacyjne[[#This Row],[p z g]]+punkty_rekrutacyjne[[#This Row],[P z ocen]]+IF(punkty_rekrutacyjne[[#This Row],[Zachowanie]]=6,2,0)+punkty_rekrutacyjne[[#This Row],[Osiagniecia]]</f>
        <v>47.8</v>
      </c>
      <c r="X308" s="11" t="s">
        <v>614</v>
      </c>
      <c r="Y308" s="1">
        <v>2.5</v>
      </c>
      <c r="Z308" s="1">
        <v>0</v>
      </c>
    </row>
    <row r="309" spans="1:26" x14ac:dyDescent="0.25">
      <c r="A309" s="1" t="s">
        <v>441</v>
      </c>
      <c r="B309" s="1" t="s">
        <v>177</v>
      </c>
      <c r="C309">
        <v>2</v>
      </c>
      <c r="D309">
        <v>5</v>
      </c>
      <c r="E309">
        <v>6</v>
      </c>
      <c r="F309">
        <v>2</v>
      </c>
      <c r="G309">
        <v>5</v>
      </c>
      <c r="H309">
        <v>3</v>
      </c>
      <c r="I309">
        <v>44</v>
      </c>
      <c r="J309">
        <v>32</v>
      </c>
      <c r="K309">
        <v>4</v>
      </c>
      <c r="L309">
        <v>95</v>
      </c>
      <c r="M309">
        <v>55</v>
      </c>
      <c r="N309">
        <f>IF(AND(punkty_rekrutacyjne[[#This Row],[Osiagniecia]]=0,punkty_rekrutacyjne[[#This Row],[Zachowanie]]&gt;4),1,0)</f>
        <v>0</v>
      </c>
      <c r="O309">
        <f t="shared" si="4"/>
        <v>4</v>
      </c>
      <c r="P309">
        <f>IF(AND(punkty_rekrutacyjne[[#This Row],[osiągnięcia]]=1,punkty_rekrutacyjne[[#This Row],[Średnia]]&gt;=4),1,0)</f>
        <v>0</v>
      </c>
      <c r="Q309" s="1">
        <f>punkty_rekrutacyjne[[#This Row],[GHP]]/10+punkty_rekrutacyjne[[#This Row],[GHH]]/10+punkty_rekrutacyjne[[#This Row],[GMM]]/10+punkty_rekrutacyjne[[#This Row],[GMP]]/10+punkty_rekrutacyjne[[#This Row],[GJP]]/10</f>
        <v>23</v>
      </c>
      <c r="R309" s="1">
        <f>(punkty_rekrutacyjne[[#This Row],[JP]]-1)*2+(punkty_rekrutacyjne[[#This Row],[Mat]]-1)*2+(punkty_rekrutacyjne[[#This Row],[Biol]]-1)*2+(punkty_rekrutacyjne[[#This Row],[Geog]]-1)*2</f>
        <v>24</v>
      </c>
      <c r="S309" s="1">
        <f>punkty_rekrutacyjne[[#This Row],[p z g]]+punkty_rekrutacyjne[[#This Row],[P z ocen]]+IF(punkty_rekrutacyjne[[#This Row],[Zachowanie]]=6,2,0)+punkty_rekrutacyjne[[#This Row],[Osiagniecia]]</f>
        <v>49</v>
      </c>
      <c r="X309" s="11" t="s">
        <v>252</v>
      </c>
      <c r="Y309" s="1">
        <v>4.25</v>
      </c>
      <c r="Z309" s="1">
        <v>0</v>
      </c>
    </row>
    <row r="310" spans="1:26" x14ac:dyDescent="0.25">
      <c r="A310" s="1" t="s">
        <v>442</v>
      </c>
      <c r="B310" s="1" t="s">
        <v>70</v>
      </c>
      <c r="C310">
        <v>0</v>
      </c>
      <c r="D310">
        <v>6</v>
      </c>
      <c r="E310">
        <v>4</v>
      </c>
      <c r="F310">
        <v>2</v>
      </c>
      <c r="G310">
        <v>4</v>
      </c>
      <c r="H310">
        <v>5</v>
      </c>
      <c r="I310">
        <v>72</v>
      </c>
      <c r="J310">
        <v>100</v>
      </c>
      <c r="K310">
        <v>96</v>
      </c>
      <c r="L310">
        <v>5</v>
      </c>
      <c r="M310">
        <v>41</v>
      </c>
      <c r="N310">
        <f>IF(AND(punkty_rekrutacyjne[[#This Row],[Osiagniecia]]=0,punkty_rekrutacyjne[[#This Row],[Zachowanie]]&gt;4),1,0)</f>
        <v>1</v>
      </c>
      <c r="O310">
        <f t="shared" si="4"/>
        <v>3.75</v>
      </c>
      <c r="P310">
        <f>IF(AND(punkty_rekrutacyjne[[#This Row],[osiągnięcia]]=1,punkty_rekrutacyjne[[#This Row],[Średnia]]&gt;=4),1,0)</f>
        <v>0</v>
      </c>
      <c r="Q310" s="1">
        <f>punkty_rekrutacyjne[[#This Row],[GHP]]/10+punkty_rekrutacyjne[[#This Row],[GHH]]/10+punkty_rekrutacyjne[[#This Row],[GMM]]/10+punkty_rekrutacyjne[[#This Row],[GMP]]/10+punkty_rekrutacyjne[[#This Row],[GJP]]/10</f>
        <v>31.4</v>
      </c>
      <c r="R310" s="1">
        <f>(punkty_rekrutacyjne[[#This Row],[JP]]-1)*2+(punkty_rekrutacyjne[[#This Row],[Mat]]-1)*2+(punkty_rekrutacyjne[[#This Row],[Biol]]-1)*2+(punkty_rekrutacyjne[[#This Row],[Geog]]-1)*2</f>
        <v>22</v>
      </c>
      <c r="S310" s="1">
        <f>punkty_rekrutacyjne[[#This Row],[p z g]]+punkty_rekrutacyjne[[#This Row],[P z ocen]]+IF(punkty_rekrutacyjne[[#This Row],[Zachowanie]]=6,2,0)+punkty_rekrutacyjne[[#This Row],[Osiagniecia]]</f>
        <v>55.4</v>
      </c>
      <c r="X310" s="11" t="s">
        <v>346</v>
      </c>
      <c r="Y310" s="1">
        <v>3.75</v>
      </c>
      <c r="Z310" s="1">
        <v>0</v>
      </c>
    </row>
    <row r="311" spans="1:26" x14ac:dyDescent="0.25">
      <c r="A311" s="1" t="s">
        <v>443</v>
      </c>
      <c r="B311" s="1" t="s">
        <v>357</v>
      </c>
      <c r="C311">
        <v>2</v>
      </c>
      <c r="D311">
        <v>6</v>
      </c>
      <c r="E311">
        <v>6</v>
      </c>
      <c r="F311">
        <v>4</v>
      </c>
      <c r="G311">
        <v>6</v>
      </c>
      <c r="H311">
        <v>2</v>
      </c>
      <c r="I311">
        <v>68</v>
      </c>
      <c r="J311">
        <v>15</v>
      </c>
      <c r="K311">
        <v>53</v>
      </c>
      <c r="L311">
        <v>47</v>
      </c>
      <c r="M311">
        <v>8</v>
      </c>
      <c r="N311">
        <f>IF(AND(punkty_rekrutacyjne[[#This Row],[Osiagniecia]]=0,punkty_rekrutacyjne[[#This Row],[Zachowanie]]&gt;4),1,0)</f>
        <v>0</v>
      </c>
      <c r="O311">
        <f t="shared" si="4"/>
        <v>4.5</v>
      </c>
      <c r="P311">
        <f>IF(AND(punkty_rekrutacyjne[[#This Row],[osiągnięcia]]=1,punkty_rekrutacyjne[[#This Row],[Średnia]]&gt;=4),1,0)</f>
        <v>0</v>
      </c>
      <c r="Q311" s="1">
        <f>punkty_rekrutacyjne[[#This Row],[GHP]]/10+punkty_rekrutacyjne[[#This Row],[GHH]]/10+punkty_rekrutacyjne[[#This Row],[GMM]]/10+punkty_rekrutacyjne[[#This Row],[GMP]]/10+punkty_rekrutacyjne[[#This Row],[GJP]]/10</f>
        <v>19.100000000000001</v>
      </c>
      <c r="R311" s="1">
        <f>(punkty_rekrutacyjne[[#This Row],[JP]]-1)*2+(punkty_rekrutacyjne[[#This Row],[Mat]]-1)*2+(punkty_rekrutacyjne[[#This Row],[Biol]]-1)*2+(punkty_rekrutacyjne[[#This Row],[Geog]]-1)*2</f>
        <v>28</v>
      </c>
      <c r="S311" s="1">
        <f>punkty_rekrutacyjne[[#This Row],[p z g]]+punkty_rekrutacyjne[[#This Row],[P z ocen]]+IF(punkty_rekrutacyjne[[#This Row],[Zachowanie]]=6,2,0)+punkty_rekrutacyjne[[#This Row],[Osiagniecia]]</f>
        <v>51.1</v>
      </c>
      <c r="X311" s="11" t="s">
        <v>545</v>
      </c>
      <c r="Y311" s="1">
        <v>3.75</v>
      </c>
      <c r="Z311" s="1">
        <v>0</v>
      </c>
    </row>
    <row r="312" spans="1:26" x14ac:dyDescent="0.25">
      <c r="A312" s="1" t="s">
        <v>444</v>
      </c>
      <c r="B312" s="1" t="s">
        <v>445</v>
      </c>
      <c r="C312">
        <v>0</v>
      </c>
      <c r="D312">
        <v>3</v>
      </c>
      <c r="E312">
        <v>5</v>
      </c>
      <c r="F312">
        <v>2</v>
      </c>
      <c r="G312">
        <v>3</v>
      </c>
      <c r="H312">
        <v>6</v>
      </c>
      <c r="I312">
        <v>33</v>
      </c>
      <c r="J312">
        <v>86</v>
      </c>
      <c r="K312">
        <v>90</v>
      </c>
      <c r="L312">
        <v>78</v>
      </c>
      <c r="M312">
        <v>15</v>
      </c>
      <c r="N312">
        <f>IF(AND(punkty_rekrutacyjne[[#This Row],[Osiagniecia]]=0,punkty_rekrutacyjne[[#This Row],[Zachowanie]]&gt;4),1,0)</f>
        <v>0</v>
      </c>
      <c r="O312">
        <f t="shared" si="4"/>
        <v>4</v>
      </c>
      <c r="P312">
        <f>IF(AND(punkty_rekrutacyjne[[#This Row],[osiągnięcia]]=1,punkty_rekrutacyjne[[#This Row],[Średnia]]&gt;=4),1,0)</f>
        <v>0</v>
      </c>
      <c r="Q312" s="1">
        <f>punkty_rekrutacyjne[[#This Row],[GHP]]/10+punkty_rekrutacyjne[[#This Row],[GHH]]/10+punkty_rekrutacyjne[[#This Row],[GMM]]/10+punkty_rekrutacyjne[[#This Row],[GMP]]/10+punkty_rekrutacyjne[[#This Row],[GJP]]/10</f>
        <v>30.2</v>
      </c>
      <c r="R312" s="1">
        <f>(punkty_rekrutacyjne[[#This Row],[JP]]-1)*2+(punkty_rekrutacyjne[[#This Row],[Mat]]-1)*2+(punkty_rekrutacyjne[[#This Row],[Biol]]-1)*2+(punkty_rekrutacyjne[[#This Row],[Geog]]-1)*2</f>
        <v>24</v>
      </c>
      <c r="S312" s="1">
        <f>punkty_rekrutacyjne[[#This Row],[p z g]]+punkty_rekrutacyjne[[#This Row],[P z ocen]]+IF(punkty_rekrutacyjne[[#This Row],[Zachowanie]]=6,2,0)+punkty_rekrutacyjne[[#This Row],[Osiagniecia]]</f>
        <v>54.2</v>
      </c>
      <c r="X312" s="11" t="s">
        <v>125</v>
      </c>
      <c r="Y312" s="1">
        <v>8.5</v>
      </c>
      <c r="Z312" s="1">
        <v>0</v>
      </c>
    </row>
    <row r="313" spans="1:26" x14ac:dyDescent="0.25">
      <c r="A313" s="1" t="s">
        <v>446</v>
      </c>
      <c r="B313" s="1" t="s">
        <v>30</v>
      </c>
      <c r="C313">
        <v>3</v>
      </c>
      <c r="D313">
        <v>2</v>
      </c>
      <c r="E313">
        <v>5</v>
      </c>
      <c r="F313">
        <v>3</v>
      </c>
      <c r="G313">
        <v>3</v>
      </c>
      <c r="H313">
        <v>4</v>
      </c>
      <c r="I313">
        <v>95</v>
      </c>
      <c r="J313">
        <v>25</v>
      </c>
      <c r="K313">
        <v>48</v>
      </c>
      <c r="L313">
        <v>27</v>
      </c>
      <c r="M313">
        <v>23</v>
      </c>
      <c r="N313">
        <f>IF(AND(punkty_rekrutacyjne[[#This Row],[Osiagniecia]]=0,punkty_rekrutacyjne[[#This Row],[Zachowanie]]&gt;4),1,0)</f>
        <v>0</v>
      </c>
      <c r="O313">
        <f t="shared" si="4"/>
        <v>3.75</v>
      </c>
      <c r="P313">
        <f>IF(AND(punkty_rekrutacyjne[[#This Row],[osiągnięcia]]=1,punkty_rekrutacyjne[[#This Row],[Średnia]]&gt;=4),1,0)</f>
        <v>0</v>
      </c>
      <c r="Q313" s="1">
        <f>punkty_rekrutacyjne[[#This Row],[GHP]]/10+punkty_rekrutacyjne[[#This Row],[GHH]]/10+punkty_rekrutacyjne[[#This Row],[GMM]]/10+punkty_rekrutacyjne[[#This Row],[GMP]]/10+punkty_rekrutacyjne[[#This Row],[GJP]]/10</f>
        <v>21.8</v>
      </c>
      <c r="R313" s="1">
        <f>(punkty_rekrutacyjne[[#This Row],[JP]]-1)*2+(punkty_rekrutacyjne[[#This Row],[Mat]]-1)*2+(punkty_rekrutacyjne[[#This Row],[Biol]]-1)*2+(punkty_rekrutacyjne[[#This Row],[Geog]]-1)*2</f>
        <v>22</v>
      </c>
      <c r="S313" s="1">
        <f>punkty_rekrutacyjne[[#This Row],[p z g]]+punkty_rekrutacyjne[[#This Row],[P z ocen]]+IF(punkty_rekrutacyjne[[#This Row],[Zachowanie]]=6,2,0)+punkty_rekrutacyjne[[#This Row],[Osiagniecia]]</f>
        <v>46.8</v>
      </c>
      <c r="X313" s="11" t="s">
        <v>224</v>
      </c>
      <c r="Y313" s="1">
        <v>4.5</v>
      </c>
      <c r="Z313" s="1">
        <v>0</v>
      </c>
    </row>
    <row r="314" spans="1:26" x14ac:dyDescent="0.25">
      <c r="A314" s="1" t="s">
        <v>400</v>
      </c>
      <c r="B314" s="1" t="s">
        <v>409</v>
      </c>
      <c r="C314">
        <v>0</v>
      </c>
      <c r="D314">
        <v>4</v>
      </c>
      <c r="E314">
        <v>5</v>
      </c>
      <c r="F314">
        <v>6</v>
      </c>
      <c r="G314">
        <v>3</v>
      </c>
      <c r="H314">
        <v>5</v>
      </c>
      <c r="I314">
        <v>66</v>
      </c>
      <c r="J314">
        <v>31</v>
      </c>
      <c r="K314">
        <v>5</v>
      </c>
      <c r="L314">
        <v>9</v>
      </c>
      <c r="M314">
        <v>38</v>
      </c>
      <c r="N314">
        <f>IF(AND(punkty_rekrutacyjne[[#This Row],[Osiagniecia]]=0,punkty_rekrutacyjne[[#This Row],[Zachowanie]]&gt;4),1,0)</f>
        <v>0</v>
      </c>
      <c r="O314">
        <f t="shared" si="4"/>
        <v>4.75</v>
      </c>
      <c r="P314">
        <f>IF(AND(punkty_rekrutacyjne[[#This Row],[osiągnięcia]]=1,punkty_rekrutacyjne[[#This Row],[Średnia]]&gt;=4),1,0)</f>
        <v>0</v>
      </c>
      <c r="Q314" s="1">
        <f>punkty_rekrutacyjne[[#This Row],[GHP]]/10+punkty_rekrutacyjne[[#This Row],[GHH]]/10+punkty_rekrutacyjne[[#This Row],[GMM]]/10+punkty_rekrutacyjne[[#This Row],[GMP]]/10+punkty_rekrutacyjne[[#This Row],[GJP]]/10</f>
        <v>14.899999999999999</v>
      </c>
      <c r="R314" s="1">
        <f>(punkty_rekrutacyjne[[#This Row],[JP]]-1)*2+(punkty_rekrutacyjne[[#This Row],[Mat]]-1)*2+(punkty_rekrutacyjne[[#This Row],[Biol]]-1)*2+(punkty_rekrutacyjne[[#This Row],[Geog]]-1)*2</f>
        <v>30</v>
      </c>
      <c r="S314" s="1">
        <f>punkty_rekrutacyjne[[#This Row],[p z g]]+punkty_rekrutacyjne[[#This Row],[P z ocen]]+IF(punkty_rekrutacyjne[[#This Row],[Zachowanie]]=6,2,0)+punkty_rekrutacyjne[[#This Row],[Osiagniecia]]</f>
        <v>44.9</v>
      </c>
      <c r="X314" s="11" t="s">
        <v>292</v>
      </c>
      <c r="Y314" s="1">
        <v>4.75</v>
      </c>
      <c r="Z314" s="1">
        <v>0</v>
      </c>
    </row>
    <row r="315" spans="1:26" x14ac:dyDescent="0.25">
      <c r="A315" s="1" t="s">
        <v>447</v>
      </c>
      <c r="B315" s="1" t="s">
        <v>448</v>
      </c>
      <c r="C315">
        <v>0</v>
      </c>
      <c r="D315">
        <v>4</v>
      </c>
      <c r="E315">
        <v>4</v>
      </c>
      <c r="F315">
        <v>5</v>
      </c>
      <c r="G315">
        <v>4</v>
      </c>
      <c r="H315">
        <v>3</v>
      </c>
      <c r="I315">
        <v>82</v>
      </c>
      <c r="J315">
        <v>31</v>
      </c>
      <c r="K315">
        <v>77</v>
      </c>
      <c r="L315">
        <v>49</v>
      </c>
      <c r="M315">
        <v>81</v>
      </c>
      <c r="N315">
        <f>IF(AND(punkty_rekrutacyjne[[#This Row],[Osiagniecia]]=0,punkty_rekrutacyjne[[#This Row],[Zachowanie]]&gt;4),1,0)</f>
        <v>0</v>
      </c>
      <c r="O315">
        <f t="shared" si="4"/>
        <v>4</v>
      </c>
      <c r="P315">
        <f>IF(AND(punkty_rekrutacyjne[[#This Row],[osiągnięcia]]=1,punkty_rekrutacyjne[[#This Row],[Średnia]]&gt;=4),1,0)</f>
        <v>0</v>
      </c>
      <c r="Q315" s="1">
        <f>punkty_rekrutacyjne[[#This Row],[GHP]]/10+punkty_rekrutacyjne[[#This Row],[GHH]]/10+punkty_rekrutacyjne[[#This Row],[GMM]]/10+punkty_rekrutacyjne[[#This Row],[GMP]]/10+punkty_rekrutacyjne[[#This Row],[GJP]]/10</f>
        <v>32</v>
      </c>
      <c r="R315" s="1">
        <f>(punkty_rekrutacyjne[[#This Row],[JP]]-1)*2+(punkty_rekrutacyjne[[#This Row],[Mat]]-1)*2+(punkty_rekrutacyjne[[#This Row],[Biol]]-1)*2+(punkty_rekrutacyjne[[#This Row],[Geog]]-1)*2</f>
        <v>24</v>
      </c>
      <c r="S315" s="1">
        <f>punkty_rekrutacyjne[[#This Row],[p z g]]+punkty_rekrutacyjne[[#This Row],[P z ocen]]+IF(punkty_rekrutacyjne[[#This Row],[Zachowanie]]=6,2,0)+punkty_rekrutacyjne[[#This Row],[Osiagniecia]]</f>
        <v>56</v>
      </c>
      <c r="X315" s="11" t="s">
        <v>548</v>
      </c>
      <c r="Y315" s="1">
        <v>4</v>
      </c>
      <c r="Z315" s="1">
        <v>0</v>
      </c>
    </row>
    <row r="316" spans="1:26" x14ac:dyDescent="0.25">
      <c r="A316" s="1" t="s">
        <v>449</v>
      </c>
      <c r="B316" s="1" t="s">
        <v>34</v>
      </c>
      <c r="C316">
        <v>5</v>
      </c>
      <c r="D316">
        <v>2</v>
      </c>
      <c r="E316">
        <v>3</v>
      </c>
      <c r="F316">
        <v>2</v>
      </c>
      <c r="G316">
        <v>4</v>
      </c>
      <c r="H316">
        <v>3</v>
      </c>
      <c r="I316">
        <v>53</v>
      </c>
      <c r="J316">
        <v>95</v>
      </c>
      <c r="K316">
        <v>23</v>
      </c>
      <c r="L316">
        <v>16</v>
      </c>
      <c r="M316">
        <v>90</v>
      </c>
      <c r="N316">
        <f>IF(AND(punkty_rekrutacyjne[[#This Row],[Osiagniecia]]=0,punkty_rekrutacyjne[[#This Row],[Zachowanie]]&gt;4),1,0)</f>
        <v>0</v>
      </c>
      <c r="O316">
        <f t="shared" si="4"/>
        <v>3</v>
      </c>
      <c r="P316">
        <f>IF(AND(punkty_rekrutacyjne[[#This Row],[osiągnięcia]]=1,punkty_rekrutacyjne[[#This Row],[Średnia]]&gt;=4),1,0)</f>
        <v>0</v>
      </c>
      <c r="Q316" s="1">
        <f>punkty_rekrutacyjne[[#This Row],[GHP]]/10+punkty_rekrutacyjne[[#This Row],[GHH]]/10+punkty_rekrutacyjne[[#This Row],[GMM]]/10+punkty_rekrutacyjne[[#This Row],[GMP]]/10+punkty_rekrutacyjne[[#This Row],[GJP]]/10</f>
        <v>27.700000000000003</v>
      </c>
      <c r="R316" s="1">
        <f>(punkty_rekrutacyjne[[#This Row],[JP]]-1)*2+(punkty_rekrutacyjne[[#This Row],[Mat]]-1)*2+(punkty_rekrutacyjne[[#This Row],[Biol]]-1)*2+(punkty_rekrutacyjne[[#This Row],[Geog]]-1)*2</f>
        <v>16</v>
      </c>
      <c r="S316" s="1">
        <f>punkty_rekrutacyjne[[#This Row],[p z g]]+punkty_rekrutacyjne[[#This Row],[P z ocen]]+IF(punkty_rekrutacyjne[[#This Row],[Zachowanie]]=6,2,0)+punkty_rekrutacyjne[[#This Row],[Osiagniecia]]</f>
        <v>48.7</v>
      </c>
      <c r="X316" s="11" t="s">
        <v>380</v>
      </c>
      <c r="Y316" s="1">
        <v>7.5</v>
      </c>
      <c r="Z316" s="1">
        <v>0</v>
      </c>
    </row>
    <row r="317" spans="1:26" x14ac:dyDescent="0.25">
      <c r="A317" s="1" t="s">
        <v>450</v>
      </c>
      <c r="B317" s="1" t="s">
        <v>395</v>
      </c>
      <c r="C317">
        <v>7</v>
      </c>
      <c r="D317">
        <v>2</v>
      </c>
      <c r="E317">
        <v>4</v>
      </c>
      <c r="F317">
        <v>3</v>
      </c>
      <c r="G317">
        <v>4</v>
      </c>
      <c r="H317">
        <v>2</v>
      </c>
      <c r="I317">
        <v>58</v>
      </c>
      <c r="J317">
        <v>56</v>
      </c>
      <c r="K317">
        <v>47</v>
      </c>
      <c r="L317">
        <v>61</v>
      </c>
      <c r="M317">
        <v>69</v>
      </c>
      <c r="N317">
        <f>IF(AND(punkty_rekrutacyjne[[#This Row],[Osiagniecia]]=0,punkty_rekrutacyjne[[#This Row],[Zachowanie]]&gt;4),1,0)</f>
        <v>0</v>
      </c>
      <c r="O317">
        <f t="shared" si="4"/>
        <v>3.25</v>
      </c>
      <c r="P317">
        <f>IF(AND(punkty_rekrutacyjne[[#This Row],[osiągnięcia]]=1,punkty_rekrutacyjne[[#This Row],[Średnia]]&gt;=4),1,0)</f>
        <v>0</v>
      </c>
      <c r="Q317" s="1">
        <f>punkty_rekrutacyjne[[#This Row],[GHP]]/10+punkty_rekrutacyjne[[#This Row],[GHH]]/10+punkty_rekrutacyjne[[#This Row],[GMM]]/10+punkty_rekrutacyjne[[#This Row],[GMP]]/10+punkty_rekrutacyjne[[#This Row],[GJP]]/10</f>
        <v>29.099999999999994</v>
      </c>
      <c r="R317" s="1">
        <f>(punkty_rekrutacyjne[[#This Row],[JP]]-1)*2+(punkty_rekrutacyjne[[#This Row],[Mat]]-1)*2+(punkty_rekrutacyjne[[#This Row],[Biol]]-1)*2+(punkty_rekrutacyjne[[#This Row],[Geog]]-1)*2</f>
        <v>18</v>
      </c>
      <c r="S317" s="1">
        <f>punkty_rekrutacyjne[[#This Row],[p z g]]+punkty_rekrutacyjne[[#This Row],[P z ocen]]+IF(punkty_rekrutacyjne[[#This Row],[Zachowanie]]=6,2,0)+punkty_rekrutacyjne[[#This Row],[Osiagniecia]]</f>
        <v>54.099999999999994</v>
      </c>
      <c r="X317" s="11" t="s">
        <v>275</v>
      </c>
      <c r="Y317" s="1">
        <v>4.5</v>
      </c>
      <c r="Z317" s="1">
        <v>0</v>
      </c>
    </row>
    <row r="318" spans="1:26" x14ac:dyDescent="0.25">
      <c r="A318" s="1" t="s">
        <v>163</v>
      </c>
      <c r="B318" s="1" t="s">
        <v>164</v>
      </c>
      <c r="C318">
        <v>6</v>
      </c>
      <c r="D318">
        <v>6</v>
      </c>
      <c r="E318">
        <v>4</v>
      </c>
      <c r="F318">
        <v>3</v>
      </c>
      <c r="G318">
        <v>2</v>
      </c>
      <c r="H318">
        <v>3</v>
      </c>
      <c r="I318">
        <v>88</v>
      </c>
      <c r="J318">
        <v>10</v>
      </c>
      <c r="K318">
        <v>92</v>
      </c>
      <c r="L318">
        <v>82</v>
      </c>
      <c r="M318">
        <v>2</v>
      </c>
      <c r="N318">
        <f>IF(AND(punkty_rekrutacyjne[[#This Row],[Osiagniecia]]=0,punkty_rekrutacyjne[[#This Row],[Zachowanie]]&gt;4),1,0)</f>
        <v>0</v>
      </c>
      <c r="O318">
        <f t="shared" si="4"/>
        <v>3</v>
      </c>
      <c r="P318">
        <f>IF(AND(punkty_rekrutacyjne[[#This Row],[osiągnięcia]]=1,punkty_rekrutacyjne[[#This Row],[Średnia]]&gt;=4),1,0)</f>
        <v>0</v>
      </c>
      <c r="Q318" s="1">
        <f>punkty_rekrutacyjne[[#This Row],[GHP]]/10+punkty_rekrutacyjne[[#This Row],[GHH]]/10+punkty_rekrutacyjne[[#This Row],[GMM]]/10+punkty_rekrutacyjne[[#This Row],[GMP]]/10+punkty_rekrutacyjne[[#This Row],[GJP]]/10</f>
        <v>27.4</v>
      </c>
      <c r="R318" s="1">
        <f>(punkty_rekrutacyjne[[#This Row],[JP]]-1)*2+(punkty_rekrutacyjne[[#This Row],[Mat]]-1)*2+(punkty_rekrutacyjne[[#This Row],[Biol]]-1)*2+(punkty_rekrutacyjne[[#This Row],[Geog]]-1)*2</f>
        <v>16</v>
      </c>
      <c r="S318" s="1">
        <f>punkty_rekrutacyjne[[#This Row],[p z g]]+punkty_rekrutacyjne[[#This Row],[P z ocen]]+IF(punkty_rekrutacyjne[[#This Row],[Zachowanie]]=6,2,0)+punkty_rekrutacyjne[[#This Row],[Osiagniecia]]</f>
        <v>51.4</v>
      </c>
      <c r="X318" s="11" t="s">
        <v>670</v>
      </c>
      <c r="Y318" s="1">
        <v>3.5</v>
      </c>
      <c r="Z318" s="1">
        <v>0</v>
      </c>
    </row>
    <row r="319" spans="1:26" x14ac:dyDescent="0.25">
      <c r="A319" s="1" t="s">
        <v>451</v>
      </c>
      <c r="B319" s="1" t="s">
        <v>23</v>
      </c>
      <c r="C319">
        <v>6</v>
      </c>
      <c r="D319">
        <v>4</v>
      </c>
      <c r="E319">
        <v>2</v>
      </c>
      <c r="F319">
        <v>3</v>
      </c>
      <c r="G319">
        <v>5</v>
      </c>
      <c r="H319">
        <v>4</v>
      </c>
      <c r="I319">
        <v>50</v>
      </c>
      <c r="J319">
        <v>3</v>
      </c>
      <c r="K319">
        <v>27</v>
      </c>
      <c r="L319">
        <v>70</v>
      </c>
      <c r="M319">
        <v>25</v>
      </c>
      <c r="N319">
        <f>IF(AND(punkty_rekrutacyjne[[#This Row],[Osiagniecia]]=0,punkty_rekrutacyjne[[#This Row],[Zachowanie]]&gt;4),1,0)</f>
        <v>0</v>
      </c>
      <c r="O319">
        <f t="shared" si="4"/>
        <v>3.5</v>
      </c>
      <c r="P319">
        <f>IF(AND(punkty_rekrutacyjne[[#This Row],[osiągnięcia]]=1,punkty_rekrutacyjne[[#This Row],[Średnia]]&gt;=4),1,0)</f>
        <v>0</v>
      </c>
      <c r="Q319" s="1">
        <f>punkty_rekrutacyjne[[#This Row],[GHP]]/10+punkty_rekrutacyjne[[#This Row],[GHH]]/10+punkty_rekrutacyjne[[#This Row],[GMM]]/10+punkty_rekrutacyjne[[#This Row],[GMP]]/10+punkty_rekrutacyjne[[#This Row],[GJP]]/10</f>
        <v>17.5</v>
      </c>
      <c r="R319" s="1">
        <f>(punkty_rekrutacyjne[[#This Row],[JP]]-1)*2+(punkty_rekrutacyjne[[#This Row],[Mat]]-1)*2+(punkty_rekrutacyjne[[#This Row],[Biol]]-1)*2+(punkty_rekrutacyjne[[#This Row],[Geog]]-1)*2</f>
        <v>20</v>
      </c>
      <c r="S319" s="1">
        <f>punkty_rekrutacyjne[[#This Row],[p z g]]+punkty_rekrutacyjne[[#This Row],[P z ocen]]+IF(punkty_rekrutacyjne[[#This Row],[Zachowanie]]=6,2,0)+punkty_rekrutacyjne[[#This Row],[Osiagniecia]]</f>
        <v>43.5</v>
      </c>
      <c r="X319" s="11" t="s">
        <v>301</v>
      </c>
      <c r="Y319" s="1">
        <v>4.5</v>
      </c>
      <c r="Z319" s="1">
        <v>0</v>
      </c>
    </row>
    <row r="320" spans="1:26" x14ac:dyDescent="0.25">
      <c r="A320" s="1" t="s">
        <v>283</v>
      </c>
      <c r="B320" s="1" t="s">
        <v>452</v>
      </c>
      <c r="C320">
        <v>8</v>
      </c>
      <c r="D320">
        <v>2</v>
      </c>
      <c r="E320">
        <v>5</v>
      </c>
      <c r="F320">
        <v>3</v>
      </c>
      <c r="G320">
        <v>2</v>
      </c>
      <c r="H320">
        <v>3</v>
      </c>
      <c r="I320">
        <v>93</v>
      </c>
      <c r="J320">
        <v>98</v>
      </c>
      <c r="K320">
        <v>43</v>
      </c>
      <c r="L320">
        <v>97</v>
      </c>
      <c r="M320">
        <v>90</v>
      </c>
      <c r="N320">
        <f>IF(AND(punkty_rekrutacyjne[[#This Row],[Osiagniecia]]=0,punkty_rekrutacyjne[[#This Row],[Zachowanie]]&gt;4),1,0)</f>
        <v>0</v>
      </c>
      <c r="O320">
        <f t="shared" si="4"/>
        <v>3.25</v>
      </c>
      <c r="P320">
        <f>IF(AND(punkty_rekrutacyjne[[#This Row],[osiągnięcia]]=1,punkty_rekrutacyjne[[#This Row],[Średnia]]&gt;=4),1,0)</f>
        <v>0</v>
      </c>
      <c r="Q320" s="1">
        <f>punkty_rekrutacyjne[[#This Row],[GHP]]/10+punkty_rekrutacyjne[[#This Row],[GHH]]/10+punkty_rekrutacyjne[[#This Row],[GMM]]/10+punkty_rekrutacyjne[[#This Row],[GMP]]/10+punkty_rekrutacyjne[[#This Row],[GJP]]/10</f>
        <v>42.1</v>
      </c>
      <c r="R320" s="1">
        <f>(punkty_rekrutacyjne[[#This Row],[JP]]-1)*2+(punkty_rekrutacyjne[[#This Row],[Mat]]-1)*2+(punkty_rekrutacyjne[[#This Row],[Biol]]-1)*2+(punkty_rekrutacyjne[[#This Row],[Geog]]-1)*2</f>
        <v>18</v>
      </c>
      <c r="S320" s="1">
        <f>punkty_rekrutacyjne[[#This Row],[p z g]]+punkty_rekrutacyjne[[#This Row],[P z ocen]]+IF(punkty_rekrutacyjne[[#This Row],[Zachowanie]]=6,2,0)+punkty_rekrutacyjne[[#This Row],[Osiagniecia]]</f>
        <v>68.099999999999994</v>
      </c>
      <c r="X320" s="11" t="s">
        <v>565</v>
      </c>
      <c r="Y320" s="1">
        <v>5.5</v>
      </c>
      <c r="Z320" s="1">
        <v>0</v>
      </c>
    </row>
    <row r="321" spans="1:26" x14ac:dyDescent="0.25">
      <c r="A321" s="1" t="s">
        <v>453</v>
      </c>
      <c r="B321" s="1" t="s">
        <v>130</v>
      </c>
      <c r="C321">
        <v>6</v>
      </c>
      <c r="D321">
        <v>4</v>
      </c>
      <c r="E321">
        <v>4</v>
      </c>
      <c r="F321">
        <v>5</v>
      </c>
      <c r="G321">
        <v>2</v>
      </c>
      <c r="H321">
        <v>4</v>
      </c>
      <c r="I321">
        <v>41</v>
      </c>
      <c r="J321">
        <v>62</v>
      </c>
      <c r="K321">
        <v>60</v>
      </c>
      <c r="L321">
        <v>18</v>
      </c>
      <c r="M321">
        <v>83</v>
      </c>
      <c r="N321">
        <f>IF(AND(punkty_rekrutacyjne[[#This Row],[Osiagniecia]]=0,punkty_rekrutacyjne[[#This Row],[Zachowanie]]&gt;4),1,0)</f>
        <v>0</v>
      </c>
      <c r="O321">
        <f t="shared" si="4"/>
        <v>3.75</v>
      </c>
      <c r="P321">
        <f>IF(AND(punkty_rekrutacyjne[[#This Row],[osiągnięcia]]=1,punkty_rekrutacyjne[[#This Row],[Średnia]]&gt;=4),1,0)</f>
        <v>0</v>
      </c>
      <c r="Q321" s="1">
        <f>punkty_rekrutacyjne[[#This Row],[GHP]]/10+punkty_rekrutacyjne[[#This Row],[GHH]]/10+punkty_rekrutacyjne[[#This Row],[GMM]]/10+punkty_rekrutacyjne[[#This Row],[GMP]]/10+punkty_rekrutacyjne[[#This Row],[GJP]]/10</f>
        <v>26.400000000000002</v>
      </c>
      <c r="R321" s="1">
        <f>(punkty_rekrutacyjne[[#This Row],[JP]]-1)*2+(punkty_rekrutacyjne[[#This Row],[Mat]]-1)*2+(punkty_rekrutacyjne[[#This Row],[Biol]]-1)*2+(punkty_rekrutacyjne[[#This Row],[Geog]]-1)*2</f>
        <v>22</v>
      </c>
      <c r="S321" s="1">
        <f>punkty_rekrutacyjne[[#This Row],[p z g]]+punkty_rekrutacyjne[[#This Row],[P z ocen]]+IF(punkty_rekrutacyjne[[#This Row],[Zachowanie]]=6,2,0)+punkty_rekrutacyjne[[#This Row],[Osiagniecia]]</f>
        <v>54.400000000000006</v>
      </c>
      <c r="X321" s="11" t="s">
        <v>659</v>
      </c>
      <c r="Y321" s="1">
        <v>4.75</v>
      </c>
      <c r="Z321" s="1">
        <v>0</v>
      </c>
    </row>
    <row r="322" spans="1:26" x14ac:dyDescent="0.25">
      <c r="A322" s="1" t="s">
        <v>454</v>
      </c>
      <c r="B322" s="1" t="s">
        <v>369</v>
      </c>
      <c r="C322">
        <v>3</v>
      </c>
      <c r="D322">
        <v>2</v>
      </c>
      <c r="E322">
        <v>3</v>
      </c>
      <c r="F322">
        <v>4</v>
      </c>
      <c r="G322">
        <v>2</v>
      </c>
      <c r="H322">
        <v>4</v>
      </c>
      <c r="I322">
        <v>90</v>
      </c>
      <c r="J322">
        <v>26</v>
      </c>
      <c r="K322">
        <v>50</v>
      </c>
      <c r="L322">
        <v>74</v>
      </c>
      <c r="M322">
        <v>53</v>
      </c>
      <c r="N322">
        <f>IF(AND(punkty_rekrutacyjne[[#This Row],[Osiagniecia]]=0,punkty_rekrutacyjne[[#This Row],[Zachowanie]]&gt;4),1,0)</f>
        <v>0</v>
      </c>
      <c r="O322">
        <f t="shared" ref="O322:O385" si="5">AVERAGE(E322,F322,G322,H322)</f>
        <v>3.25</v>
      </c>
      <c r="P322">
        <f>IF(AND(punkty_rekrutacyjne[[#This Row],[osiągnięcia]]=1,punkty_rekrutacyjne[[#This Row],[Średnia]]&gt;=4),1,0)</f>
        <v>0</v>
      </c>
      <c r="Q322" s="1">
        <f>punkty_rekrutacyjne[[#This Row],[GHP]]/10+punkty_rekrutacyjne[[#This Row],[GHH]]/10+punkty_rekrutacyjne[[#This Row],[GMM]]/10+punkty_rekrutacyjne[[#This Row],[GMP]]/10+punkty_rekrutacyjne[[#This Row],[GJP]]/10</f>
        <v>29.3</v>
      </c>
      <c r="R322" s="1">
        <f>(punkty_rekrutacyjne[[#This Row],[JP]]-1)*2+(punkty_rekrutacyjne[[#This Row],[Mat]]-1)*2+(punkty_rekrutacyjne[[#This Row],[Biol]]-1)*2+(punkty_rekrutacyjne[[#This Row],[Geog]]-1)*2</f>
        <v>18</v>
      </c>
      <c r="S322" s="1">
        <f>punkty_rekrutacyjne[[#This Row],[p z g]]+punkty_rekrutacyjne[[#This Row],[P z ocen]]+IF(punkty_rekrutacyjne[[#This Row],[Zachowanie]]=6,2,0)+punkty_rekrutacyjne[[#This Row],[Osiagniecia]]</f>
        <v>50.3</v>
      </c>
      <c r="X322" s="11" t="s">
        <v>528</v>
      </c>
      <c r="Y322" s="1">
        <v>4.5</v>
      </c>
      <c r="Z322" s="1">
        <v>0</v>
      </c>
    </row>
    <row r="323" spans="1:26" x14ac:dyDescent="0.25">
      <c r="A323" s="1" t="s">
        <v>455</v>
      </c>
      <c r="B323" s="1" t="s">
        <v>369</v>
      </c>
      <c r="C323">
        <v>4</v>
      </c>
      <c r="D323">
        <v>4</v>
      </c>
      <c r="E323">
        <v>3</v>
      </c>
      <c r="F323">
        <v>2</v>
      </c>
      <c r="G323">
        <v>3</v>
      </c>
      <c r="H323">
        <v>2</v>
      </c>
      <c r="I323">
        <v>31</v>
      </c>
      <c r="J323">
        <v>59</v>
      </c>
      <c r="K323">
        <v>7</v>
      </c>
      <c r="L323">
        <v>38</v>
      </c>
      <c r="M323">
        <v>24</v>
      </c>
      <c r="N323">
        <f>IF(AND(punkty_rekrutacyjne[[#This Row],[Osiagniecia]]=0,punkty_rekrutacyjne[[#This Row],[Zachowanie]]&gt;4),1,0)</f>
        <v>0</v>
      </c>
      <c r="O323">
        <f t="shared" si="5"/>
        <v>2.5</v>
      </c>
      <c r="P323">
        <f>IF(AND(punkty_rekrutacyjne[[#This Row],[osiągnięcia]]=1,punkty_rekrutacyjne[[#This Row],[Średnia]]&gt;=4),1,0)</f>
        <v>0</v>
      </c>
      <c r="Q323" s="1">
        <f>punkty_rekrutacyjne[[#This Row],[GHP]]/10+punkty_rekrutacyjne[[#This Row],[GHH]]/10+punkty_rekrutacyjne[[#This Row],[GMM]]/10+punkty_rekrutacyjne[[#This Row],[GMP]]/10+punkty_rekrutacyjne[[#This Row],[GJP]]/10</f>
        <v>15.9</v>
      </c>
      <c r="R323" s="1">
        <f>(punkty_rekrutacyjne[[#This Row],[JP]]-1)*2+(punkty_rekrutacyjne[[#This Row],[Mat]]-1)*2+(punkty_rekrutacyjne[[#This Row],[Biol]]-1)*2+(punkty_rekrutacyjne[[#This Row],[Geog]]-1)*2</f>
        <v>12</v>
      </c>
      <c r="S323" s="1">
        <f>punkty_rekrutacyjne[[#This Row],[p z g]]+punkty_rekrutacyjne[[#This Row],[P z ocen]]+IF(punkty_rekrutacyjne[[#This Row],[Zachowanie]]=6,2,0)+punkty_rekrutacyjne[[#This Row],[Osiagniecia]]</f>
        <v>31.9</v>
      </c>
      <c r="X323" s="11" t="s">
        <v>505</v>
      </c>
      <c r="Y323" s="1">
        <v>3.75</v>
      </c>
      <c r="Z323" s="1">
        <v>0</v>
      </c>
    </row>
    <row r="324" spans="1:26" x14ac:dyDescent="0.25">
      <c r="A324" s="1" t="s">
        <v>456</v>
      </c>
      <c r="B324" s="1" t="s">
        <v>159</v>
      </c>
      <c r="C324">
        <v>6</v>
      </c>
      <c r="D324">
        <v>6</v>
      </c>
      <c r="E324">
        <v>6</v>
      </c>
      <c r="F324">
        <v>2</v>
      </c>
      <c r="G324">
        <v>3</v>
      </c>
      <c r="H324">
        <v>2</v>
      </c>
      <c r="I324">
        <v>56</v>
      </c>
      <c r="J324">
        <v>34</v>
      </c>
      <c r="K324">
        <v>52</v>
      </c>
      <c r="L324">
        <v>30</v>
      </c>
      <c r="M324">
        <v>94</v>
      </c>
      <c r="N324">
        <f>IF(AND(punkty_rekrutacyjne[[#This Row],[Osiagniecia]]=0,punkty_rekrutacyjne[[#This Row],[Zachowanie]]&gt;4),1,0)</f>
        <v>0</v>
      </c>
      <c r="O324">
        <f t="shared" si="5"/>
        <v>3.25</v>
      </c>
      <c r="P324">
        <f>IF(AND(punkty_rekrutacyjne[[#This Row],[osiągnięcia]]=1,punkty_rekrutacyjne[[#This Row],[Średnia]]&gt;=4),1,0)</f>
        <v>0</v>
      </c>
      <c r="Q324" s="1">
        <f>punkty_rekrutacyjne[[#This Row],[GHP]]/10+punkty_rekrutacyjne[[#This Row],[GHH]]/10+punkty_rekrutacyjne[[#This Row],[GMM]]/10+punkty_rekrutacyjne[[#This Row],[GMP]]/10+punkty_rekrutacyjne[[#This Row],[GJP]]/10</f>
        <v>26.6</v>
      </c>
      <c r="R324" s="1">
        <f>(punkty_rekrutacyjne[[#This Row],[JP]]-1)*2+(punkty_rekrutacyjne[[#This Row],[Mat]]-1)*2+(punkty_rekrutacyjne[[#This Row],[Biol]]-1)*2+(punkty_rekrutacyjne[[#This Row],[Geog]]-1)*2</f>
        <v>18</v>
      </c>
      <c r="S324" s="1">
        <f>punkty_rekrutacyjne[[#This Row],[p z g]]+punkty_rekrutacyjne[[#This Row],[P z ocen]]+IF(punkty_rekrutacyjne[[#This Row],[Zachowanie]]=6,2,0)+punkty_rekrutacyjne[[#This Row],[Osiagniecia]]</f>
        <v>52.6</v>
      </c>
      <c r="X324" s="11" t="s">
        <v>437</v>
      </c>
      <c r="Y324" s="1">
        <v>4.25</v>
      </c>
      <c r="Z324" s="1">
        <v>0</v>
      </c>
    </row>
    <row r="325" spans="1:26" x14ac:dyDescent="0.25">
      <c r="A325" s="1" t="s">
        <v>457</v>
      </c>
      <c r="B325" s="1" t="s">
        <v>409</v>
      </c>
      <c r="C325">
        <v>0</v>
      </c>
      <c r="D325">
        <v>3</v>
      </c>
      <c r="E325">
        <v>6</v>
      </c>
      <c r="F325">
        <v>4</v>
      </c>
      <c r="G325">
        <v>6</v>
      </c>
      <c r="H325">
        <v>3</v>
      </c>
      <c r="I325">
        <v>13</v>
      </c>
      <c r="J325">
        <v>42</v>
      </c>
      <c r="K325">
        <v>23</v>
      </c>
      <c r="L325">
        <v>14</v>
      </c>
      <c r="M325">
        <v>73</v>
      </c>
      <c r="N325">
        <f>IF(AND(punkty_rekrutacyjne[[#This Row],[Osiagniecia]]=0,punkty_rekrutacyjne[[#This Row],[Zachowanie]]&gt;4),1,0)</f>
        <v>0</v>
      </c>
      <c r="O325">
        <f t="shared" si="5"/>
        <v>4.75</v>
      </c>
      <c r="P325">
        <f>IF(AND(punkty_rekrutacyjne[[#This Row],[osiągnięcia]]=1,punkty_rekrutacyjne[[#This Row],[Średnia]]&gt;=4),1,0)</f>
        <v>0</v>
      </c>
      <c r="Q325" s="1">
        <f>punkty_rekrutacyjne[[#This Row],[GHP]]/10+punkty_rekrutacyjne[[#This Row],[GHH]]/10+punkty_rekrutacyjne[[#This Row],[GMM]]/10+punkty_rekrutacyjne[[#This Row],[GMP]]/10+punkty_rekrutacyjne[[#This Row],[GJP]]/10</f>
        <v>16.5</v>
      </c>
      <c r="R325" s="1">
        <f>(punkty_rekrutacyjne[[#This Row],[JP]]-1)*2+(punkty_rekrutacyjne[[#This Row],[Mat]]-1)*2+(punkty_rekrutacyjne[[#This Row],[Biol]]-1)*2+(punkty_rekrutacyjne[[#This Row],[Geog]]-1)*2</f>
        <v>30</v>
      </c>
      <c r="S325" s="1">
        <f>punkty_rekrutacyjne[[#This Row],[p z g]]+punkty_rekrutacyjne[[#This Row],[P z ocen]]+IF(punkty_rekrutacyjne[[#This Row],[Zachowanie]]=6,2,0)+punkty_rekrutacyjne[[#This Row],[Osiagniecia]]</f>
        <v>46.5</v>
      </c>
      <c r="X325" s="11" t="s">
        <v>622</v>
      </c>
      <c r="Y325" s="1">
        <v>3.5</v>
      </c>
      <c r="Z325" s="1">
        <v>0</v>
      </c>
    </row>
    <row r="326" spans="1:26" x14ac:dyDescent="0.25">
      <c r="A326" s="1" t="s">
        <v>458</v>
      </c>
      <c r="B326" s="1" t="s">
        <v>74</v>
      </c>
      <c r="C326">
        <v>2</v>
      </c>
      <c r="D326">
        <v>3</v>
      </c>
      <c r="E326">
        <v>6</v>
      </c>
      <c r="F326">
        <v>6</v>
      </c>
      <c r="G326">
        <v>4</v>
      </c>
      <c r="H326">
        <v>4</v>
      </c>
      <c r="I326">
        <v>61</v>
      </c>
      <c r="J326">
        <v>3</v>
      </c>
      <c r="K326">
        <v>88</v>
      </c>
      <c r="L326">
        <v>72</v>
      </c>
      <c r="M326">
        <v>84</v>
      </c>
      <c r="N326">
        <f>IF(AND(punkty_rekrutacyjne[[#This Row],[Osiagniecia]]=0,punkty_rekrutacyjne[[#This Row],[Zachowanie]]&gt;4),1,0)</f>
        <v>0</v>
      </c>
      <c r="O326">
        <f t="shared" si="5"/>
        <v>5</v>
      </c>
      <c r="P326">
        <f>IF(AND(punkty_rekrutacyjne[[#This Row],[osiągnięcia]]=1,punkty_rekrutacyjne[[#This Row],[Średnia]]&gt;=4),1,0)</f>
        <v>0</v>
      </c>
      <c r="Q326" s="1">
        <f>punkty_rekrutacyjne[[#This Row],[GHP]]/10+punkty_rekrutacyjne[[#This Row],[GHH]]/10+punkty_rekrutacyjne[[#This Row],[GMM]]/10+punkty_rekrutacyjne[[#This Row],[GMP]]/10+punkty_rekrutacyjne[[#This Row],[GJP]]/10</f>
        <v>30.799999999999997</v>
      </c>
      <c r="R326" s="1">
        <f>(punkty_rekrutacyjne[[#This Row],[JP]]-1)*2+(punkty_rekrutacyjne[[#This Row],[Mat]]-1)*2+(punkty_rekrutacyjne[[#This Row],[Biol]]-1)*2+(punkty_rekrutacyjne[[#This Row],[Geog]]-1)*2</f>
        <v>32</v>
      </c>
      <c r="S326" s="1">
        <f>punkty_rekrutacyjne[[#This Row],[p z g]]+punkty_rekrutacyjne[[#This Row],[P z ocen]]+IF(punkty_rekrutacyjne[[#This Row],[Zachowanie]]=6,2,0)+punkty_rekrutacyjne[[#This Row],[Osiagniecia]]</f>
        <v>64.8</v>
      </c>
      <c r="X326" s="11" t="s">
        <v>447</v>
      </c>
      <c r="Y326" s="1">
        <v>4</v>
      </c>
      <c r="Z326" s="1">
        <v>0</v>
      </c>
    </row>
    <row r="327" spans="1:26" x14ac:dyDescent="0.25">
      <c r="A327" s="1" t="s">
        <v>459</v>
      </c>
      <c r="B327" s="1" t="s">
        <v>130</v>
      </c>
      <c r="C327">
        <v>6</v>
      </c>
      <c r="D327">
        <v>4</v>
      </c>
      <c r="E327">
        <v>4</v>
      </c>
      <c r="F327">
        <v>2</v>
      </c>
      <c r="G327">
        <v>4</v>
      </c>
      <c r="H327">
        <v>2</v>
      </c>
      <c r="I327">
        <v>30</v>
      </c>
      <c r="J327">
        <v>28</v>
      </c>
      <c r="K327">
        <v>30</v>
      </c>
      <c r="L327">
        <v>66</v>
      </c>
      <c r="M327">
        <v>98</v>
      </c>
      <c r="N327">
        <f>IF(AND(punkty_rekrutacyjne[[#This Row],[Osiagniecia]]=0,punkty_rekrutacyjne[[#This Row],[Zachowanie]]&gt;4),1,0)</f>
        <v>0</v>
      </c>
      <c r="O327">
        <f t="shared" si="5"/>
        <v>3</v>
      </c>
      <c r="P327">
        <f>IF(AND(punkty_rekrutacyjne[[#This Row],[osiągnięcia]]=1,punkty_rekrutacyjne[[#This Row],[Średnia]]&gt;=4),1,0)</f>
        <v>0</v>
      </c>
      <c r="Q327" s="1">
        <f>punkty_rekrutacyjne[[#This Row],[GHP]]/10+punkty_rekrutacyjne[[#This Row],[GHH]]/10+punkty_rekrutacyjne[[#This Row],[GMM]]/10+punkty_rekrutacyjne[[#This Row],[GMP]]/10+punkty_rekrutacyjne[[#This Row],[GJP]]/10</f>
        <v>25.200000000000003</v>
      </c>
      <c r="R327" s="1">
        <f>(punkty_rekrutacyjne[[#This Row],[JP]]-1)*2+(punkty_rekrutacyjne[[#This Row],[Mat]]-1)*2+(punkty_rekrutacyjne[[#This Row],[Biol]]-1)*2+(punkty_rekrutacyjne[[#This Row],[Geog]]-1)*2</f>
        <v>16</v>
      </c>
      <c r="S327" s="1">
        <f>punkty_rekrutacyjne[[#This Row],[p z g]]+punkty_rekrutacyjne[[#This Row],[P z ocen]]+IF(punkty_rekrutacyjne[[#This Row],[Zachowanie]]=6,2,0)+punkty_rekrutacyjne[[#This Row],[Osiagniecia]]</f>
        <v>47.2</v>
      </c>
      <c r="X327" s="11" t="s">
        <v>413</v>
      </c>
      <c r="Y327" s="1">
        <v>3.5</v>
      </c>
      <c r="Z327" s="1">
        <v>0</v>
      </c>
    </row>
    <row r="328" spans="1:26" x14ac:dyDescent="0.25">
      <c r="A328" s="1" t="s">
        <v>460</v>
      </c>
      <c r="B328" s="1" t="s">
        <v>130</v>
      </c>
      <c r="C328">
        <v>4</v>
      </c>
      <c r="D328">
        <v>4</v>
      </c>
      <c r="E328">
        <v>4</v>
      </c>
      <c r="F328">
        <v>6</v>
      </c>
      <c r="G328">
        <v>6</v>
      </c>
      <c r="H328">
        <v>2</v>
      </c>
      <c r="I328">
        <v>80</v>
      </c>
      <c r="J328">
        <v>75</v>
      </c>
      <c r="K328">
        <v>57</v>
      </c>
      <c r="L328">
        <v>43</v>
      </c>
      <c r="M328">
        <v>92</v>
      </c>
      <c r="N328">
        <f>IF(AND(punkty_rekrutacyjne[[#This Row],[Osiagniecia]]=0,punkty_rekrutacyjne[[#This Row],[Zachowanie]]&gt;4),1,0)</f>
        <v>0</v>
      </c>
      <c r="O328">
        <f t="shared" si="5"/>
        <v>4.5</v>
      </c>
      <c r="P328">
        <f>IF(AND(punkty_rekrutacyjne[[#This Row],[osiągnięcia]]=1,punkty_rekrutacyjne[[#This Row],[Średnia]]&gt;=4),1,0)</f>
        <v>0</v>
      </c>
      <c r="Q328" s="1">
        <f>punkty_rekrutacyjne[[#This Row],[GHP]]/10+punkty_rekrutacyjne[[#This Row],[GHH]]/10+punkty_rekrutacyjne[[#This Row],[GMM]]/10+punkty_rekrutacyjne[[#This Row],[GMP]]/10+punkty_rekrutacyjne[[#This Row],[GJP]]/10</f>
        <v>34.700000000000003</v>
      </c>
      <c r="R328" s="1">
        <f>(punkty_rekrutacyjne[[#This Row],[JP]]-1)*2+(punkty_rekrutacyjne[[#This Row],[Mat]]-1)*2+(punkty_rekrutacyjne[[#This Row],[Biol]]-1)*2+(punkty_rekrutacyjne[[#This Row],[Geog]]-1)*2</f>
        <v>28</v>
      </c>
      <c r="S328" s="1">
        <f>punkty_rekrutacyjne[[#This Row],[p z g]]+punkty_rekrutacyjne[[#This Row],[P z ocen]]+IF(punkty_rekrutacyjne[[#This Row],[Zachowanie]]=6,2,0)+punkty_rekrutacyjne[[#This Row],[Osiagniecia]]</f>
        <v>66.7</v>
      </c>
      <c r="X328" s="11" t="s">
        <v>624</v>
      </c>
      <c r="Y328" s="1">
        <v>3</v>
      </c>
      <c r="Z328" s="1">
        <v>0</v>
      </c>
    </row>
    <row r="329" spans="1:26" x14ac:dyDescent="0.25">
      <c r="A329" s="1" t="s">
        <v>461</v>
      </c>
      <c r="B329" s="1" t="s">
        <v>28</v>
      </c>
      <c r="C329">
        <v>2</v>
      </c>
      <c r="D329">
        <v>4</v>
      </c>
      <c r="E329">
        <v>5</v>
      </c>
      <c r="F329">
        <v>2</v>
      </c>
      <c r="G329">
        <v>5</v>
      </c>
      <c r="H329">
        <v>2</v>
      </c>
      <c r="I329">
        <v>26</v>
      </c>
      <c r="J329">
        <v>69</v>
      </c>
      <c r="K329">
        <v>46</v>
      </c>
      <c r="L329">
        <v>57</v>
      </c>
      <c r="M329">
        <v>91</v>
      </c>
      <c r="N329">
        <f>IF(AND(punkty_rekrutacyjne[[#This Row],[Osiagniecia]]=0,punkty_rekrutacyjne[[#This Row],[Zachowanie]]&gt;4),1,0)</f>
        <v>0</v>
      </c>
      <c r="O329">
        <f t="shared" si="5"/>
        <v>3.5</v>
      </c>
      <c r="P329">
        <f>IF(AND(punkty_rekrutacyjne[[#This Row],[osiągnięcia]]=1,punkty_rekrutacyjne[[#This Row],[Średnia]]&gt;=4),1,0)</f>
        <v>0</v>
      </c>
      <c r="Q329" s="1">
        <f>punkty_rekrutacyjne[[#This Row],[GHP]]/10+punkty_rekrutacyjne[[#This Row],[GHH]]/10+punkty_rekrutacyjne[[#This Row],[GMM]]/10+punkty_rekrutacyjne[[#This Row],[GMP]]/10+punkty_rekrutacyjne[[#This Row],[GJP]]/10</f>
        <v>28.9</v>
      </c>
      <c r="R329" s="1">
        <f>(punkty_rekrutacyjne[[#This Row],[JP]]-1)*2+(punkty_rekrutacyjne[[#This Row],[Mat]]-1)*2+(punkty_rekrutacyjne[[#This Row],[Biol]]-1)*2+(punkty_rekrutacyjne[[#This Row],[Geog]]-1)*2</f>
        <v>20</v>
      </c>
      <c r="S329" s="1">
        <f>punkty_rekrutacyjne[[#This Row],[p z g]]+punkty_rekrutacyjne[[#This Row],[P z ocen]]+IF(punkty_rekrutacyjne[[#This Row],[Zachowanie]]=6,2,0)+punkty_rekrutacyjne[[#This Row],[Osiagniecia]]</f>
        <v>50.9</v>
      </c>
      <c r="X329" s="11" t="s">
        <v>502</v>
      </c>
      <c r="Y329" s="1">
        <v>4</v>
      </c>
      <c r="Z329" s="1">
        <v>0</v>
      </c>
    </row>
    <row r="330" spans="1:26" x14ac:dyDescent="0.25">
      <c r="A330" s="1" t="s">
        <v>462</v>
      </c>
      <c r="B330" s="1" t="s">
        <v>463</v>
      </c>
      <c r="C330">
        <v>4</v>
      </c>
      <c r="D330">
        <v>3</v>
      </c>
      <c r="E330">
        <v>5</v>
      </c>
      <c r="F330">
        <v>5</v>
      </c>
      <c r="G330">
        <v>3</v>
      </c>
      <c r="H330">
        <v>3</v>
      </c>
      <c r="I330">
        <v>5</v>
      </c>
      <c r="J330">
        <v>44</v>
      </c>
      <c r="K330">
        <v>37</v>
      </c>
      <c r="L330">
        <v>5</v>
      </c>
      <c r="M330">
        <v>62</v>
      </c>
      <c r="N330">
        <f>IF(AND(punkty_rekrutacyjne[[#This Row],[Osiagniecia]]=0,punkty_rekrutacyjne[[#This Row],[Zachowanie]]&gt;4),1,0)</f>
        <v>0</v>
      </c>
      <c r="O330">
        <f t="shared" si="5"/>
        <v>4</v>
      </c>
      <c r="P330">
        <f>IF(AND(punkty_rekrutacyjne[[#This Row],[osiągnięcia]]=1,punkty_rekrutacyjne[[#This Row],[Średnia]]&gt;=4),1,0)</f>
        <v>0</v>
      </c>
      <c r="Q330" s="1">
        <f>punkty_rekrutacyjne[[#This Row],[GHP]]/10+punkty_rekrutacyjne[[#This Row],[GHH]]/10+punkty_rekrutacyjne[[#This Row],[GMM]]/10+punkty_rekrutacyjne[[#This Row],[GMP]]/10+punkty_rekrutacyjne[[#This Row],[GJP]]/10</f>
        <v>15.3</v>
      </c>
      <c r="R330" s="1">
        <f>(punkty_rekrutacyjne[[#This Row],[JP]]-1)*2+(punkty_rekrutacyjne[[#This Row],[Mat]]-1)*2+(punkty_rekrutacyjne[[#This Row],[Biol]]-1)*2+(punkty_rekrutacyjne[[#This Row],[Geog]]-1)*2</f>
        <v>24</v>
      </c>
      <c r="S330" s="1">
        <f>punkty_rekrutacyjne[[#This Row],[p z g]]+punkty_rekrutacyjne[[#This Row],[P z ocen]]+IF(punkty_rekrutacyjne[[#This Row],[Zachowanie]]=6,2,0)+punkty_rekrutacyjne[[#This Row],[Osiagniecia]]</f>
        <v>43.3</v>
      </c>
      <c r="X330" s="11" t="s">
        <v>208</v>
      </c>
      <c r="Y330" s="1">
        <v>4.5</v>
      </c>
      <c r="Z330" s="1">
        <v>0</v>
      </c>
    </row>
    <row r="331" spans="1:26" x14ac:dyDescent="0.25">
      <c r="A331" s="1" t="s">
        <v>464</v>
      </c>
      <c r="B331" s="1" t="s">
        <v>445</v>
      </c>
      <c r="C331">
        <v>6</v>
      </c>
      <c r="D331">
        <v>3</v>
      </c>
      <c r="E331">
        <v>5</v>
      </c>
      <c r="F331">
        <v>5</v>
      </c>
      <c r="G331">
        <v>2</v>
      </c>
      <c r="H331">
        <v>6</v>
      </c>
      <c r="I331">
        <v>56</v>
      </c>
      <c r="J331">
        <v>90</v>
      </c>
      <c r="K331">
        <v>35</v>
      </c>
      <c r="L331">
        <v>68</v>
      </c>
      <c r="M331">
        <v>48</v>
      </c>
      <c r="N331">
        <f>IF(AND(punkty_rekrutacyjne[[#This Row],[Osiagniecia]]=0,punkty_rekrutacyjne[[#This Row],[Zachowanie]]&gt;4),1,0)</f>
        <v>0</v>
      </c>
      <c r="O331">
        <f t="shared" si="5"/>
        <v>4.5</v>
      </c>
      <c r="P331">
        <f>IF(AND(punkty_rekrutacyjne[[#This Row],[osiągnięcia]]=1,punkty_rekrutacyjne[[#This Row],[Średnia]]&gt;=4),1,0)</f>
        <v>0</v>
      </c>
      <c r="Q331" s="1">
        <f>punkty_rekrutacyjne[[#This Row],[GHP]]/10+punkty_rekrutacyjne[[#This Row],[GHH]]/10+punkty_rekrutacyjne[[#This Row],[GMM]]/10+punkty_rekrutacyjne[[#This Row],[GMP]]/10+punkty_rekrutacyjne[[#This Row],[GJP]]/10</f>
        <v>29.700000000000003</v>
      </c>
      <c r="R331" s="1">
        <f>(punkty_rekrutacyjne[[#This Row],[JP]]-1)*2+(punkty_rekrutacyjne[[#This Row],[Mat]]-1)*2+(punkty_rekrutacyjne[[#This Row],[Biol]]-1)*2+(punkty_rekrutacyjne[[#This Row],[Geog]]-1)*2</f>
        <v>28</v>
      </c>
      <c r="S331" s="1">
        <f>punkty_rekrutacyjne[[#This Row],[p z g]]+punkty_rekrutacyjne[[#This Row],[P z ocen]]+IF(punkty_rekrutacyjne[[#This Row],[Zachowanie]]=6,2,0)+punkty_rekrutacyjne[[#This Row],[Osiagniecia]]</f>
        <v>63.7</v>
      </c>
      <c r="X331" s="11" t="s">
        <v>271</v>
      </c>
      <c r="Y331" s="1">
        <v>4</v>
      </c>
      <c r="Z331" s="1">
        <v>0</v>
      </c>
    </row>
    <row r="332" spans="1:26" x14ac:dyDescent="0.25">
      <c r="A332" s="1" t="s">
        <v>465</v>
      </c>
      <c r="B332" s="1" t="s">
        <v>239</v>
      </c>
      <c r="C332">
        <v>4</v>
      </c>
      <c r="D332">
        <v>3</v>
      </c>
      <c r="E332">
        <v>6</v>
      </c>
      <c r="F332">
        <v>2</v>
      </c>
      <c r="G332">
        <v>3</v>
      </c>
      <c r="H332">
        <v>3</v>
      </c>
      <c r="I332">
        <v>7</v>
      </c>
      <c r="J332">
        <v>15</v>
      </c>
      <c r="K332">
        <v>62</v>
      </c>
      <c r="L332">
        <v>9</v>
      </c>
      <c r="M332">
        <v>43</v>
      </c>
      <c r="N332">
        <f>IF(AND(punkty_rekrutacyjne[[#This Row],[Osiagniecia]]=0,punkty_rekrutacyjne[[#This Row],[Zachowanie]]&gt;4),1,0)</f>
        <v>0</v>
      </c>
      <c r="O332">
        <f t="shared" si="5"/>
        <v>3.5</v>
      </c>
      <c r="P332">
        <f>IF(AND(punkty_rekrutacyjne[[#This Row],[osiągnięcia]]=1,punkty_rekrutacyjne[[#This Row],[Średnia]]&gt;=4),1,0)</f>
        <v>0</v>
      </c>
      <c r="Q332" s="1">
        <f>punkty_rekrutacyjne[[#This Row],[GHP]]/10+punkty_rekrutacyjne[[#This Row],[GHH]]/10+punkty_rekrutacyjne[[#This Row],[GMM]]/10+punkty_rekrutacyjne[[#This Row],[GMP]]/10+punkty_rekrutacyjne[[#This Row],[GJP]]/10</f>
        <v>13.600000000000001</v>
      </c>
      <c r="R332" s="1">
        <f>(punkty_rekrutacyjne[[#This Row],[JP]]-1)*2+(punkty_rekrutacyjne[[#This Row],[Mat]]-1)*2+(punkty_rekrutacyjne[[#This Row],[Biol]]-1)*2+(punkty_rekrutacyjne[[#This Row],[Geog]]-1)*2</f>
        <v>20</v>
      </c>
      <c r="S332" s="1">
        <f>punkty_rekrutacyjne[[#This Row],[p z g]]+punkty_rekrutacyjne[[#This Row],[P z ocen]]+IF(punkty_rekrutacyjne[[#This Row],[Zachowanie]]=6,2,0)+punkty_rekrutacyjne[[#This Row],[Osiagniecia]]</f>
        <v>37.6</v>
      </c>
      <c r="X332" s="11" t="s">
        <v>479</v>
      </c>
      <c r="Y332" s="1">
        <v>5</v>
      </c>
      <c r="Z332" s="1">
        <v>0</v>
      </c>
    </row>
    <row r="333" spans="1:26" x14ac:dyDescent="0.25">
      <c r="A333" s="1" t="s">
        <v>466</v>
      </c>
      <c r="B333" s="1" t="s">
        <v>16</v>
      </c>
      <c r="C333">
        <v>3</v>
      </c>
      <c r="D333">
        <v>6</v>
      </c>
      <c r="E333">
        <v>6</v>
      </c>
      <c r="F333">
        <v>6</v>
      </c>
      <c r="G333">
        <v>4</v>
      </c>
      <c r="H333">
        <v>5</v>
      </c>
      <c r="I333">
        <v>27</v>
      </c>
      <c r="J333">
        <v>73</v>
      </c>
      <c r="K333">
        <v>63</v>
      </c>
      <c r="L333">
        <v>14</v>
      </c>
      <c r="M333">
        <v>72</v>
      </c>
      <c r="N333">
        <f>IF(AND(punkty_rekrutacyjne[[#This Row],[Osiagniecia]]=0,punkty_rekrutacyjne[[#This Row],[Zachowanie]]&gt;4),1,0)</f>
        <v>0</v>
      </c>
      <c r="O333">
        <f t="shared" si="5"/>
        <v>5.25</v>
      </c>
      <c r="P333">
        <f>IF(AND(punkty_rekrutacyjne[[#This Row],[osiągnięcia]]=1,punkty_rekrutacyjne[[#This Row],[Średnia]]&gt;=4),1,0)</f>
        <v>0</v>
      </c>
      <c r="Q333" s="1">
        <f>punkty_rekrutacyjne[[#This Row],[GHP]]/10+punkty_rekrutacyjne[[#This Row],[GHH]]/10+punkty_rekrutacyjne[[#This Row],[GMM]]/10+punkty_rekrutacyjne[[#This Row],[GMP]]/10+punkty_rekrutacyjne[[#This Row],[GJP]]/10</f>
        <v>24.9</v>
      </c>
      <c r="R333" s="1">
        <f>(punkty_rekrutacyjne[[#This Row],[JP]]-1)*2+(punkty_rekrutacyjne[[#This Row],[Mat]]-1)*2+(punkty_rekrutacyjne[[#This Row],[Biol]]-1)*2+(punkty_rekrutacyjne[[#This Row],[Geog]]-1)*2</f>
        <v>34</v>
      </c>
      <c r="S333" s="1">
        <f>punkty_rekrutacyjne[[#This Row],[p z g]]+punkty_rekrutacyjne[[#This Row],[P z ocen]]+IF(punkty_rekrutacyjne[[#This Row],[Zachowanie]]=6,2,0)+punkty_rekrutacyjne[[#This Row],[Osiagniecia]]</f>
        <v>63.9</v>
      </c>
      <c r="X333" s="11" t="s">
        <v>417</v>
      </c>
      <c r="Y333" s="1">
        <v>3.5</v>
      </c>
      <c r="Z333" s="1">
        <v>0</v>
      </c>
    </row>
    <row r="334" spans="1:26" x14ac:dyDescent="0.25">
      <c r="A334" s="1" t="s">
        <v>467</v>
      </c>
      <c r="B334" s="1" t="s">
        <v>395</v>
      </c>
      <c r="C334">
        <v>1</v>
      </c>
      <c r="D334">
        <v>6</v>
      </c>
      <c r="E334">
        <v>5</v>
      </c>
      <c r="F334">
        <v>2</v>
      </c>
      <c r="G334">
        <v>2</v>
      </c>
      <c r="H334">
        <v>3</v>
      </c>
      <c r="I334">
        <v>70</v>
      </c>
      <c r="J334">
        <v>59</v>
      </c>
      <c r="K334">
        <v>15</v>
      </c>
      <c r="L334">
        <v>13</v>
      </c>
      <c r="M334">
        <v>66</v>
      </c>
      <c r="N334">
        <f>IF(AND(punkty_rekrutacyjne[[#This Row],[Osiagniecia]]=0,punkty_rekrutacyjne[[#This Row],[Zachowanie]]&gt;4),1,0)</f>
        <v>0</v>
      </c>
      <c r="O334">
        <f t="shared" si="5"/>
        <v>3</v>
      </c>
      <c r="P334">
        <f>IF(AND(punkty_rekrutacyjne[[#This Row],[osiągnięcia]]=1,punkty_rekrutacyjne[[#This Row],[Średnia]]&gt;=4),1,0)</f>
        <v>0</v>
      </c>
      <c r="Q334" s="1">
        <f>punkty_rekrutacyjne[[#This Row],[GHP]]/10+punkty_rekrutacyjne[[#This Row],[GHH]]/10+punkty_rekrutacyjne[[#This Row],[GMM]]/10+punkty_rekrutacyjne[[#This Row],[GMP]]/10+punkty_rekrutacyjne[[#This Row],[GJP]]/10</f>
        <v>22.3</v>
      </c>
      <c r="R334" s="1">
        <f>(punkty_rekrutacyjne[[#This Row],[JP]]-1)*2+(punkty_rekrutacyjne[[#This Row],[Mat]]-1)*2+(punkty_rekrutacyjne[[#This Row],[Biol]]-1)*2+(punkty_rekrutacyjne[[#This Row],[Geog]]-1)*2</f>
        <v>16</v>
      </c>
      <c r="S334" s="1">
        <f>punkty_rekrutacyjne[[#This Row],[p z g]]+punkty_rekrutacyjne[[#This Row],[P z ocen]]+IF(punkty_rekrutacyjne[[#This Row],[Zachowanie]]=6,2,0)+punkty_rekrutacyjne[[#This Row],[Osiagniecia]]</f>
        <v>41.3</v>
      </c>
      <c r="X334" s="11" t="s">
        <v>109</v>
      </c>
      <c r="Y334" s="1">
        <v>3.75</v>
      </c>
      <c r="Z334" s="1">
        <v>0</v>
      </c>
    </row>
    <row r="335" spans="1:26" x14ac:dyDescent="0.25">
      <c r="A335" s="1" t="s">
        <v>468</v>
      </c>
      <c r="B335" s="1" t="s">
        <v>164</v>
      </c>
      <c r="C335">
        <v>5</v>
      </c>
      <c r="D335">
        <v>3</v>
      </c>
      <c r="E335">
        <v>5</v>
      </c>
      <c r="F335">
        <v>3</v>
      </c>
      <c r="G335">
        <v>5</v>
      </c>
      <c r="H335">
        <v>3</v>
      </c>
      <c r="I335">
        <v>52</v>
      </c>
      <c r="J335">
        <v>65</v>
      </c>
      <c r="K335">
        <v>48</v>
      </c>
      <c r="L335">
        <v>58</v>
      </c>
      <c r="M335">
        <v>48</v>
      </c>
      <c r="N335">
        <f>IF(AND(punkty_rekrutacyjne[[#This Row],[Osiagniecia]]=0,punkty_rekrutacyjne[[#This Row],[Zachowanie]]&gt;4),1,0)</f>
        <v>0</v>
      </c>
      <c r="O335">
        <f t="shared" si="5"/>
        <v>4</v>
      </c>
      <c r="P335">
        <f>IF(AND(punkty_rekrutacyjne[[#This Row],[osiągnięcia]]=1,punkty_rekrutacyjne[[#This Row],[Średnia]]&gt;=4),1,0)</f>
        <v>0</v>
      </c>
      <c r="Q335" s="1">
        <f>punkty_rekrutacyjne[[#This Row],[GHP]]/10+punkty_rekrutacyjne[[#This Row],[GHH]]/10+punkty_rekrutacyjne[[#This Row],[GMM]]/10+punkty_rekrutacyjne[[#This Row],[GMP]]/10+punkty_rekrutacyjne[[#This Row],[GJP]]/10</f>
        <v>27.1</v>
      </c>
      <c r="R335" s="1">
        <f>(punkty_rekrutacyjne[[#This Row],[JP]]-1)*2+(punkty_rekrutacyjne[[#This Row],[Mat]]-1)*2+(punkty_rekrutacyjne[[#This Row],[Biol]]-1)*2+(punkty_rekrutacyjne[[#This Row],[Geog]]-1)*2</f>
        <v>24</v>
      </c>
      <c r="S335" s="1">
        <f>punkty_rekrutacyjne[[#This Row],[p z g]]+punkty_rekrutacyjne[[#This Row],[P z ocen]]+IF(punkty_rekrutacyjne[[#This Row],[Zachowanie]]=6,2,0)+punkty_rekrutacyjne[[#This Row],[Osiagniecia]]</f>
        <v>56.1</v>
      </c>
      <c r="X335" s="11" t="s">
        <v>29</v>
      </c>
      <c r="Y335" s="1">
        <v>4.75</v>
      </c>
      <c r="Z335" s="1">
        <v>1</v>
      </c>
    </row>
    <row r="336" spans="1:26" x14ac:dyDescent="0.25">
      <c r="A336" s="1" t="s">
        <v>469</v>
      </c>
      <c r="B336" s="1" t="s">
        <v>130</v>
      </c>
      <c r="C336">
        <v>5</v>
      </c>
      <c r="D336">
        <v>2</v>
      </c>
      <c r="E336">
        <v>2</v>
      </c>
      <c r="F336">
        <v>2</v>
      </c>
      <c r="G336">
        <v>4</v>
      </c>
      <c r="H336">
        <v>2</v>
      </c>
      <c r="I336">
        <v>27</v>
      </c>
      <c r="J336">
        <v>64</v>
      </c>
      <c r="K336">
        <v>22</v>
      </c>
      <c r="L336">
        <v>32</v>
      </c>
      <c r="M336">
        <v>91</v>
      </c>
      <c r="N336">
        <f>IF(AND(punkty_rekrutacyjne[[#This Row],[Osiagniecia]]=0,punkty_rekrutacyjne[[#This Row],[Zachowanie]]&gt;4),1,0)</f>
        <v>0</v>
      </c>
      <c r="O336">
        <f t="shared" si="5"/>
        <v>2.5</v>
      </c>
      <c r="P336">
        <f>IF(AND(punkty_rekrutacyjne[[#This Row],[osiągnięcia]]=1,punkty_rekrutacyjne[[#This Row],[Średnia]]&gt;=4),1,0)</f>
        <v>0</v>
      </c>
      <c r="Q336" s="1">
        <f>punkty_rekrutacyjne[[#This Row],[GHP]]/10+punkty_rekrutacyjne[[#This Row],[GHH]]/10+punkty_rekrutacyjne[[#This Row],[GMM]]/10+punkty_rekrutacyjne[[#This Row],[GMP]]/10+punkty_rekrutacyjne[[#This Row],[GJP]]/10</f>
        <v>23.6</v>
      </c>
      <c r="R336" s="1">
        <f>(punkty_rekrutacyjne[[#This Row],[JP]]-1)*2+(punkty_rekrutacyjne[[#This Row],[Mat]]-1)*2+(punkty_rekrutacyjne[[#This Row],[Biol]]-1)*2+(punkty_rekrutacyjne[[#This Row],[Geog]]-1)*2</f>
        <v>12</v>
      </c>
      <c r="S336" s="1">
        <f>punkty_rekrutacyjne[[#This Row],[p z g]]+punkty_rekrutacyjne[[#This Row],[P z ocen]]+IF(punkty_rekrutacyjne[[#This Row],[Zachowanie]]=6,2,0)+punkty_rekrutacyjne[[#This Row],[Osiagniecia]]</f>
        <v>40.6</v>
      </c>
      <c r="X336" s="11" t="s">
        <v>330</v>
      </c>
      <c r="Y336" s="1">
        <v>4</v>
      </c>
      <c r="Z336" s="1">
        <v>0</v>
      </c>
    </row>
    <row r="337" spans="1:26" x14ac:dyDescent="0.25">
      <c r="A337" s="1" t="s">
        <v>470</v>
      </c>
      <c r="B337" s="1" t="s">
        <v>32</v>
      </c>
      <c r="C337">
        <v>1</v>
      </c>
      <c r="D337">
        <v>3</v>
      </c>
      <c r="E337">
        <v>3</v>
      </c>
      <c r="F337">
        <v>2</v>
      </c>
      <c r="G337">
        <v>5</v>
      </c>
      <c r="H337">
        <v>2</v>
      </c>
      <c r="I337">
        <v>84</v>
      </c>
      <c r="J337">
        <v>92</v>
      </c>
      <c r="K337">
        <v>92</v>
      </c>
      <c r="L337">
        <v>81</v>
      </c>
      <c r="M337">
        <v>68</v>
      </c>
      <c r="N337">
        <f>IF(AND(punkty_rekrutacyjne[[#This Row],[Osiagniecia]]=0,punkty_rekrutacyjne[[#This Row],[Zachowanie]]&gt;4),1,0)</f>
        <v>0</v>
      </c>
      <c r="O337">
        <f t="shared" si="5"/>
        <v>3</v>
      </c>
      <c r="P337">
        <f>IF(AND(punkty_rekrutacyjne[[#This Row],[osiągnięcia]]=1,punkty_rekrutacyjne[[#This Row],[Średnia]]&gt;=4),1,0)</f>
        <v>0</v>
      </c>
      <c r="Q337" s="1">
        <f>punkty_rekrutacyjne[[#This Row],[GHP]]/10+punkty_rekrutacyjne[[#This Row],[GHH]]/10+punkty_rekrutacyjne[[#This Row],[GMM]]/10+punkty_rekrutacyjne[[#This Row],[GMP]]/10+punkty_rekrutacyjne[[#This Row],[GJP]]/10</f>
        <v>41.699999999999996</v>
      </c>
      <c r="R337" s="1">
        <f>(punkty_rekrutacyjne[[#This Row],[JP]]-1)*2+(punkty_rekrutacyjne[[#This Row],[Mat]]-1)*2+(punkty_rekrutacyjne[[#This Row],[Biol]]-1)*2+(punkty_rekrutacyjne[[#This Row],[Geog]]-1)*2</f>
        <v>16</v>
      </c>
      <c r="S337" s="1">
        <f>punkty_rekrutacyjne[[#This Row],[p z g]]+punkty_rekrutacyjne[[#This Row],[P z ocen]]+IF(punkty_rekrutacyjne[[#This Row],[Zachowanie]]=6,2,0)+punkty_rekrutacyjne[[#This Row],[Osiagniecia]]</f>
        <v>58.699999999999996</v>
      </c>
      <c r="X337" s="11" t="s">
        <v>162</v>
      </c>
      <c r="Y337" s="1">
        <v>5.75</v>
      </c>
      <c r="Z337" s="1">
        <v>0</v>
      </c>
    </row>
    <row r="338" spans="1:26" x14ac:dyDescent="0.25">
      <c r="A338" s="1" t="s">
        <v>471</v>
      </c>
      <c r="B338" s="1" t="s">
        <v>340</v>
      </c>
      <c r="C338">
        <v>4</v>
      </c>
      <c r="D338">
        <v>5</v>
      </c>
      <c r="E338">
        <v>4</v>
      </c>
      <c r="F338">
        <v>4</v>
      </c>
      <c r="G338">
        <v>2</v>
      </c>
      <c r="H338">
        <v>6</v>
      </c>
      <c r="I338">
        <v>75</v>
      </c>
      <c r="J338">
        <v>22</v>
      </c>
      <c r="K338">
        <v>91</v>
      </c>
      <c r="L338">
        <v>31</v>
      </c>
      <c r="M338">
        <v>93</v>
      </c>
      <c r="N338">
        <f>IF(AND(punkty_rekrutacyjne[[#This Row],[Osiagniecia]]=0,punkty_rekrutacyjne[[#This Row],[Zachowanie]]&gt;4),1,0)</f>
        <v>0</v>
      </c>
      <c r="O338">
        <f t="shared" si="5"/>
        <v>4</v>
      </c>
      <c r="P338">
        <f>IF(AND(punkty_rekrutacyjne[[#This Row],[osiągnięcia]]=1,punkty_rekrutacyjne[[#This Row],[Średnia]]&gt;=4),1,0)</f>
        <v>0</v>
      </c>
      <c r="Q338" s="1">
        <f>punkty_rekrutacyjne[[#This Row],[GHP]]/10+punkty_rekrutacyjne[[#This Row],[GHH]]/10+punkty_rekrutacyjne[[#This Row],[GMM]]/10+punkty_rekrutacyjne[[#This Row],[GMP]]/10+punkty_rekrutacyjne[[#This Row],[GJP]]/10</f>
        <v>31.2</v>
      </c>
      <c r="R338" s="1">
        <f>(punkty_rekrutacyjne[[#This Row],[JP]]-1)*2+(punkty_rekrutacyjne[[#This Row],[Mat]]-1)*2+(punkty_rekrutacyjne[[#This Row],[Biol]]-1)*2+(punkty_rekrutacyjne[[#This Row],[Geog]]-1)*2</f>
        <v>24</v>
      </c>
      <c r="S338" s="1">
        <f>punkty_rekrutacyjne[[#This Row],[p z g]]+punkty_rekrutacyjne[[#This Row],[P z ocen]]+IF(punkty_rekrutacyjne[[#This Row],[Zachowanie]]=6,2,0)+punkty_rekrutacyjne[[#This Row],[Osiagniecia]]</f>
        <v>59.2</v>
      </c>
      <c r="X338" s="11" t="s">
        <v>446</v>
      </c>
      <c r="Y338" s="1">
        <v>3.75</v>
      </c>
      <c r="Z338" s="1">
        <v>0</v>
      </c>
    </row>
    <row r="339" spans="1:26" x14ac:dyDescent="0.25">
      <c r="A339" s="1" t="s">
        <v>472</v>
      </c>
      <c r="B339" s="1" t="s">
        <v>70</v>
      </c>
      <c r="C339">
        <v>2</v>
      </c>
      <c r="D339">
        <v>4</v>
      </c>
      <c r="E339">
        <v>4</v>
      </c>
      <c r="F339">
        <v>6</v>
      </c>
      <c r="G339">
        <v>5</v>
      </c>
      <c r="H339">
        <v>4</v>
      </c>
      <c r="I339">
        <v>35</v>
      </c>
      <c r="J339">
        <v>77</v>
      </c>
      <c r="K339">
        <v>81</v>
      </c>
      <c r="L339">
        <v>17</v>
      </c>
      <c r="M339">
        <v>27</v>
      </c>
      <c r="N339">
        <f>IF(AND(punkty_rekrutacyjne[[#This Row],[Osiagniecia]]=0,punkty_rekrutacyjne[[#This Row],[Zachowanie]]&gt;4),1,0)</f>
        <v>0</v>
      </c>
      <c r="O339">
        <f t="shared" si="5"/>
        <v>4.75</v>
      </c>
      <c r="P339">
        <f>IF(AND(punkty_rekrutacyjne[[#This Row],[osiągnięcia]]=1,punkty_rekrutacyjne[[#This Row],[Średnia]]&gt;=4),1,0)</f>
        <v>0</v>
      </c>
      <c r="Q339" s="1">
        <f>punkty_rekrutacyjne[[#This Row],[GHP]]/10+punkty_rekrutacyjne[[#This Row],[GHH]]/10+punkty_rekrutacyjne[[#This Row],[GMM]]/10+punkty_rekrutacyjne[[#This Row],[GMP]]/10+punkty_rekrutacyjne[[#This Row],[GJP]]/10</f>
        <v>23.699999999999996</v>
      </c>
      <c r="R339" s="1">
        <f>(punkty_rekrutacyjne[[#This Row],[JP]]-1)*2+(punkty_rekrutacyjne[[#This Row],[Mat]]-1)*2+(punkty_rekrutacyjne[[#This Row],[Biol]]-1)*2+(punkty_rekrutacyjne[[#This Row],[Geog]]-1)*2</f>
        <v>30</v>
      </c>
      <c r="S339" s="1">
        <f>punkty_rekrutacyjne[[#This Row],[p z g]]+punkty_rekrutacyjne[[#This Row],[P z ocen]]+IF(punkty_rekrutacyjne[[#This Row],[Zachowanie]]=6,2,0)+punkty_rekrutacyjne[[#This Row],[Osiagniecia]]</f>
        <v>55.699999999999996</v>
      </c>
      <c r="X339" s="11" t="s">
        <v>289</v>
      </c>
      <c r="Y339" s="1">
        <v>4</v>
      </c>
      <c r="Z339" s="1">
        <v>0</v>
      </c>
    </row>
    <row r="340" spans="1:26" x14ac:dyDescent="0.25">
      <c r="A340" s="1" t="s">
        <v>473</v>
      </c>
      <c r="B340" s="1" t="s">
        <v>55</v>
      </c>
      <c r="C340">
        <v>7</v>
      </c>
      <c r="D340">
        <v>5</v>
      </c>
      <c r="E340">
        <v>4</v>
      </c>
      <c r="F340">
        <v>3</v>
      </c>
      <c r="G340">
        <v>3</v>
      </c>
      <c r="H340">
        <v>2</v>
      </c>
      <c r="I340">
        <v>2</v>
      </c>
      <c r="J340">
        <v>88</v>
      </c>
      <c r="K340">
        <v>61</v>
      </c>
      <c r="L340">
        <v>2</v>
      </c>
      <c r="M340">
        <v>49</v>
      </c>
      <c r="N340">
        <f>IF(AND(punkty_rekrutacyjne[[#This Row],[Osiagniecia]]=0,punkty_rekrutacyjne[[#This Row],[Zachowanie]]&gt;4),1,0)</f>
        <v>0</v>
      </c>
      <c r="O340">
        <f t="shared" si="5"/>
        <v>3</v>
      </c>
      <c r="P340">
        <f>IF(AND(punkty_rekrutacyjne[[#This Row],[osiągnięcia]]=1,punkty_rekrutacyjne[[#This Row],[Średnia]]&gt;=4),1,0)</f>
        <v>0</v>
      </c>
      <c r="Q340" s="1">
        <f>punkty_rekrutacyjne[[#This Row],[GHP]]/10+punkty_rekrutacyjne[[#This Row],[GHH]]/10+punkty_rekrutacyjne[[#This Row],[GMM]]/10+punkty_rekrutacyjne[[#This Row],[GMP]]/10+punkty_rekrutacyjne[[#This Row],[GJP]]/10</f>
        <v>20.2</v>
      </c>
      <c r="R340" s="1">
        <f>(punkty_rekrutacyjne[[#This Row],[JP]]-1)*2+(punkty_rekrutacyjne[[#This Row],[Mat]]-1)*2+(punkty_rekrutacyjne[[#This Row],[Biol]]-1)*2+(punkty_rekrutacyjne[[#This Row],[Geog]]-1)*2</f>
        <v>16</v>
      </c>
      <c r="S340" s="1">
        <f>punkty_rekrutacyjne[[#This Row],[p z g]]+punkty_rekrutacyjne[[#This Row],[P z ocen]]+IF(punkty_rekrutacyjne[[#This Row],[Zachowanie]]=6,2,0)+punkty_rekrutacyjne[[#This Row],[Osiagniecia]]</f>
        <v>43.2</v>
      </c>
      <c r="X340" s="11" t="s">
        <v>308</v>
      </c>
      <c r="Y340" s="1">
        <v>8</v>
      </c>
      <c r="Z340" s="1">
        <v>0</v>
      </c>
    </row>
    <row r="341" spans="1:26" x14ac:dyDescent="0.25">
      <c r="A341" s="1" t="s">
        <v>474</v>
      </c>
      <c r="B341" s="1" t="s">
        <v>197</v>
      </c>
      <c r="C341">
        <v>7</v>
      </c>
      <c r="D341">
        <v>6</v>
      </c>
      <c r="E341">
        <v>5</v>
      </c>
      <c r="F341">
        <v>3</v>
      </c>
      <c r="G341">
        <v>3</v>
      </c>
      <c r="H341">
        <v>3</v>
      </c>
      <c r="I341">
        <v>71</v>
      </c>
      <c r="J341">
        <v>55</v>
      </c>
      <c r="K341">
        <v>33</v>
      </c>
      <c r="L341">
        <v>97</v>
      </c>
      <c r="M341">
        <v>73</v>
      </c>
      <c r="N341">
        <f>IF(AND(punkty_rekrutacyjne[[#This Row],[Osiagniecia]]=0,punkty_rekrutacyjne[[#This Row],[Zachowanie]]&gt;4),1,0)</f>
        <v>0</v>
      </c>
      <c r="O341">
        <f t="shared" si="5"/>
        <v>3.5</v>
      </c>
      <c r="P341">
        <f>IF(AND(punkty_rekrutacyjne[[#This Row],[osiągnięcia]]=1,punkty_rekrutacyjne[[#This Row],[Średnia]]&gt;=4),1,0)</f>
        <v>0</v>
      </c>
      <c r="Q341" s="1">
        <f>punkty_rekrutacyjne[[#This Row],[GHP]]/10+punkty_rekrutacyjne[[#This Row],[GHH]]/10+punkty_rekrutacyjne[[#This Row],[GMM]]/10+punkty_rekrutacyjne[[#This Row],[GMP]]/10+punkty_rekrutacyjne[[#This Row],[GJP]]/10</f>
        <v>32.9</v>
      </c>
      <c r="R341" s="1">
        <f>(punkty_rekrutacyjne[[#This Row],[JP]]-1)*2+(punkty_rekrutacyjne[[#This Row],[Mat]]-1)*2+(punkty_rekrutacyjne[[#This Row],[Biol]]-1)*2+(punkty_rekrutacyjne[[#This Row],[Geog]]-1)*2</f>
        <v>20</v>
      </c>
      <c r="S341" s="1">
        <f>punkty_rekrutacyjne[[#This Row],[p z g]]+punkty_rekrutacyjne[[#This Row],[P z ocen]]+IF(punkty_rekrutacyjne[[#This Row],[Zachowanie]]=6,2,0)+punkty_rekrutacyjne[[#This Row],[Osiagniecia]]</f>
        <v>61.9</v>
      </c>
      <c r="X341" s="11" t="s">
        <v>632</v>
      </c>
      <c r="Y341" s="1">
        <v>4.25</v>
      </c>
      <c r="Z341" s="1">
        <v>0</v>
      </c>
    </row>
    <row r="342" spans="1:26" x14ac:dyDescent="0.25">
      <c r="A342" s="1" t="s">
        <v>475</v>
      </c>
      <c r="B342" s="1" t="s">
        <v>232</v>
      </c>
      <c r="C342">
        <v>5</v>
      </c>
      <c r="D342">
        <v>5</v>
      </c>
      <c r="E342">
        <v>6</v>
      </c>
      <c r="F342">
        <v>4</v>
      </c>
      <c r="G342">
        <v>5</v>
      </c>
      <c r="H342">
        <v>5</v>
      </c>
      <c r="I342">
        <v>53</v>
      </c>
      <c r="J342">
        <v>97</v>
      </c>
      <c r="K342">
        <v>28</v>
      </c>
      <c r="L342">
        <v>88</v>
      </c>
      <c r="M342">
        <v>87</v>
      </c>
      <c r="N342">
        <f>IF(AND(punkty_rekrutacyjne[[#This Row],[Osiagniecia]]=0,punkty_rekrutacyjne[[#This Row],[Zachowanie]]&gt;4),1,0)</f>
        <v>0</v>
      </c>
      <c r="O342">
        <f t="shared" si="5"/>
        <v>5</v>
      </c>
      <c r="P342">
        <f>IF(AND(punkty_rekrutacyjne[[#This Row],[osiągnięcia]]=1,punkty_rekrutacyjne[[#This Row],[Średnia]]&gt;=4),1,0)</f>
        <v>0</v>
      </c>
      <c r="Q342" s="1">
        <f>punkty_rekrutacyjne[[#This Row],[GHP]]/10+punkty_rekrutacyjne[[#This Row],[GHH]]/10+punkty_rekrutacyjne[[#This Row],[GMM]]/10+punkty_rekrutacyjne[[#This Row],[GMP]]/10+punkty_rekrutacyjne[[#This Row],[GJP]]/10</f>
        <v>35.299999999999997</v>
      </c>
      <c r="R342" s="1">
        <f>(punkty_rekrutacyjne[[#This Row],[JP]]-1)*2+(punkty_rekrutacyjne[[#This Row],[Mat]]-1)*2+(punkty_rekrutacyjne[[#This Row],[Biol]]-1)*2+(punkty_rekrutacyjne[[#This Row],[Geog]]-1)*2</f>
        <v>32</v>
      </c>
      <c r="S342" s="1">
        <f>punkty_rekrutacyjne[[#This Row],[p z g]]+punkty_rekrutacyjne[[#This Row],[P z ocen]]+IF(punkty_rekrutacyjne[[#This Row],[Zachowanie]]=6,2,0)+punkty_rekrutacyjne[[#This Row],[Osiagniecia]]</f>
        <v>72.3</v>
      </c>
      <c r="X342" s="11" t="s">
        <v>192</v>
      </c>
      <c r="Y342" s="1">
        <v>4</v>
      </c>
      <c r="Z342" s="1">
        <v>0</v>
      </c>
    </row>
    <row r="343" spans="1:26" x14ac:dyDescent="0.25">
      <c r="A343" s="1" t="s">
        <v>476</v>
      </c>
      <c r="B343" s="1" t="s">
        <v>477</v>
      </c>
      <c r="C343">
        <v>0</v>
      </c>
      <c r="D343">
        <v>5</v>
      </c>
      <c r="E343">
        <v>5</v>
      </c>
      <c r="F343">
        <v>3</v>
      </c>
      <c r="G343">
        <v>4</v>
      </c>
      <c r="H343">
        <v>4</v>
      </c>
      <c r="I343">
        <v>73</v>
      </c>
      <c r="J343">
        <v>67</v>
      </c>
      <c r="K343">
        <v>18</v>
      </c>
      <c r="L343">
        <v>84</v>
      </c>
      <c r="M343">
        <v>75</v>
      </c>
      <c r="N343">
        <f>IF(AND(punkty_rekrutacyjne[[#This Row],[Osiagniecia]]=0,punkty_rekrutacyjne[[#This Row],[Zachowanie]]&gt;4),1,0)</f>
        <v>1</v>
      </c>
      <c r="O343">
        <f t="shared" si="5"/>
        <v>4</v>
      </c>
      <c r="P343">
        <f>IF(AND(punkty_rekrutacyjne[[#This Row],[osiągnięcia]]=1,punkty_rekrutacyjne[[#This Row],[Średnia]]&gt;=4),1,0)</f>
        <v>1</v>
      </c>
      <c r="Q343" s="1">
        <f>punkty_rekrutacyjne[[#This Row],[GHP]]/10+punkty_rekrutacyjne[[#This Row],[GHH]]/10+punkty_rekrutacyjne[[#This Row],[GMM]]/10+punkty_rekrutacyjne[[#This Row],[GMP]]/10+punkty_rekrutacyjne[[#This Row],[GJP]]/10</f>
        <v>31.700000000000003</v>
      </c>
      <c r="R343" s="1">
        <f>(punkty_rekrutacyjne[[#This Row],[JP]]-1)*2+(punkty_rekrutacyjne[[#This Row],[Mat]]-1)*2+(punkty_rekrutacyjne[[#This Row],[Biol]]-1)*2+(punkty_rekrutacyjne[[#This Row],[Geog]]-1)*2</f>
        <v>24</v>
      </c>
      <c r="S343" s="1">
        <f>punkty_rekrutacyjne[[#This Row],[p z g]]+punkty_rekrutacyjne[[#This Row],[P z ocen]]+IF(punkty_rekrutacyjne[[#This Row],[Zachowanie]]=6,2,0)+punkty_rekrutacyjne[[#This Row],[Osiagniecia]]</f>
        <v>55.7</v>
      </c>
      <c r="X343" s="11" t="s">
        <v>378</v>
      </c>
      <c r="Y343" s="1">
        <v>4.5</v>
      </c>
      <c r="Z343" s="1">
        <v>0</v>
      </c>
    </row>
    <row r="344" spans="1:26" x14ac:dyDescent="0.25">
      <c r="A344" s="1" t="s">
        <v>478</v>
      </c>
      <c r="B344" s="1" t="s">
        <v>101</v>
      </c>
      <c r="C344">
        <v>3</v>
      </c>
      <c r="D344">
        <v>6</v>
      </c>
      <c r="E344">
        <v>2</v>
      </c>
      <c r="F344">
        <v>2</v>
      </c>
      <c r="G344">
        <v>5</v>
      </c>
      <c r="H344">
        <v>2</v>
      </c>
      <c r="I344">
        <v>97</v>
      </c>
      <c r="J344">
        <v>40</v>
      </c>
      <c r="K344">
        <v>41</v>
      </c>
      <c r="L344">
        <v>46</v>
      </c>
      <c r="M344">
        <v>59</v>
      </c>
      <c r="N344">
        <f>IF(AND(punkty_rekrutacyjne[[#This Row],[Osiagniecia]]=0,punkty_rekrutacyjne[[#This Row],[Zachowanie]]&gt;4),1,0)</f>
        <v>0</v>
      </c>
      <c r="O344">
        <f t="shared" si="5"/>
        <v>2.75</v>
      </c>
      <c r="P344">
        <f>IF(AND(punkty_rekrutacyjne[[#This Row],[osiągnięcia]]=1,punkty_rekrutacyjne[[#This Row],[Średnia]]&gt;=4),1,0)</f>
        <v>0</v>
      </c>
      <c r="Q344" s="1">
        <f>punkty_rekrutacyjne[[#This Row],[GHP]]/10+punkty_rekrutacyjne[[#This Row],[GHH]]/10+punkty_rekrutacyjne[[#This Row],[GMM]]/10+punkty_rekrutacyjne[[#This Row],[GMP]]/10+punkty_rekrutacyjne[[#This Row],[GJP]]/10</f>
        <v>28.299999999999997</v>
      </c>
      <c r="R344" s="1">
        <f>(punkty_rekrutacyjne[[#This Row],[JP]]-1)*2+(punkty_rekrutacyjne[[#This Row],[Mat]]-1)*2+(punkty_rekrutacyjne[[#This Row],[Biol]]-1)*2+(punkty_rekrutacyjne[[#This Row],[Geog]]-1)*2</f>
        <v>14</v>
      </c>
      <c r="S344" s="1">
        <f>punkty_rekrutacyjne[[#This Row],[p z g]]+punkty_rekrutacyjne[[#This Row],[P z ocen]]+IF(punkty_rekrutacyjne[[#This Row],[Zachowanie]]=6,2,0)+punkty_rekrutacyjne[[#This Row],[Osiagniecia]]</f>
        <v>47.3</v>
      </c>
      <c r="X344" s="11" t="s">
        <v>587</v>
      </c>
      <c r="Y344" s="1">
        <v>5.25</v>
      </c>
      <c r="Z344" s="1">
        <v>0</v>
      </c>
    </row>
    <row r="345" spans="1:26" x14ac:dyDescent="0.25">
      <c r="A345" s="1" t="s">
        <v>479</v>
      </c>
      <c r="B345" s="1" t="s">
        <v>30</v>
      </c>
      <c r="C345">
        <v>7</v>
      </c>
      <c r="D345">
        <v>4</v>
      </c>
      <c r="E345">
        <v>4</v>
      </c>
      <c r="F345">
        <v>6</v>
      </c>
      <c r="G345">
        <v>5</v>
      </c>
      <c r="H345">
        <v>5</v>
      </c>
      <c r="I345">
        <v>10</v>
      </c>
      <c r="J345">
        <v>32</v>
      </c>
      <c r="K345">
        <v>73</v>
      </c>
      <c r="L345">
        <v>96</v>
      </c>
      <c r="M345">
        <v>29</v>
      </c>
      <c r="N345">
        <f>IF(AND(punkty_rekrutacyjne[[#This Row],[Osiagniecia]]=0,punkty_rekrutacyjne[[#This Row],[Zachowanie]]&gt;4),1,0)</f>
        <v>0</v>
      </c>
      <c r="O345">
        <f t="shared" si="5"/>
        <v>5</v>
      </c>
      <c r="P345">
        <f>IF(AND(punkty_rekrutacyjne[[#This Row],[osiągnięcia]]=1,punkty_rekrutacyjne[[#This Row],[Średnia]]&gt;=4),1,0)</f>
        <v>0</v>
      </c>
      <c r="Q345" s="1">
        <f>punkty_rekrutacyjne[[#This Row],[GHP]]/10+punkty_rekrutacyjne[[#This Row],[GHH]]/10+punkty_rekrutacyjne[[#This Row],[GMM]]/10+punkty_rekrutacyjne[[#This Row],[GMP]]/10+punkty_rekrutacyjne[[#This Row],[GJP]]/10</f>
        <v>24</v>
      </c>
      <c r="R345" s="1">
        <f>(punkty_rekrutacyjne[[#This Row],[JP]]-1)*2+(punkty_rekrutacyjne[[#This Row],[Mat]]-1)*2+(punkty_rekrutacyjne[[#This Row],[Biol]]-1)*2+(punkty_rekrutacyjne[[#This Row],[Geog]]-1)*2</f>
        <v>32</v>
      </c>
      <c r="S345" s="1">
        <f>punkty_rekrutacyjne[[#This Row],[p z g]]+punkty_rekrutacyjne[[#This Row],[P z ocen]]+IF(punkty_rekrutacyjne[[#This Row],[Zachowanie]]=6,2,0)+punkty_rekrutacyjne[[#This Row],[Osiagniecia]]</f>
        <v>63</v>
      </c>
      <c r="X345" s="11" t="s">
        <v>494</v>
      </c>
      <c r="Y345" s="1">
        <v>4</v>
      </c>
      <c r="Z345" s="1">
        <v>0</v>
      </c>
    </row>
    <row r="346" spans="1:26" x14ac:dyDescent="0.25">
      <c r="A346" s="1" t="s">
        <v>480</v>
      </c>
      <c r="B346" s="1" t="s">
        <v>477</v>
      </c>
      <c r="C346">
        <v>3</v>
      </c>
      <c r="D346">
        <v>2</v>
      </c>
      <c r="E346">
        <v>5</v>
      </c>
      <c r="F346">
        <v>5</v>
      </c>
      <c r="G346">
        <v>4</v>
      </c>
      <c r="H346">
        <v>5</v>
      </c>
      <c r="I346">
        <v>91</v>
      </c>
      <c r="J346">
        <v>53</v>
      </c>
      <c r="K346">
        <v>13</v>
      </c>
      <c r="L346">
        <v>58</v>
      </c>
      <c r="M346">
        <v>75</v>
      </c>
      <c r="N346">
        <f>IF(AND(punkty_rekrutacyjne[[#This Row],[Osiagniecia]]=0,punkty_rekrutacyjne[[#This Row],[Zachowanie]]&gt;4),1,0)</f>
        <v>0</v>
      </c>
      <c r="O346">
        <f t="shared" si="5"/>
        <v>4.75</v>
      </c>
      <c r="P346">
        <f>IF(AND(punkty_rekrutacyjne[[#This Row],[osiągnięcia]]=1,punkty_rekrutacyjne[[#This Row],[Średnia]]&gt;=4),1,0)</f>
        <v>0</v>
      </c>
      <c r="Q346" s="1">
        <f>punkty_rekrutacyjne[[#This Row],[GHP]]/10+punkty_rekrutacyjne[[#This Row],[GHH]]/10+punkty_rekrutacyjne[[#This Row],[GMM]]/10+punkty_rekrutacyjne[[#This Row],[GMP]]/10+punkty_rekrutacyjne[[#This Row],[GJP]]/10</f>
        <v>29</v>
      </c>
      <c r="R346" s="1">
        <f>(punkty_rekrutacyjne[[#This Row],[JP]]-1)*2+(punkty_rekrutacyjne[[#This Row],[Mat]]-1)*2+(punkty_rekrutacyjne[[#This Row],[Biol]]-1)*2+(punkty_rekrutacyjne[[#This Row],[Geog]]-1)*2</f>
        <v>30</v>
      </c>
      <c r="S346" s="1">
        <f>punkty_rekrutacyjne[[#This Row],[p z g]]+punkty_rekrutacyjne[[#This Row],[P z ocen]]+IF(punkty_rekrutacyjne[[#This Row],[Zachowanie]]=6,2,0)+punkty_rekrutacyjne[[#This Row],[Osiagniecia]]</f>
        <v>62</v>
      </c>
      <c r="X346" s="11" t="s">
        <v>304</v>
      </c>
      <c r="Y346" s="1">
        <v>3.75</v>
      </c>
      <c r="Z346" s="1">
        <v>0</v>
      </c>
    </row>
    <row r="347" spans="1:26" x14ac:dyDescent="0.25">
      <c r="A347" s="1" t="s">
        <v>481</v>
      </c>
      <c r="B347" s="1" t="s">
        <v>61</v>
      </c>
      <c r="C347">
        <v>5</v>
      </c>
      <c r="D347">
        <v>4</v>
      </c>
      <c r="E347">
        <v>6</v>
      </c>
      <c r="F347">
        <v>5</v>
      </c>
      <c r="G347">
        <v>2</v>
      </c>
      <c r="H347">
        <v>3</v>
      </c>
      <c r="I347">
        <v>21</v>
      </c>
      <c r="J347">
        <v>48</v>
      </c>
      <c r="K347">
        <v>45</v>
      </c>
      <c r="L347">
        <v>1</v>
      </c>
      <c r="M347">
        <v>51</v>
      </c>
      <c r="N347">
        <f>IF(AND(punkty_rekrutacyjne[[#This Row],[Osiagniecia]]=0,punkty_rekrutacyjne[[#This Row],[Zachowanie]]&gt;4),1,0)</f>
        <v>0</v>
      </c>
      <c r="O347">
        <f t="shared" si="5"/>
        <v>4</v>
      </c>
      <c r="P347">
        <f>IF(AND(punkty_rekrutacyjne[[#This Row],[osiągnięcia]]=1,punkty_rekrutacyjne[[#This Row],[Średnia]]&gt;=4),1,0)</f>
        <v>0</v>
      </c>
      <c r="Q347" s="1">
        <f>punkty_rekrutacyjne[[#This Row],[GHP]]/10+punkty_rekrutacyjne[[#This Row],[GHH]]/10+punkty_rekrutacyjne[[#This Row],[GMM]]/10+punkty_rekrutacyjne[[#This Row],[GMP]]/10+punkty_rekrutacyjne[[#This Row],[GJP]]/10</f>
        <v>16.600000000000001</v>
      </c>
      <c r="R347" s="1">
        <f>(punkty_rekrutacyjne[[#This Row],[JP]]-1)*2+(punkty_rekrutacyjne[[#This Row],[Mat]]-1)*2+(punkty_rekrutacyjne[[#This Row],[Biol]]-1)*2+(punkty_rekrutacyjne[[#This Row],[Geog]]-1)*2</f>
        <v>24</v>
      </c>
      <c r="S347" s="1">
        <f>punkty_rekrutacyjne[[#This Row],[p z g]]+punkty_rekrutacyjne[[#This Row],[P z ocen]]+IF(punkty_rekrutacyjne[[#This Row],[Zachowanie]]=6,2,0)+punkty_rekrutacyjne[[#This Row],[Osiagniecia]]</f>
        <v>45.6</v>
      </c>
      <c r="X347" s="11" t="s">
        <v>442</v>
      </c>
      <c r="Y347" s="1">
        <v>3.75</v>
      </c>
      <c r="Z347" s="1">
        <v>1</v>
      </c>
    </row>
    <row r="348" spans="1:26" x14ac:dyDescent="0.25">
      <c r="A348" s="1" t="s">
        <v>482</v>
      </c>
      <c r="B348" s="1" t="s">
        <v>311</v>
      </c>
      <c r="C348">
        <v>2</v>
      </c>
      <c r="D348">
        <v>2</v>
      </c>
      <c r="E348">
        <v>5</v>
      </c>
      <c r="F348">
        <v>2</v>
      </c>
      <c r="G348">
        <v>4</v>
      </c>
      <c r="H348">
        <v>4</v>
      </c>
      <c r="I348">
        <v>83</v>
      </c>
      <c r="J348">
        <v>28</v>
      </c>
      <c r="K348">
        <v>43</v>
      </c>
      <c r="L348">
        <v>19</v>
      </c>
      <c r="M348">
        <v>83</v>
      </c>
      <c r="N348">
        <f>IF(AND(punkty_rekrutacyjne[[#This Row],[Osiagniecia]]=0,punkty_rekrutacyjne[[#This Row],[Zachowanie]]&gt;4),1,0)</f>
        <v>0</v>
      </c>
      <c r="O348">
        <f t="shared" si="5"/>
        <v>3.75</v>
      </c>
      <c r="P348">
        <f>IF(AND(punkty_rekrutacyjne[[#This Row],[osiągnięcia]]=1,punkty_rekrutacyjne[[#This Row],[Średnia]]&gt;=4),1,0)</f>
        <v>0</v>
      </c>
      <c r="Q348" s="1">
        <f>punkty_rekrutacyjne[[#This Row],[GHP]]/10+punkty_rekrutacyjne[[#This Row],[GHH]]/10+punkty_rekrutacyjne[[#This Row],[GMM]]/10+punkty_rekrutacyjne[[#This Row],[GMP]]/10+punkty_rekrutacyjne[[#This Row],[GJP]]/10</f>
        <v>25.6</v>
      </c>
      <c r="R348" s="1">
        <f>(punkty_rekrutacyjne[[#This Row],[JP]]-1)*2+(punkty_rekrutacyjne[[#This Row],[Mat]]-1)*2+(punkty_rekrutacyjne[[#This Row],[Biol]]-1)*2+(punkty_rekrutacyjne[[#This Row],[Geog]]-1)*2</f>
        <v>22</v>
      </c>
      <c r="S348" s="1">
        <f>punkty_rekrutacyjne[[#This Row],[p z g]]+punkty_rekrutacyjne[[#This Row],[P z ocen]]+IF(punkty_rekrutacyjne[[#This Row],[Zachowanie]]=6,2,0)+punkty_rekrutacyjne[[#This Row],[Osiagniecia]]</f>
        <v>49.6</v>
      </c>
      <c r="X348" s="11" t="s">
        <v>585</v>
      </c>
      <c r="Y348" s="1">
        <v>4.5</v>
      </c>
      <c r="Z348" s="1">
        <v>0</v>
      </c>
    </row>
    <row r="349" spans="1:26" x14ac:dyDescent="0.25">
      <c r="A349" s="1" t="s">
        <v>483</v>
      </c>
      <c r="B349" s="1" t="s">
        <v>133</v>
      </c>
      <c r="C349">
        <v>2</v>
      </c>
      <c r="D349">
        <v>4</v>
      </c>
      <c r="E349">
        <v>4</v>
      </c>
      <c r="F349">
        <v>3</v>
      </c>
      <c r="G349">
        <v>3</v>
      </c>
      <c r="H349">
        <v>6</v>
      </c>
      <c r="I349">
        <v>97</v>
      </c>
      <c r="J349">
        <v>80</v>
      </c>
      <c r="K349">
        <v>54</v>
      </c>
      <c r="L349">
        <v>78</v>
      </c>
      <c r="M349">
        <v>43</v>
      </c>
      <c r="N349">
        <f>IF(AND(punkty_rekrutacyjne[[#This Row],[Osiagniecia]]=0,punkty_rekrutacyjne[[#This Row],[Zachowanie]]&gt;4),1,0)</f>
        <v>0</v>
      </c>
      <c r="O349">
        <f t="shared" si="5"/>
        <v>4</v>
      </c>
      <c r="P349">
        <f>IF(AND(punkty_rekrutacyjne[[#This Row],[osiągnięcia]]=1,punkty_rekrutacyjne[[#This Row],[Średnia]]&gt;=4),1,0)</f>
        <v>0</v>
      </c>
      <c r="Q349" s="1">
        <f>punkty_rekrutacyjne[[#This Row],[GHP]]/10+punkty_rekrutacyjne[[#This Row],[GHH]]/10+punkty_rekrutacyjne[[#This Row],[GMM]]/10+punkty_rekrutacyjne[[#This Row],[GMP]]/10+punkty_rekrutacyjne[[#This Row],[GJP]]/10</f>
        <v>35.200000000000003</v>
      </c>
      <c r="R349" s="1">
        <f>(punkty_rekrutacyjne[[#This Row],[JP]]-1)*2+(punkty_rekrutacyjne[[#This Row],[Mat]]-1)*2+(punkty_rekrutacyjne[[#This Row],[Biol]]-1)*2+(punkty_rekrutacyjne[[#This Row],[Geog]]-1)*2</f>
        <v>24</v>
      </c>
      <c r="S349" s="1">
        <f>punkty_rekrutacyjne[[#This Row],[p z g]]+punkty_rekrutacyjne[[#This Row],[P z ocen]]+IF(punkty_rekrutacyjne[[#This Row],[Zachowanie]]=6,2,0)+punkty_rekrutacyjne[[#This Row],[Osiagniecia]]</f>
        <v>61.2</v>
      </c>
      <c r="X349" s="11" t="s">
        <v>581</v>
      </c>
      <c r="Y349" s="1">
        <v>5</v>
      </c>
      <c r="Z349" s="1">
        <v>0</v>
      </c>
    </row>
    <row r="350" spans="1:26" x14ac:dyDescent="0.25">
      <c r="A350" s="1" t="s">
        <v>484</v>
      </c>
      <c r="B350" s="1" t="s">
        <v>101</v>
      </c>
      <c r="C350">
        <v>2</v>
      </c>
      <c r="D350">
        <v>5</v>
      </c>
      <c r="E350">
        <v>2</v>
      </c>
      <c r="F350">
        <v>3</v>
      </c>
      <c r="G350">
        <v>5</v>
      </c>
      <c r="H350">
        <v>2</v>
      </c>
      <c r="I350">
        <v>26</v>
      </c>
      <c r="J350">
        <v>31</v>
      </c>
      <c r="K350">
        <v>88</v>
      </c>
      <c r="L350">
        <v>98</v>
      </c>
      <c r="M350">
        <v>45</v>
      </c>
      <c r="N350">
        <f>IF(AND(punkty_rekrutacyjne[[#This Row],[Osiagniecia]]=0,punkty_rekrutacyjne[[#This Row],[Zachowanie]]&gt;4),1,0)</f>
        <v>0</v>
      </c>
      <c r="O350">
        <f t="shared" si="5"/>
        <v>3</v>
      </c>
      <c r="P350">
        <f>IF(AND(punkty_rekrutacyjne[[#This Row],[osiągnięcia]]=1,punkty_rekrutacyjne[[#This Row],[Średnia]]&gt;=4),1,0)</f>
        <v>0</v>
      </c>
      <c r="Q350" s="1">
        <f>punkty_rekrutacyjne[[#This Row],[GHP]]/10+punkty_rekrutacyjne[[#This Row],[GHH]]/10+punkty_rekrutacyjne[[#This Row],[GMM]]/10+punkty_rekrutacyjne[[#This Row],[GMP]]/10+punkty_rekrutacyjne[[#This Row],[GJP]]/10</f>
        <v>28.8</v>
      </c>
      <c r="R350" s="1">
        <f>(punkty_rekrutacyjne[[#This Row],[JP]]-1)*2+(punkty_rekrutacyjne[[#This Row],[Mat]]-1)*2+(punkty_rekrutacyjne[[#This Row],[Biol]]-1)*2+(punkty_rekrutacyjne[[#This Row],[Geog]]-1)*2</f>
        <v>16</v>
      </c>
      <c r="S350" s="1">
        <f>punkty_rekrutacyjne[[#This Row],[p z g]]+punkty_rekrutacyjne[[#This Row],[P z ocen]]+IF(punkty_rekrutacyjne[[#This Row],[Zachowanie]]=6,2,0)+punkty_rekrutacyjne[[#This Row],[Osiagniecia]]</f>
        <v>46.8</v>
      </c>
      <c r="X350" s="11" t="s">
        <v>588</v>
      </c>
      <c r="Y350" s="1">
        <v>3.25</v>
      </c>
      <c r="Z350" s="1">
        <v>0</v>
      </c>
    </row>
    <row r="351" spans="1:26" x14ac:dyDescent="0.25">
      <c r="A351" s="1" t="s">
        <v>485</v>
      </c>
      <c r="B351" s="1" t="s">
        <v>58</v>
      </c>
      <c r="C351">
        <v>7</v>
      </c>
      <c r="D351">
        <v>6</v>
      </c>
      <c r="E351">
        <v>4</v>
      </c>
      <c r="F351">
        <v>5</v>
      </c>
      <c r="G351">
        <v>4</v>
      </c>
      <c r="H351">
        <v>3</v>
      </c>
      <c r="I351">
        <v>17</v>
      </c>
      <c r="J351">
        <v>54</v>
      </c>
      <c r="K351">
        <v>78</v>
      </c>
      <c r="L351">
        <v>68</v>
      </c>
      <c r="M351">
        <v>41</v>
      </c>
      <c r="N351">
        <f>IF(AND(punkty_rekrutacyjne[[#This Row],[Osiagniecia]]=0,punkty_rekrutacyjne[[#This Row],[Zachowanie]]&gt;4),1,0)</f>
        <v>0</v>
      </c>
      <c r="O351">
        <f t="shared" si="5"/>
        <v>4</v>
      </c>
      <c r="P351">
        <f>IF(AND(punkty_rekrutacyjne[[#This Row],[osiągnięcia]]=1,punkty_rekrutacyjne[[#This Row],[Średnia]]&gt;=4),1,0)</f>
        <v>0</v>
      </c>
      <c r="Q351" s="1">
        <f>punkty_rekrutacyjne[[#This Row],[GHP]]/10+punkty_rekrutacyjne[[#This Row],[GHH]]/10+punkty_rekrutacyjne[[#This Row],[GMM]]/10+punkty_rekrutacyjne[[#This Row],[GMP]]/10+punkty_rekrutacyjne[[#This Row],[GJP]]/10</f>
        <v>25.799999999999997</v>
      </c>
      <c r="R351" s="1">
        <f>(punkty_rekrutacyjne[[#This Row],[JP]]-1)*2+(punkty_rekrutacyjne[[#This Row],[Mat]]-1)*2+(punkty_rekrutacyjne[[#This Row],[Biol]]-1)*2+(punkty_rekrutacyjne[[#This Row],[Geog]]-1)*2</f>
        <v>24</v>
      </c>
      <c r="S351" s="1">
        <f>punkty_rekrutacyjne[[#This Row],[p z g]]+punkty_rekrutacyjne[[#This Row],[P z ocen]]+IF(punkty_rekrutacyjne[[#This Row],[Zachowanie]]=6,2,0)+punkty_rekrutacyjne[[#This Row],[Osiagniecia]]</f>
        <v>58.8</v>
      </c>
      <c r="X351" s="11" t="s">
        <v>91</v>
      </c>
      <c r="Y351" s="1">
        <v>4.25</v>
      </c>
      <c r="Z351" s="1">
        <v>0</v>
      </c>
    </row>
    <row r="352" spans="1:26" x14ac:dyDescent="0.25">
      <c r="A352" s="1" t="s">
        <v>486</v>
      </c>
      <c r="B352" s="1" t="s">
        <v>70</v>
      </c>
      <c r="C352">
        <v>0</v>
      </c>
      <c r="D352">
        <v>2</v>
      </c>
      <c r="E352">
        <v>5</v>
      </c>
      <c r="F352">
        <v>3</v>
      </c>
      <c r="G352">
        <v>6</v>
      </c>
      <c r="H352">
        <v>6</v>
      </c>
      <c r="I352">
        <v>5</v>
      </c>
      <c r="J352">
        <v>93</v>
      </c>
      <c r="K352">
        <v>4</v>
      </c>
      <c r="L352">
        <v>59</v>
      </c>
      <c r="M352">
        <v>71</v>
      </c>
      <c r="N352">
        <f>IF(AND(punkty_rekrutacyjne[[#This Row],[Osiagniecia]]=0,punkty_rekrutacyjne[[#This Row],[Zachowanie]]&gt;4),1,0)</f>
        <v>0</v>
      </c>
      <c r="O352">
        <f t="shared" si="5"/>
        <v>5</v>
      </c>
      <c r="P352">
        <f>IF(AND(punkty_rekrutacyjne[[#This Row],[osiągnięcia]]=1,punkty_rekrutacyjne[[#This Row],[Średnia]]&gt;=4),1,0)</f>
        <v>0</v>
      </c>
      <c r="Q352" s="1">
        <f>punkty_rekrutacyjne[[#This Row],[GHP]]/10+punkty_rekrutacyjne[[#This Row],[GHH]]/10+punkty_rekrutacyjne[[#This Row],[GMM]]/10+punkty_rekrutacyjne[[#This Row],[GMP]]/10+punkty_rekrutacyjne[[#This Row],[GJP]]/10</f>
        <v>23.200000000000003</v>
      </c>
      <c r="R352" s="1">
        <f>(punkty_rekrutacyjne[[#This Row],[JP]]-1)*2+(punkty_rekrutacyjne[[#This Row],[Mat]]-1)*2+(punkty_rekrutacyjne[[#This Row],[Biol]]-1)*2+(punkty_rekrutacyjne[[#This Row],[Geog]]-1)*2</f>
        <v>32</v>
      </c>
      <c r="S352" s="1">
        <f>punkty_rekrutacyjne[[#This Row],[p z g]]+punkty_rekrutacyjne[[#This Row],[P z ocen]]+IF(punkty_rekrutacyjne[[#This Row],[Zachowanie]]=6,2,0)+punkty_rekrutacyjne[[#This Row],[Osiagniecia]]</f>
        <v>55.2</v>
      </c>
      <c r="X352" s="11" t="s">
        <v>131</v>
      </c>
      <c r="Y352" s="1">
        <v>8.75</v>
      </c>
      <c r="Z352" s="1">
        <v>0</v>
      </c>
    </row>
    <row r="353" spans="1:26" x14ac:dyDescent="0.25">
      <c r="A353" s="1" t="s">
        <v>487</v>
      </c>
      <c r="B353" s="1" t="s">
        <v>76</v>
      </c>
      <c r="C353">
        <v>3</v>
      </c>
      <c r="D353">
        <v>5</v>
      </c>
      <c r="E353">
        <v>3</v>
      </c>
      <c r="F353">
        <v>3</v>
      </c>
      <c r="G353">
        <v>6</v>
      </c>
      <c r="H353">
        <v>4</v>
      </c>
      <c r="I353">
        <v>78</v>
      </c>
      <c r="J353">
        <v>80</v>
      </c>
      <c r="K353">
        <v>56</v>
      </c>
      <c r="L353">
        <v>31</v>
      </c>
      <c r="M353">
        <v>81</v>
      </c>
      <c r="N353">
        <f>IF(AND(punkty_rekrutacyjne[[#This Row],[Osiagniecia]]=0,punkty_rekrutacyjne[[#This Row],[Zachowanie]]&gt;4),1,0)</f>
        <v>0</v>
      </c>
      <c r="O353">
        <f t="shared" si="5"/>
        <v>4</v>
      </c>
      <c r="P353">
        <f>IF(AND(punkty_rekrutacyjne[[#This Row],[osiągnięcia]]=1,punkty_rekrutacyjne[[#This Row],[Średnia]]&gt;=4),1,0)</f>
        <v>0</v>
      </c>
      <c r="Q353" s="1">
        <f>punkty_rekrutacyjne[[#This Row],[GHP]]/10+punkty_rekrutacyjne[[#This Row],[GHH]]/10+punkty_rekrutacyjne[[#This Row],[GMM]]/10+punkty_rekrutacyjne[[#This Row],[GMP]]/10+punkty_rekrutacyjne[[#This Row],[GJP]]/10</f>
        <v>32.6</v>
      </c>
      <c r="R353" s="1">
        <f>(punkty_rekrutacyjne[[#This Row],[JP]]-1)*2+(punkty_rekrutacyjne[[#This Row],[Mat]]-1)*2+(punkty_rekrutacyjne[[#This Row],[Biol]]-1)*2+(punkty_rekrutacyjne[[#This Row],[Geog]]-1)*2</f>
        <v>24</v>
      </c>
      <c r="S353" s="1">
        <f>punkty_rekrutacyjne[[#This Row],[p z g]]+punkty_rekrutacyjne[[#This Row],[P z ocen]]+IF(punkty_rekrutacyjne[[#This Row],[Zachowanie]]=6,2,0)+punkty_rekrutacyjne[[#This Row],[Osiagniecia]]</f>
        <v>59.6</v>
      </c>
      <c r="X353" s="11" t="s">
        <v>184</v>
      </c>
      <c r="Y353" s="1">
        <v>4.5</v>
      </c>
      <c r="Z353" s="1">
        <v>0</v>
      </c>
    </row>
    <row r="354" spans="1:26" x14ac:dyDescent="0.25">
      <c r="A354" s="1" t="s">
        <v>488</v>
      </c>
      <c r="B354" s="1" t="s">
        <v>489</v>
      </c>
      <c r="C354">
        <v>6</v>
      </c>
      <c r="D354">
        <v>6</v>
      </c>
      <c r="E354">
        <v>6</v>
      </c>
      <c r="F354">
        <v>4</v>
      </c>
      <c r="G354">
        <v>6</v>
      </c>
      <c r="H354">
        <v>4</v>
      </c>
      <c r="I354">
        <v>64</v>
      </c>
      <c r="J354">
        <v>18</v>
      </c>
      <c r="K354">
        <v>23</v>
      </c>
      <c r="L354">
        <v>81</v>
      </c>
      <c r="M354">
        <v>18</v>
      </c>
      <c r="N354">
        <f>IF(AND(punkty_rekrutacyjne[[#This Row],[Osiagniecia]]=0,punkty_rekrutacyjne[[#This Row],[Zachowanie]]&gt;4),1,0)</f>
        <v>0</v>
      </c>
      <c r="O354">
        <f t="shared" si="5"/>
        <v>5</v>
      </c>
      <c r="P354">
        <f>IF(AND(punkty_rekrutacyjne[[#This Row],[osiągnięcia]]=1,punkty_rekrutacyjne[[#This Row],[Średnia]]&gt;=4),1,0)</f>
        <v>0</v>
      </c>
      <c r="Q354" s="1">
        <f>punkty_rekrutacyjne[[#This Row],[GHP]]/10+punkty_rekrutacyjne[[#This Row],[GHH]]/10+punkty_rekrutacyjne[[#This Row],[GMM]]/10+punkty_rekrutacyjne[[#This Row],[GMP]]/10+punkty_rekrutacyjne[[#This Row],[GJP]]/10</f>
        <v>20.400000000000002</v>
      </c>
      <c r="R354" s="1">
        <f>(punkty_rekrutacyjne[[#This Row],[JP]]-1)*2+(punkty_rekrutacyjne[[#This Row],[Mat]]-1)*2+(punkty_rekrutacyjne[[#This Row],[Biol]]-1)*2+(punkty_rekrutacyjne[[#This Row],[Geog]]-1)*2</f>
        <v>32</v>
      </c>
      <c r="S354" s="1">
        <f>punkty_rekrutacyjne[[#This Row],[p z g]]+punkty_rekrutacyjne[[#This Row],[P z ocen]]+IF(punkty_rekrutacyjne[[#This Row],[Zachowanie]]=6,2,0)+punkty_rekrutacyjne[[#This Row],[Osiagniecia]]</f>
        <v>60.400000000000006</v>
      </c>
      <c r="X354" s="11" t="s">
        <v>69</v>
      </c>
      <c r="Y354" s="1">
        <v>7</v>
      </c>
      <c r="Z354" s="1">
        <v>0</v>
      </c>
    </row>
    <row r="355" spans="1:26" x14ac:dyDescent="0.25">
      <c r="A355" s="1" t="s">
        <v>490</v>
      </c>
      <c r="B355" s="1" t="s">
        <v>38</v>
      </c>
      <c r="C355">
        <v>2</v>
      </c>
      <c r="D355">
        <v>4</v>
      </c>
      <c r="E355">
        <v>3</v>
      </c>
      <c r="F355">
        <v>5</v>
      </c>
      <c r="G355">
        <v>2</v>
      </c>
      <c r="H355">
        <v>3</v>
      </c>
      <c r="I355">
        <v>96</v>
      </c>
      <c r="J355">
        <v>32</v>
      </c>
      <c r="K355">
        <v>73</v>
      </c>
      <c r="L355">
        <v>7</v>
      </c>
      <c r="M355">
        <v>74</v>
      </c>
      <c r="N355">
        <f>IF(AND(punkty_rekrutacyjne[[#This Row],[Osiagniecia]]=0,punkty_rekrutacyjne[[#This Row],[Zachowanie]]&gt;4),1,0)</f>
        <v>0</v>
      </c>
      <c r="O355">
        <f t="shared" si="5"/>
        <v>3.25</v>
      </c>
      <c r="P355">
        <f>IF(AND(punkty_rekrutacyjne[[#This Row],[osiągnięcia]]=1,punkty_rekrutacyjne[[#This Row],[Średnia]]&gt;=4),1,0)</f>
        <v>0</v>
      </c>
      <c r="Q355" s="1">
        <f>punkty_rekrutacyjne[[#This Row],[GHP]]/10+punkty_rekrutacyjne[[#This Row],[GHH]]/10+punkty_rekrutacyjne[[#This Row],[GMM]]/10+punkty_rekrutacyjne[[#This Row],[GMP]]/10+punkty_rekrutacyjne[[#This Row],[GJP]]/10</f>
        <v>28.200000000000003</v>
      </c>
      <c r="R355" s="1">
        <f>(punkty_rekrutacyjne[[#This Row],[JP]]-1)*2+(punkty_rekrutacyjne[[#This Row],[Mat]]-1)*2+(punkty_rekrutacyjne[[#This Row],[Biol]]-1)*2+(punkty_rekrutacyjne[[#This Row],[Geog]]-1)*2</f>
        <v>18</v>
      </c>
      <c r="S355" s="1">
        <f>punkty_rekrutacyjne[[#This Row],[p z g]]+punkty_rekrutacyjne[[#This Row],[P z ocen]]+IF(punkty_rekrutacyjne[[#This Row],[Zachowanie]]=6,2,0)+punkty_rekrutacyjne[[#This Row],[Osiagniecia]]</f>
        <v>48.2</v>
      </c>
      <c r="X355" s="11" t="s">
        <v>151</v>
      </c>
      <c r="Y355" s="1">
        <v>4.5</v>
      </c>
      <c r="Z355" s="1">
        <v>0</v>
      </c>
    </row>
    <row r="356" spans="1:26" x14ac:dyDescent="0.25">
      <c r="A356" s="1" t="s">
        <v>491</v>
      </c>
      <c r="B356" s="1" t="s">
        <v>340</v>
      </c>
      <c r="C356">
        <v>6</v>
      </c>
      <c r="D356">
        <v>6</v>
      </c>
      <c r="E356">
        <v>5</v>
      </c>
      <c r="F356">
        <v>5</v>
      </c>
      <c r="G356">
        <v>3</v>
      </c>
      <c r="H356">
        <v>6</v>
      </c>
      <c r="I356">
        <v>85</v>
      </c>
      <c r="J356">
        <v>35</v>
      </c>
      <c r="K356">
        <v>70</v>
      </c>
      <c r="L356">
        <v>99</v>
      </c>
      <c r="M356">
        <v>85</v>
      </c>
      <c r="N356">
        <f>IF(AND(punkty_rekrutacyjne[[#This Row],[Osiagniecia]]=0,punkty_rekrutacyjne[[#This Row],[Zachowanie]]&gt;4),1,0)</f>
        <v>0</v>
      </c>
      <c r="O356">
        <f t="shared" si="5"/>
        <v>4.75</v>
      </c>
      <c r="P356">
        <f>IF(AND(punkty_rekrutacyjne[[#This Row],[osiągnięcia]]=1,punkty_rekrutacyjne[[#This Row],[Średnia]]&gt;=4),1,0)</f>
        <v>0</v>
      </c>
      <c r="Q356" s="1">
        <f>punkty_rekrutacyjne[[#This Row],[GHP]]/10+punkty_rekrutacyjne[[#This Row],[GHH]]/10+punkty_rekrutacyjne[[#This Row],[GMM]]/10+punkty_rekrutacyjne[[#This Row],[GMP]]/10+punkty_rekrutacyjne[[#This Row],[GJP]]/10</f>
        <v>37.4</v>
      </c>
      <c r="R356" s="1">
        <f>(punkty_rekrutacyjne[[#This Row],[JP]]-1)*2+(punkty_rekrutacyjne[[#This Row],[Mat]]-1)*2+(punkty_rekrutacyjne[[#This Row],[Biol]]-1)*2+(punkty_rekrutacyjne[[#This Row],[Geog]]-1)*2</f>
        <v>30</v>
      </c>
      <c r="S356" s="1">
        <f>punkty_rekrutacyjne[[#This Row],[p z g]]+punkty_rekrutacyjne[[#This Row],[P z ocen]]+IF(punkty_rekrutacyjne[[#This Row],[Zachowanie]]=6,2,0)+punkty_rekrutacyjne[[#This Row],[Osiagniecia]]</f>
        <v>75.400000000000006</v>
      </c>
      <c r="X356" s="11" t="s">
        <v>376</v>
      </c>
      <c r="Y356" s="1">
        <v>3.75</v>
      </c>
      <c r="Z356" s="1">
        <v>0</v>
      </c>
    </row>
    <row r="357" spans="1:26" x14ac:dyDescent="0.25">
      <c r="A357" s="1" t="s">
        <v>492</v>
      </c>
      <c r="B357" s="1" t="s">
        <v>90</v>
      </c>
      <c r="C357">
        <v>4</v>
      </c>
      <c r="D357">
        <v>2</v>
      </c>
      <c r="E357">
        <v>4</v>
      </c>
      <c r="F357">
        <v>5</v>
      </c>
      <c r="G357">
        <v>4</v>
      </c>
      <c r="H357">
        <v>2</v>
      </c>
      <c r="I357">
        <v>17</v>
      </c>
      <c r="J357">
        <v>17</v>
      </c>
      <c r="K357">
        <v>92</v>
      </c>
      <c r="L357">
        <v>6</v>
      </c>
      <c r="M357">
        <v>64</v>
      </c>
      <c r="N357">
        <f>IF(AND(punkty_rekrutacyjne[[#This Row],[Osiagniecia]]=0,punkty_rekrutacyjne[[#This Row],[Zachowanie]]&gt;4),1,0)</f>
        <v>0</v>
      </c>
      <c r="O357">
        <f t="shared" si="5"/>
        <v>3.75</v>
      </c>
      <c r="P357">
        <f>IF(AND(punkty_rekrutacyjne[[#This Row],[osiągnięcia]]=1,punkty_rekrutacyjne[[#This Row],[Średnia]]&gt;=4),1,0)</f>
        <v>0</v>
      </c>
      <c r="Q357" s="1">
        <f>punkty_rekrutacyjne[[#This Row],[GHP]]/10+punkty_rekrutacyjne[[#This Row],[GHH]]/10+punkty_rekrutacyjne[[#This Row],[GMM]]/10+punkty_rekrutacyjne[[#This Row],[GMP]]/10+punkty_rekrutacyjne[[#This Row],[GJP]]/10</f>
        <v>19.600000000000001</v>
      </c>
      <c r="R357" s="1">
        <f>(punkty_rekrutacyjne[[#This Row],[JP]]-1)*2+(punkty_rekrutacyjne[[#This Row],[Mat]]-1)*2+(punkty_rekrutacyjne[[#This Row],[Biol]]-1)*2+(punkty_rekrutacyjne[[#This Row],[Geog]]-1)*2</f>
        <v>22</v>
      </c>
      <c r="S357" s="1">
        <f>punkty_rekrutacyjne[[#This Row],[p z g]]+punkty_rekrutacyjne[[#This Row],[P z ocen]]+IF(punkty_rekrutacyjne[[#This Row],[Zachowanie]]=6,2,0)+punkty_rekrutacyjne[[#This Row],[Osiagniecia]]</f>
        <v>45.6</v>
      </c>
      <c r="X357" s="11" t="s">
        <v>189</v>
      </c>
      <c r="Y357" s="1">
        <v>3.5</v>
      </c>
      <c r="Z357" s="1">
        <v>0</v>
      </c>
    </row>
    <row r="358" spans="1:26" x14ac:dyDescent="0.25">
      <c r="A358" s="1" t="s">
        <v>493</v>
      </c>
      <c r="B358" s="1" t="s">
        <v>180</v>
      </c>
      <c r="C358">
        <v>4</v>
      </c>
      <c r="D358">
        <v>2</v>
      </c>
      <c r="E358">
        <v>4</v>
      </c>
      <c r="F358">
        <v>2</v>
      </c>
      <c r="G358">
        <v>5</v>
      </c>
      <c r="H358">
        <v>4</v>
      </c>
      <c r="I358">
        <v>62</v>
      </c>
      <c r="J358">
        <v>3</v>
      </c>
      <c r="K358">
        <v>84</v>
      </c>
      <c r="L358">
        <v>48</v>
      </c>
      <c r="M358">
        <v>94</v>
      </c>
      <c r="N358">
        <f>IF(AND(punkty_rekrutacyjne[[#This Row],[Osiagniecia]]=0,punkty_rekrutacyjne[[#This Row],[Zachowanie]]&gt;4),1,0)</f>
        <v>0</v>
      </c>
      <c r="O358">
        <f t="shared" si="5"/>
        <v>3.75</v>
      </c>
      <c r="P358">
        <f>IF(AND(punkty_rekrutacyjne[[#This Row],[osiągnięcia]]=1,punkty_rekrutacyjne[[#This Row],[Średnia]]&gt;=4),1,0)</f>
        <v>0</v>
      </c>
      <c r="Q358" s="1">
        <f>punkty_rekrutacyjne[[#This Row],[GHP]]/10+punkty_rekrutacyjne[[#This Row],[GHH]]/10+punkty_rekrutacyjne[[#This Row],[GMM]]/10+punkty_rekrutacyjne[[#This Row],[GMP]]/10+punkty_rekrutacyjne[[#This Row],[GJP]]/10</f>
        <v>29.1</v>
      </c>
      <c r="R358" s="1">
        <f>(punkty_rekrutacyjne[[#This Row],[JP]]-1)*2+(punkty_rekrutacyjne[[#This Row],[Mat]]-1)*2+(punkty_rekrutacyjne[[#This Row],[Biol]]-1)*2+(punkty_rekrutacyjne[[#This Row],[Geog]]-1)*2</f>
        <v>22</v>
      </c>
      <c r="S358" s="1">
        <f>punkty_rekrutacyjne[[#This Row],[p z g]]+punkty_rekrutacyjne[[#This Row],[P z ocen]]+IF(punkty_rekrutacyjne[[#This Row],[Zachowanie]]=6,2,0)+punkty_rekrutacyjne[[#This Row],[Osiagniecia]]</f>
        <v>55.1</v>
      </c>
      <c r="X358" s="11" t="s">
        <v>406</v>
      </c>
      <c r="Y358" s="1">
        <v>3.25</v>
      </c>
      <c r="Z358" s="1">
        <v>1</v>
      </c>
    </row>
    <row r="359" spans="1:26" x14ac:dyDescent="0.25">
      <c r="A359" s="1" t="s">
        <v>494</v>
      </c>
      <c r="B359" s="1" t="s">
        <v>495</v>
      </c>
      <c r="C359">
        <v>4</v>
      </c>
      <c r="D359">
        <v>5</v>
      </c>
      <c r="E359">
        <v>5</v>
      </c>
      <c r="F359">
        <v>6</v>
      </c>
      <c r="G359">
        <v>2</v>
      </c>
      <c r="H359">
        <v>3</v>
      </c>
      <c r="I359">
        <v>35</v>
      </c>
      <c r="J359">
        <v>49</v>
      </c>
      <c r="K359">
        <v>59</v>
      </c>
      <c r="L359">
        <v>44</v>
      </c>
      <c r="M359">
        <v>68</v>
      </c>
      <c r="N359">
        <f>IF(AND(punkty_rekrutacyjne[[#This Row],[Osiagniecia]]=0,punkty_rekrutacyjne[[#This Row],[Zachowanie]]&gt;4),1,0)</f>
        <v>0</v>
      </c>
      <c r="O359">
        <f t="shared" si="5"/>
        <v>4</v>
      </c>
      <c r="P359">
        <f>IF(AND(punkty_rekrutacyjne[[#This Row],[osiągnięcia]]=1,punkty_rekrutacyjne[[#This Row],[Średnia]]&gt;=4),1,0)</f>
        <v>0</v>
      </c>
      <c r="Q359" s="1">
        <f>punkty_rekrutacyjne[[#This Row],[GHP]]/10+punkty_rekrutacyjne[[#This Row],[GHH]]/10+punkty_rekrutacyjne[[#This Row],[GMM]]/10+punkty_rekrutacyjne[[#This Row],[GMP]]/10+punkty_rekrutacyjne[[#This Row],[GJP]]/10</f>
        <v>25.500000000000004</v>
      </c>
      <c r="R359" s="1">
        <f>(punkty_rekrutacyjne[[#This Row],[JP]]-1)*2+(punkty_rekrutacyjne[[#This Row],[Mat]]-1)*2+(punkty_rekrutacyjne[[#This Row],[Biol]]-1)*2+(punkty_rekrutacyjne[[#This Row],[Geog]]-1)*2</f>
        <v>24</v>
      </c>
      <c r="S359" s="1">
        <f>punkty_rekrutacyjne[[#This Row],[p z g]]+punkty_rekrutacyjne[[#This Row],[P z ocen]]+IF(punkty_rekrutacyjne[[#This Row],[Zachowanie]]=6,2,0)+punkty_rekrutacyjne[[#This Row],[Osiagniecia]]</f>
        <v>53.5</v>
      </c>
      <c r="X359" s="11" t="s">
        <v>186</v>
      </c>
      <c r="Y359" s="1">
        <v>3.5</v>
      </c>
      <c r="Z359" s="1">
        <v>0</v>
      </c>
    </row>
    <row r="360" spans="1:26" x14ac:dyDescent="0.25">
      <c r="A360" s="1" t="s">
        <v>496</v>
      </c>
      <c r="B360" s="1" t="s">
        <v>369</v>
      </c>
      <c r="C360">
        <v>7</v>
      </c>
      <c r="D360">
        <v>3</v>
      </c>
      <c r="E360">
        <v>6</v>
      </c>
      <c r="F360">
        <v>2</v>
      </c>
      <c r="G360">
        <v>6</v>
      </c>
      <c r="H360">
        <v>5</v>
      </c>
      <c r="I360">
        <v>20</v>
      </c>
      <c r="J360">
        <v>58</v>
      </c>
      <c r="K360">
        <v>93</v>
      </c>
      <c r="L360">
        <v>53</v>
      </c>
      <c r="M360">
        <v>35</v>
      </c>
      <c r="N360">
        <f>IF(AND(punkty_rekrutacyjne[[#This Row],[Osiagniecia]]=0,punkty_rekrutacyjne[[#This Row],[Zachowanie]]&gt;4),1,0)</f>
        <v>0</v>
      </c>
      <c r="O360">
        <f t="shared" si="5"/>
        <v>4.75</v>
      </c>
      <c r="P360">
        <f>IF(AND(punkty_rekrutacyjne[[#This Row],[osiągnięcia]]=1,punkty_rekrutacyjne[[#This Row],[Średnia]]&gt;=4),1,0)</f>
        <v>0</v>
      </c>
      <c r="Q360" s="1">
        <f>punkty_rekrutacyjne[[#This Row],[GHP]]/10+punkty_rekrutacyjne[[#This Row],[GHH]]/10+punkty_rekrutacyjne[[#This Row],[GMM]]/10+punkty_rekrutacyjne[[#This Row],[GMP]]/10+punkty_rekrutacyjne[[#This Row],[GJP]]/10</f>
        <v>25.900000000000002</v>
      </c>
      <c r="R360" s="1">
        <f>(punkty_rekrutacyjne[[#This Row],[JP]]-1)*2+(punkty_rekrutacyjne[[#This Row],[Mat]]-1)*2+(punkty_rekrutacyjne[[#This Row],[Biol]]-1)*2+(punkty_rekrutacyjne[[#This Row],[Geog]]-1)*2</f>
        <v>30</v>
      </c>
      <c r="S360" s="1">
        <f>punkty_rekrutacyjne[[#This Row],[p z g]]+punkty_rekrutacyjne[[#This Row],[P z ocen]]+IF(punkty_rekrutacyjne[[#This Row],[Zachowanie]]=6,2,0)+punkty_rekrutacyjne[[#This Row],[Osiagniecia]]</f>
        <v>62.900000000000006</v>
      </c>
      <c r="X360" s="11" t="s">
        <v>472</v>
      </c>
      <c r="Y360" s="1">
        <v>4.75</v>
      </c>
      <c r="Z360" s="1">
        <v>0</v>
      </c>
    </row>
    <row r="361" spans="1:26" x14ac:dyDescent="0.25">
      <c r="A361" s="1" t="s">
        <v>497</v>
      </c>
      <c r="B361" s="1" t="s">
        <v>498</v>
      </c>
      <c r="C361">
        <v>5</v>
      </c>
      <c r="D361">
        <v>6</v>
      </c>
      <c r="E361">
        <v>2</v>
      </c>
      <c r="F361">
        <v>3</v>
      </c>
      <c r="G361">
        <v>4</v>
      </c>
      <c r="H361">
        <v>3</v>
      </c>
      <c r="I361">
        <v>2</v>
      </c>
      <c r="J361">
        <v>97</v>
      </c>
      <c r="K361">
        <v>14</v>
      </c>
      <c r="L361">
        <v>81</v>
      </c>
      <c r="M361">
        <v>38</v>
      </c>
      <c r="N361">
        <f>IF(AND(punkty_rekrutacyjne[[#This Row],[Osiagniecia]]=0,punkty_rekrutacyjne[[#This Row],[Zachowanie]]&gt;4),1,0)</f>
        <v>0</v>
      </c>
      <c r="O361">
        <f t="shared" si="5"/>
        <v>3</v>
      </c>
      <c r="P361">
        <f>IF(AND(punkty_rekrutacyjne[[#This Row],[osiągnięcia]]=1,punkty_rekrutacyjne[[#This Row],[Średnia]]&gt;=4),1,0)</f>
        <v>0</v>
      </c>
      <c r="Q361" s="1">
        <f>punkty_rekrutacyjne[[#This Row],[GHP]]/10+punkty_rekrutacyjne[[#This Row],[GHH]]/10+punkty_rekrutacyjne[[#This Row],[GMM]]/10+punkty_rekrutacyjne[[#This Row],[GMP]]/10+punkty_rekrutacyjne[[#This Row],[GJP]]/10</f>
        <v>23.2</v>
      </c>
      <c r="R361" s="1">
        <f>(punkty_rekrutacyjne[[#This Row],[JP]]-1)*2+(punkty_rekrutacyjne[[#This Row],[Mat]]-1)*2+(punkty_rekrutacyjne[[#This Row],[Biol]]-1)*2+(punkty_rekrutacyjne[[#This Row],[Geog]]-1)*2</f>
        <v>16</v>
      </c>
      <c r="S361" s="1">
        <f>punkty_rekrutacyjne[[#This Row],[p z g]]+punkty_rekrutacyjne[[#This Row],[P z ocen]]+IF(punkty_rekrutacyjne[[#This Row],[Zachowanie]]=6,2,0)+punkty_rekrutacyjne[[#This Row],[Osiagniecia]]</f>
        <v>46.2</v>
      </c>
      <c r="X361" s="11" t="s">
        <v>135</v>
      </c>
      <c r="Y361" s="1">
        <v>4.25</v>
      </c>
      <c r="Z361" s="1">
        <v>0</v>
      </c>
    </row>
    <row r="362" spans="1:26" x14ac:dyDescent="0.25">
      <c r="A362" s="1" t="s">
        <v>499</v>
      </c>
      <c r="B362" s="1" t="s">
        <v>498</v>
      </c>
      <c r="C362">
        <v>4</v>
      </c>
      <c r="D362">
        <v>6</v>
      </c>
      <c r="E362">
        <v>2</v>
      </c>
      <c r="F362">
        <v>6</v>
      </c>
      <c r="G362">
        <v>4</v>
      </c>
      <c r="H362">
        <v>5</v>
      </c>
      <c r="I362">
        <v>98</v>
      </c>
      <c r="J362">
        <v>42</v>
      </c>
      <c r="K362">
        <v>49</v>
      </c>
      <c r="L362">
        <v>83</v>
      </c>
      <c r="M362">
        <v>32</v>
      </c>
      <c r="N362">
        <f>IF(AND(punkty_rekrutacyjne[[#This Row],[Osiagniecia]]=0,punkty_rekrutacyjne[[#This Row],[Zachowanie]]&gt;4),1,0)</f>
        <v>0</v>
      </c>
      <c r="O362">
        <f t="shared" si="5"/>
        <v>4.25</v>
      </c>
      <c r="P362">
        <f>IF(AND(punkty_rekrutacyjne[[#This Row],[osiągnięcia]]=1,punkty_rekrutacyjne[[#This Row],[Średnia]]&gt;=4),1,0)</f>
        <v>0</v>
      </c>
      <c r="Q362" s="1">
        <f>punkty_rekrutacyjne[[#This Row],[GHP]]/10+punkty_rekrutacyjne[[#This Row],[GHH]]/10+punkty_rekrutacyjne[[#This Row],[GMM]]/10+punkty_rekrutacyjne[[#This Row],[GMP]]/10+punkty_rekrutacyjne[[#This Row],[GJP]]/10</f>
        <v>30.4</v>
      </c>
      <c r="R362" s="1">
        <f>(punkty_rekrutacyjne[[#This Row],[JP]]-1)*2+(punkty_rekrutacyjne[[#This Row],[Mat]]-1)*2+(punkty_rekrutacyjne[[#This Row],[Biol]]-1)*2+(punkty_rekrutacyjne[[#This Row],[Geog]]-1)*2</f>
        <v>26</v>
      </c>
      <c r="S362" s="1">
        <f>punkty_rekrutacyjne[[#This Row],[p z g]]+punkty_rekrutacyjne[[#This Row],[P z ocen]]+IF(punkty_rekrutacyjne[[#This Row],[Zachowanie]]=6,2,0)+punkty_rekrutacyjne[[#This Row],[Osiagniecia]]</f>
        <v>62.4</v>
      </c>
      <c r="X362" s="11" t="s">
        <v>105</v>
      </c>
      <c r="Y362" s="1">
        <v>3.75</v>
      </c>
      <c r="Z362" s="1">
        <v>0</v>
      </c>
    </row>
    <row r="363" spans="1:26" x14ac:dyDescent="0.25">
      <c r="A363" s="1" t="s">
        <v>500</v>
      </c>
      <c r="B363" s="1" t="s">
        <v>121</v>
      </c>
      <c r="C363">
        <v>7</v>
      </c>
      <c r="D363">
        <v>5</v>
      </c>
      <c r="E363">
        <v>5</v>
      </c>
      <c r="F363">
        <v>4</v>
      </c>
      <c r="G363">
        <v>5</v>
      </c>
      <c r="H363">
        <v>6</v>
      </c>
      <c r="I363">
        <v>97</v>
      </c>
      <c r="J363">
        <v>45</v>
      </c>
      <c r="K363">
        <v>42</v>
      </c>
      <c r="L363">
        <v>25</v>
      </c>
      <c r="M363">
        <v>51</v>
      </c>
      <c r="N363">
        <f>IF(AND(punkty_rekrutacyjne[[#This Row],[Osiagniecia]]=0,punkty_rekrutacyjne[[#This Row],[Zachowanie]]&gt;4),1,0)</f>
        <v>0</v>
      </c>
      <c r="O363">
        <f t="shared" si="5"/>
        <v>5</v>
      </c>
      <c r="P363">
        <f>IF(AND(punkty_rekrutacyjne[[#This Row],[osiągnięcia]]=1,punkty_rekrutacyjne[[#This Row],[Średnia]]&gt;=4),1,0)</f>
        <v>0</v>
      </c>
      <c r="Q363" s="1">
        <f>punkty_rekrutacyjne[[#This Row],[GHP]]/10+punkty_rekrutacyjne[[#This Row],[GHH]]/10+punkty_rekrutacyjne[[#This Row],[GMM]]/10+punkty_rekrutacyjne[[#This Row],[GMP]]/10+punkty_rekrutacyjne[[#This Row],[GJP]]/10</f>
        <v>26</v>
      </c>
      <c r="R363" s="1">
        <f>(punkty_rekrutacyjne[[#This Row],[JP]]-1)*2+(punkty_rekrutacyjne[[#This Row],[Mat]]-1)*2+(punkty_rekrutacyjne[[#This Row],[Biol]]-1)*2+(punkty_rekrutacyjne[[#This Row],[Geog]]-1)*2</f>
        <v>32</v>
      </c>
      <c r="S363" s="1">
        <f>punkty_rekrutacyjne[[#This Row],[p z g]]+punkty_rekrutacyjne[[#This Row],[P z ocen]]+IF(punkty_rekrutacyjne[[#This Row],[Zachowanie]]=6,2,0)+punkty_rekrutacyjne[[#This Row],[Osiagniecia]]</f>
        <v>65</v>
      </c>
      <c r="X363" s="11" t="s">
        <v>486</v>
      </c>
      <c r="Y363" s="1">
        <v>5</v>
      </c>
      <c r="Z363" s="1">
        <v>0</v>
      </c>
    </row>
    <row r="364" spans="1:26" x14ac:dyDescent="0.25">
      <c r="A364" s="1" t="s">
        <v>501</v>
      </c>
      <c r="B364" s="1" t="s">
        <v>18</v>
      </c>
      <c r="C364">
        <v>8</v>
      </c>
      <c r="D364">
        <v>3</v>
      </c>
      <c r="E364">
        <v>2</v>
      </c>
      <c r="F364">
        <v>2</v>
      </c>
      <c r="G364">
        <v>4</v>
      </c>
      <c r="H364">
        <v>2</v>
      </c>
      <c r="I364">
        <v>54</v>
      </c>
      <c r="J364">
        <v>48</v>
      </c>
      <c r="K364">
        <v>35</v>
      </c>
      <c r="L364">
        <v>28</v>
      </c>
      <c r="M364">
        <v>35</v>
      </c>
      <c r="N364">
        <f>IF(AND(punkty_rekrutacyjne[[#This Row],[Osiagniecia]]=0,punkty_rekrutacyjne[[#This Row],[Zachowanie]]&gt;4),1,0)</f>
        <v>0</v>
      </c>
      <c r="O364">
        <f t="shared" si="5"/>
        <v>2.5</v>
      </c>
      <c r="P364">
        <f>IF(AND(punkty_rekrutacyjne[[#This Row],[osiągnięcia]]=1,punkty_rekrutacyjne[[#This Row],[Średnia]]&gt;=4),1,0)</f>
        <v>0</v>
      </c>
      <c r="Q364" s="1">
        <f>punkty_rekrutacyjne[[#This Row],[GHP]]/10+punkty_rekrutacyjne[[#This Row],[GHH]]/10+punkty_rekrutacyjne[[#This Row],[GMM]]/10+punkty_rekrutacyjne[[#This Row],[GMP]]/10+punkty_rekrutacyjne[[#This Row],[GJP]]/10</f>
        <v>20</v>
      </c>
      <c r="R364" s="1">
        <f>(punkty_rekrutacyjne[[#This Row],[JP]]-1)*2+(punkty_rekrutacyjne[[#This Row],[Mat]]-1)*2+(punkty_rekrutacyjne[[#This Row],[Biol]]-1)*2+(punkty_rekrutacyjne[[#This Row],[Geog]]-1)*2</f>
        <v>12</v>
      </c>
      <c r="S364" s="1">
        <f>punkty_rekrutacyjne[[#This Row],[p z g]]+punkty_rekrutacyjne[[#This Row],[P z ocen]]+IF(punkty_rekrutacyjne[[#This Row],[Zachowanie]]=6,2,0)+punkty_rekrutacyjne[[#This Row],[Osiagniecia]]</f>
        <v>40</v>
      </c>
      <c r="X364" s="11" t="s">
        <v>143</v>
      </c>
      <c r="Y364" s="1">
        <v>4.75</v>
      </c>
      <c r="Z364" s="1">
        <v>0</v>
      </c>
    </row>
    <row r="365" spans="1:26" x14ac:dyDescent="0.25">
      <c r="A365" s="1" t="s">
        <v>502</v>
      </c>
      <c r="B365" s="1" t="s">
        <v>503</v>
      </c>
      <c r="C365">
        <v>5</v>
      </c>
      <c r="D365">
        <v>2</v>
      </c>
      <c r="E365">
        <v>6</v>
      </c>
      <c r="F365">
        <v>3</v>
      </c>
      <c r="G365">
        <v>2</v>
      </c>
      <c r="H365">
        <v>5</v>
      </c>
      <c r="I365">
        <v>35</v>
      </c>
      <c r="J365">
        <v>56</v>
      </c>
      <c r="K365">
        <v>6</v>
      </c>
      <c r="L365">
        <v>84</v>
      </c>
      <c r="M365">
        <v>54</v>
      </c>
      <c r="N365">
        <f>IF(AND(punkty_rekrutacyjne[[#This Row],[Osiagniecia]]=0,punkty_rekrutacyjne[[#This Row],[Zachowanie]]&gt;4),1,0)</f>
        <v>0</v>
      </c>
      <c r="O365">
        <f t="shared" si="5"/>
        <v>4</v>
      </c>
      <c r="P365">
        <f>IF(AND(punkty_rekrutacyjne[[#This Row],[osiągnięcia]]=1,punkty_rekrutacyjne[[#This Row],[Średnia]]&gt;=4),1,0)</f>
        <v>0</v>
      </c>
      <c r="Q365" s="1">
        <f>punkty_rekrutacyjne[[#This Row],[GHP]]/10+punkty_rekrutacyjne[[#This Row],[GHH]]/10+punkty_rekrutacyjne[[#This Row],[GMM]]/10+punkty_rekrutacyjne[[#This Row],[GMP]]/10+punkty_rekrutacyjne[[#This Row],[GJP]]/10</f>
        <v>23.5</v>
      </c>
      <c r="R365" s="1">
        <f>(punkty_rekrutacyjne[[#This Row],[JP]]-1)*2+(punkty_rekrutacyjne[[#This Row],[Mat]]-1)*2+(punkty_rekrutacyjne[[#This Row],[Biol]]-1)*2+(punkty_rekrutacyjne[[#This Row],[Geog]]-1)*2</f>
        <v>24</v>
      </c>
      <c r="S365" s="1">
        <f>punkty_rekrutacyjne[[#This Row],[p z g]]+punkty_rekrutacyjne[[#This Row],[P z ocen]]+IF(punkty_rekrutacyjne[[#This Row],[Zachowanie]]=6,2,0)+punkty_rekrutacyjne[[#This Row],[Osiagniecia]]</f>
        <v>52.5</v>
      </c>
      <c r="X365" s="11" t="s">
        <v>102</v>
      </c>
      <c r="Y365" s="1">
        <v>4.25</v>
      </c>
      <c r="Z365" s="1">
        <v>0</v>
      </c>
    </row>
    <row r="366" spans="1:26" x14ac:dyDescent="0.25">
      <c r="A366" s="1" t="s">
        <v>504</v>
      </c>
      <c r="B366" s="1" t="s">
        <v>367</v>
      </c>
      <c r="C366">
        <v>0</v>
      </c>
      <c r="D366">
        <v>2</v>
      </c>
      <c r="E366">
        <v>5</v>
      </c>
      <c r="F366">
        <v>6</v>
      </c>
      <c r="G366">
        <v>6</v>
      </c>
      <c r="H366">
        <v>3</v>
      </c>
      <c r="I366">
        <v>36</v>
      </c>
      <c r="J366">
        <v>94</v>
      </c>
      <c r="K366">
        <v>52</v>
      </c>
      <c r="L366">
        <v>50</v>
      </c>
      <c r="M366">
        <v>57</v>
      </c>
      <c r="N366">
        <f>IF(AND(punkty_rekrutacyjne[[#This Row],[Osiagniecia]]=0,punkty_rekrutacyjne[[#This Row],[Zachowanie]]&gt;4),1,0)</f>
        <v>0</v>
      </c>
      <c r="O366">
        <f t="shared" si="5"/>
        <v>5</v>
      </c>
      <c r="P366">
        <f>IF(AND(punkty_rekrutacyjne[[#This Row],[osiągnięcia]]=1,punkty_rekrutacyjne[[#This Row],[Średnia]]&gt;=4),1,0)</f>
        <v>0</v>
      </c>
      <c r="Q366" s="1">
        <f>punkty_rekrutacyjne[[#This Row],[GHP]]/10+punkty_rekrutacyjne[[#This Row],[GHH]]/10+punkty_rekrutacyjne[[#This Row],[GMM]]/10+punkty_rekrutacyjne[[#This Row],[GMP]]/10+punkty_rekrutacyjne[[#This Row],[GJP]]/10</f>
        <v>28.9</v>
      </c>
      <c r="R366" s="1">
        <f>(punkty_rekrutacyjne[[#This Row],[JP]]-1)*2+(punkty_rekrutacyjne[[#This Row],[Mat]]-1)*2+(punkty_rekrutacyjne[[#This Row],[Biol]]-1)*2+(punkty_rekrutacyjne[[#This Row],[Geog]]-1)*2</f>
        <v>32</v>
      </c>
      <c r="S366" s="1">
        <f>punkty_rekrutacyjne[[#This Row],[p z g]]+punkty_rekrutacyjne[[#This Row],[P z ocen]]+IF(punkty_rekrutacyjne[[#This Row],[Zachowanie]]=6,2,0)+punkty_rekrutacyjne[[#This Row],[Osiagniecia]]</f>
        <v>60.9</v>
      </c>
      <c r="X366" s="11" t="s">
        <v>655</v>
      </c>
      <c r="Y366" s="1">
        <v>5.75</v>
      </c>
      <c r="Z366" s="1">
        <v>0</v>
      </c>
    </row>
    <row r="367" spans="1:26" x14ac:dyDescent="0.25">
      <c r="A367" s="1" t="s">
        <v>505</v>
      </c>
      <c r="B367" s="1" t="s">
        <v>506</v>
      </c>
      <c r="C367">
        <v>2</v>
      </c>
      <c r="D367">
        <v>3</v>
      </c>
      <c r="E367">
        <v>2</v>
      </c>
      <c r="F367">
        <v>2</v>
      </c>
      <c r="G367">
        <v>5</v>
      </c>
      <c r="H367">
        <v>6</v>
      </c>
      <c r="I367">
        <v>100</v>
      </c>
      <c r="J367">
        <v>48</v>
      </c>
      <c r="K367">
        <v>88</v>
      </c>
      <c r="L367">
        <v>48</v>
      </c>
      <c r="M367">
        <v>8</v>
      </c>
      <c r="N367">
        <f>IF(AND(punkty_rekrutacyjne[[#This Row],[Osiagniecia]]=0,punkty_rekrutacyjne[[#This Row],[Zachowanie]]&gt;4),1,0)</f>
        <v>0</v>
      </c>
      <c r="O367">
        <f t="shared" si="5"/>
        <v>3.75</v>
      </c>
      <c r="P367">
        <f>IF(AND(punkty_rekrutacyjne[[#This Row],[osiągnięcia]]=1,punkty_rekrutacyjne[[#This Row],[Średnia]]&gt;=4),1,0)</f>
        <v>0</v>
      </c>
      <c r="Q367" s="1">
        <f>punkty_rekrutacyjne[[#This Row],[GHP]]/10+punkty_rekrutacyjne[[#This Row],[GHH]]/10+punkty_rekrutacyjne[[#This Row],[GMM]]/10+punkty_rekrutacyjne[[#This Row],[GMP]]/10+punkty_rekrutacyjne[[#This Row],[GJP]]/10</f>
        <v>29.200000000000003</v>
      </c>
      <c r="R367" s="1">
        <f>(punkty_rekrutacyjne[[#This Row],[JP]]-1)*2+(punkty_rekrutacyjne[[#This Row],[Mat]]-1)*2+(punkty_rekrutacyjne[[#This Row],[Biol]]-1)*2+(punkty_rekrutacyjne[[#This Row],[Geog]]-1)*2</f>
        <v>22</v>
      </c>
      <c r="S367" s="1">
        <f>punkty_rekrutacyjne[[#This Row],[p z g]]+punkty_rekrutacyjne[[#This Row],[P z ocen]]+IF(punkty_rekrutacyjne[[#This Row],[Zachowanie]]=6,2,0)+punkty_rekrutacyjne[[#This Row],[Osiagniecia]]</f>
        <v>53.2</v>
      </c>
      <c r="X367" s="11" t="s">
        <v>81</v>
      </c>
      <c r="Y367" s="1">
        <v>5.5</v>
      </c>
      <c r="Z367" s="1">
        <v>0</v>
      </c>
    </row>
    <row r="368" spans="1:26" x14ac:dyDescent="0.25">
      <c r="A368" s="1" t="s">
        <v>507</v>
      </c>
      <c r="B368" s="1" t="s">
        <v>508</v>
      </c>
      <c r="C368">
        <v>1</v>
      </c>
      <c r="D368">
        <v>3</v>
      </c>
      <c r="E368">
        <v>4</v>
      </c>
      <c r="F368">
        <v>3</v>
      </c>
      <c r="G368">
        <v>5</v>
      </c>
      <c r="H368">
        <v>6</v>
      </c>
      <c r="I368">
        <v>89</v>
      </c>
      <c r="J368">
        <v>70</v>
      </c>
      <c r="K368">
        <v>58</v>
      </c>
      <c r="L368">
        <v>39</v>
      </c>
      <c r="M368">
        <v>43</v>
      </c>
      <c r="N368">
        <f>IF(AND(punkty_rekrutacyjne[[#This Row],[Osiagniecia]]=0,punkty_rekrutacyjne[[#This Row],[Zachowanie]]&gt;4),1,0)</f>
        <v>0</v>
      </c>
      <c r="O368">
        <f t="shared" si="5"/>
        <v>4.5</v>
      </c>
      <c r="P368">
        <f>IF(AND(punkty_rekrutacyjne[[#This Row],[osiągnięcia]]=1,punkty_rekrutacyjne[[#This Row],[Średnia]]&gt;=4),1,0)</f>
        <v>0</v>
      </c>
      <c r="Q368" s="1">
        <f>punkty_rekrutacyjne[[#This Row],[GHP]]/10+punkty_rekrutacyjne[[#This Row],[GHH]]/10+punkty_rekrutacyjne[[#This Row],[GMM]]/10+punkty_rekrutacyjne[[#This Row],[GMP]]/10+punkty_rekrutacyjne[[#This Row],[GJP]]/10</f>
        <v>29.9</v>
      </c>
      <c r="R368" s="1">
        <f>(punkty_rekrutacyjne[[#This Row],[JP]]-1)*2+(punkty_rekrutacyjne[[#This Row],[Mat]]-1)*2+(punkty_rekrutacyjne[[#This Row],[Biol]]-1)*2+(punkty_rekrutacyjne[[#This Row],[Geog]]-1)*2</f>
        <v>28</v>
      </c>
      <c r="S368" s="1">
        <f>punkty_rekrutacyjne[[#This Row],[p z g]]+punkty_rekrutacyjne[[#This Row],[P z ocen]]+IF(punkty_rekrutacyjne[[#This Row],[Zachowanie]]=6,2,0)+punkty_rekrutacyjne[[#This Row],[Osiagniecia]]</f>
        <v>58.9</v>
      </c>
      <c r="X368" s="11" t="s">
        <v>410</v>
      </c>
      <c r="Y368" s="1">
        <v>4.75</v>
      </c>
      <c r="Z368" s="1">
        <v>0</v>
      </c>
    </row>
    <row r="369" spans="1:26" x14ac:dyDescent="0.25">
      <c r="A369" s="1" t="s">
        <v>509</v>
      </c>
      <c r="B369" s="1" t="s">
        <v>188</v>
      </c>
      <c r="C369">
        <v>0</v>
      </c>
      <c r="D369">
        <v>6</v>
      </c>
      <c r="E369">
        <v>2</v>
      </c>
      <c r="F369">
        <v>2</v>
      </c>
      <c r="G369">
        <v>6</v>
      </c>
      <c r="H369">
        <v>2</v>
      </c>
      <c r="I369">
        <v>21</v>
      </c>
      <c r="J369">
        <v>80</v>
      </c>
      <c r="K369">
        <v>59</v>
      </c>
      <c r="L369">
        <v>35</v>
      </c>
      <c r="M369">
        <v>12</v>
      </c>
      <c r="N369">
        <f>IF(AND(punkty_rekrutacyjne[[#This Row],[Osiagniecia]]=0,punkty_rekrutacyjne[[#This Row],[Zachowanie]]&gt;4),1,0)</f>
        <v>1</v>
      </c>
      <c r="O369">
        <f t="shared" si="5"/>
        <v>3</v>
      </c>
      <c r="P369">
        <f>IF(AND(punkty_rekrutacyjne[[#This Row],[osiągnięcia]]=1,punkty_rekrutacyjne[[#This Row],[Średnia]]&gt;=4),1,0)</f>
        <v>0</v>
      </c>
      <c r="Q369" s="1">
        <f>punkty_rekrutacyjne[[#This Row],[GHP]]/10+punkty_rekrutacyjne[[#This Row],[GHH]]/10+punkty_rekrutacyjne[[#This Row],[GMM]]/10+punkty_rekrutacyjne[[#This Row],[GMP]]/10+punkty_rekrutacyjne[[#This Row],[GJP]]/10</f>
        <v>20.7</v>
      </c>
      <c r="R369" s="1">
        <f>(punkty_rekrutacyjne[[#This Row],[JP]]-1)*2+(punkty_rekrutacyjne[[#This Row],[Mat]]-1)*2+(punkty_rekrutacyjne[[#This Row],[Biol]]-1)*2+(punkty_rekrutacyjne[[#This Row],[Geog]]-1)*2</f>
        <v>16</v>
      </c>
      <c r="S369" s="1">
        <f>punkty_rekrutacyjne[[#This Row],[p z g]]+punkty_rekrutacyjne[[#This Row],[P z ocen]]+IF(punkty_rekrutacyjne[[#This Row],[Zachowanie]]=6,2,0)+punkty_rekrutacyjne[[#This Row],[Osiagniecia]]</f>
        <v>38.700000000000003</v>
      </c>
      <c r="X369" s="11" t="s">
        <v>514</v>
      </c>
      <c r="Y369" s="1">
        <v>7.75</v>
      </c>
      <c r="Z369" s="1">
        <v>1</v>
      </c>
    </row>
    <row r="370" spans="1:26" x14ac:dyDescent="0.25">
      <c r="A370" s="1" t="s">
        <v>510</v>
      </c>
      <c r="B370" s="1" t="s">
        <v>188</v>
      </c>
      <c r="C370">
        <v>1</v>
      </c>
      <c r="D370">
        <v>3</v>
      </c>
      <c r="E370">
        <v>2</v>
      </c>
      <c r="F370">
        <v>5</v>
      </c>
      <c r="G370">
        <v>4</v>
      </c>
      <c r="H370">
        <v>4</v>
      </c>
      <c r="I370">
        <v>38</v>
      </c>
      <c r="J370">
        <v>5</v>
      </c>
      <c r="K370">
        <v>69</v>
      </c>
      <c r="L370">
        <v>94</v>
      </c>
      <c r="M370">
        <v>25</v>
      </c>
      <c r="N370">
        <f>IF(AND(punkty_rekrutacyjne[[#This Row],[Osiagniecia]]=0,punkty_rekrutacyjne[[#This Row],[Zachowanie]]&gt;4),1,0)</f>
        <v>0</v>
      </c>
      <c r="O370">
        <f t="shared" si="5"/>
        <v>3.75</v>
      </c>
      <c r="P370">
        <f>IF(AND(punkty_rekrutacyjne[[#This Row],[osiągnięcia]]=1,punkty_rekrutacyjne[[#This Row],[Średnia]]&gt;=4),1,0)</f>
        <v>0</v>
      </c>
      <c r="Q370" s="1">
        <f>punkty_rekrutacyjne[[#This Row],[GHP]]/10+punkty_rekrutacyjne[[#This Row],[GHH]]/10+punkty_rekrutacyjne[[#This Row],[GMM]]/10+punkty_rekrutacyjne[[#This Row],[GMP]]/10+punkty_rekrutacyjne[[#This Row],[GJP]]/10</f>
        <v>23.1</v>
      </c>
      <c r="R370" s="1">
        <f>(punkty_rekrutacyjne[[#This Row],[JP]]-1)*2+(punkty_rekrutacyjne[[#This Row],[Mat]]-1)*2+(punkty_rekrutacyjne[[#This Row],[Biol]]-1)*2+(punkty_rekrutacyjne[[#This Row],[Geog]]-1)*2</f>
        <v>22</v>
      </c>
      <c r="S370" s="1">
        <f>punkty_rekrutacyjne[[#This Row],[p z g]]+punkty_rekrutacyjne[[#This Row],[P z ocen]]+IF(punkty_rekrutacyjne[[#This Row],[Zachowanie]]=6,2,0)+punkty_rekrutacyjne[[#This Row],[Osiagniecia]]</f>
        <v>46.1</v>
      </c>
      <c r="X370" s="11" t="s">
        <v>598</v>
      </c>
      <c r="Y370" s="1">
        <v>4.25</v>
      </c>
      <c r="Z370" s="1">
        <v>0</v>
      </c>
    </row>
    <row r="371" spans="1:26" x14ac:dyDescent="0.25">
      <c r="A371" s="1" t="s">
        <v>511</v>
      </c>
      <c r="B371" s="1" t="s">
        <v>311</v>
      </c>
      <c r="C371">
        <v>8</v>
      </c>
      <c r="D371">
        <v>4</v>
      </c>
      <c r="E371">
        <v>5</v>
      </c>
      <c r="F371">
        <v>4</v>
      </c>
      <c r="G371">
        <v>5</v>
      </c>
      <c r="H371">
        <v>3</v>
      </c>
      <c r="I371">
        <v>24</v>
      </c>
      <c r="J371">
        <v>47</v>
      </c>
      <c r="K371">
        <v>99</v>
      </c>
      <c r="L371">
        <v>64</v>
      </c>
      <c r="M371">
        <v>11</v>
      </c>
      <c r="N371">
        <f>IF(AND(punkty_rekrutacyjne[[#This Row],[Osiagniecia]]=0,punkty_rekrutacyjne[[#This Row],[Zachowanie]]&gt;4),1,0)</f>
        <v>0</v>
      </c>
      <c r="O371">
        <f t="shared" si="5"/>
        <v>4.25</v>
      </c>
      <c r="P371">
        <f>IF(AND(punkty_rekrutacyjne[[#This Row],[osiągnięcia]]=1,punkty_rekrutacyjne[[#This Row],[Średnia]]&gt;=4),1,0)</f>
        <v>0</v>
      </c>
      <c r="Q371" s="1">
        <f>punkty_rekrutacyjne[[#This Row],[GHP]]/10+punkty_rekrutacyjne[[#This Row],[GHH]]/10+punkty_rekrutacyjne[[#This Row],[GMM]]/10+punkty_rekrutacyjne[[#This Row],[GMP]]/10+punkty_rekrutacyjne[[#This Row],[GJP]]/10</f>
        <v>24.5</v>
      </c>
      <c r="R371" s="1">
        <f>(punkty_rekrutacyjne[[#This Row],[JP]]-1)*2+(punkty_rekrutacyjne[[#This Row],[Mat]]-1)*2+(punkty_rekrutacyjne[[#This Row],[Biol]]-1)*2+(punkty_rekrutacyjne[[#This Row],[Geog]]-1)*2</f>
        <v>26</v>
      </c>
      <c r="S371" s="1">
        <f>punkty_rekrutacyjne[[#This Row],[p z g]]+punkty_rekrutacyjne[[#This Row],[P z ocen]]+IF(punkty_rekrutacyjne[[#This Row],[Zachowanie]]=6,2,0)+punkty_rekrutacyjne[[#This Row],[Osiagniecia]]</f>
        <v>58.5</v>
      </c>
      <c r="X371" s="11" t="s">
        <v>284</v>
      </c>
      <c r="Y371" s="1">
        <v>4.25</v>
      </c>
      <c r="Z371" s="1">
        <v>0</v>
      </c>
    </row>
    <row r="372" spans="1:26" x14ac:dyDescent="0.25">
      <c r="A372" s="1" t="s">
        <v>512</v>
      </c>
      <c r="B372" s="1" t="s">
        <v>311</v>
      </c>
      <c r="C372">
        <v>3</v>
      </c>
      <c r="D372">
        <v>5</v>
      </c>
      <c r="E372">
        <v>2</v>
      </c>
      <c r="F372">
        <v>4</v>
      </c>
      <c r="G372">
        <v>5</v>
      </c>
      <c r="H372">
        <v>4</v>
      </c>
      <c r="I372">
        <v>48</v>
      </c>
      <c r="J372">
        <v>100</v>
      </c>
      <c r="K372">
        <v>7</v>
      </c>
      <c r="L372">
        <v>64</v>
      </c>
      <c r="M372">
        <v>74</v>
      </c>
      <c r="N372">
        <f>IF(AND(punkty_rekrutacyjne[[#This Row],[Osiagniecia]]=0,punkty_rekrutacyjne[[#This Row],[Zachowanie]]&gt;4),1,0)</f>
        <v>0</v>
      </c>
      <c r="O372">
        <f t="shared" si="5"/>
        <v>3.75</v>
      </c>
      <c r="P372">
        <f>IF(AND(punkty_rekrutacyjne[[#This Row],[osiągnięcia]]=1,punkty_rekrutacyjne[[#This Row],[Średnia]]&gt;=4),1,0)</f>
        <v>0</v>
      </c>
      <c r="Q372" s="1">
        <f>punkty_rekrutacyjne[[#This Row],[GHP]]/10+punkty_rekrutacyjne[[#This Row],[GHH]]/10+punkty_rekrutacyjne[[#This Row],[GMM]]/10+punkty_rekrutacyjne[[#This Row],[GMP]]/10+punkty_rekrutacyjne[[#This Row],[GJP]]/10</f>
        <v>29.299999999999997</v>
      </c>
      <c r="R372" s="1">
        <f>(punkty_rekrutacyjne[[#This Row],[JP]]-1)*2+(punkty_rekrutacyjne[[#This Row],[Mat]]-1)*2+(punkty_rekrutacyjne[[#This Row],[Biol]]-1)*2+(punkty_rekrutacyjne[[#This Row],[Geog]]-1)*2</f>
        <v>22</v>
      </c>
      <c r="S372" s="1">
        <f>punkty_rekrutacyjne[[#This Row],[p z g]]+punkty_rekrutacyjne[[#This Row],[P z ocen]]+IF(punkty_rekrutacyjne[[#This Row],[Zachowanie]]=6,2,0)+punkty_rekrutacyjne[[#This Row],[Osiagniecia]]</f>
        <v>54.3</v>
      </c>
      <c r="X372" s="11" t="s">
        <v>39</v>
      </c>
      <c r="Y372" s="1">
        <v>3.5</v>
      </c>
      <c r="Z372" s="1">
        <v>0</v>
      </c>
    </row>
    <row r="373" spans="1:26" x14ac:dyDescent="0.25">
      <c r="A373" s="1" t="s">
        <v>308</v>
      </c>
      <c r="B373" s="1" t="s">
        <v>30</v>
      </c>
      <c r="C373">
        <v>8</v>
      </c>
      <c r="D373">
        <v>3</v>
      </c>
      <c r="E373">
        <v>5</v>
      </c>
      <c r="F373">
        <v>2</v>
      </c>
      <c r="G373">
        <v>4</v>
      </c>
      <c r="H373">
        <v>6</v>
      </c>
      <c r="I373">
        <v>46</v>
      </c>
      <c r="J373">
        <v>88</v>
      </c>
      <c r="K373">
        <v>1</v>
      </c>
      <c r="L373">
        <v>49</v>
      </c>
      <c r="M373">
        <v>84</v>
      </c>
      <c r="N373">
        <f>IF(AND(punkty_rekrutacyjne[[#This Row],[Osiagniecia]]=0,punkty_rekrutacyjne[[#This Row],[Zachowanie]]&gt;4),1,0)</f>
        <v>0</v>
      </c>
      <c r="O373">
        <f t="shared" si="5"/>
        <v>4.25</v>
      </c>
      <c r="P373">
        <f>IF(AND(punkty_rekrutacyjne[[#This Row],[osiągnięcia]]=1,punkty_rekrutacyjne[[#This Row],[Średnia]]&gt;=4),1,0)</f>
        <v>0</v>
      </c>
      <c r="Q373" s="1">
        <f>punkty_rekrutacyjne[[#This Row],[GHP]]/10+punkty_rekrutacyjne[[#This Row],[GHH]]/10+punkty_rekrutacyjne[[#This Row],[GMM]]/10+punkty_rekrutacyjne[[#This Row],[GMP]]/10+punkty_rekrutacyjne[[#This Row],[GJP]]/10</f>
        <v>26.799999999999997</v>
      </c>
      <c r="R373" s="1">
        <f>(punkty_rekrutacyjne[[#This Row],[JP]]-1)*2+(punkty_rekrutacyjne[[#This Row],[Mat]]-1)*2+(punkty_rekrutacyjne[[#This Row],[Biol]]-1)*2+(punkty_rekrutacyjne[[#This Row],[Geog]]-1)*2</f>
        <v>26</v>
      </c>
      <c r="S373" s="1">
        <f>punkty_rekrutacyjne[[#This Row],[p z g]]+punkty_rekrutacyjne[[#This Row],[P z ocen]]+IF(punkty_rekrutacyjne[[#This Row],[Zachowanie]]=6,2,0)+punkty_rekrutacyjne[[#This Row],[Osiagniecia]]</f>
        <v>60.8</v>
      </c>
      <c r="X373" s="11" t="s">
        <v>269</v>
      </c>
      <c r="Y373" s="1">
        <v>8.5</v>
      </c>
      <c r="Z373" s="1">
        <v>0</v>
      </c>
    </row>
    <row r="374" spans="1:26" x14ac:dyDescent="0.25">
      <c r="A374" s="1" t="s">
        <v>69</v>
      </c>
      <c r="B374" s="1" t="s">
        <v>70</v>
      </c>
      <c r="C374">
        <v>3</v>
      </c>
      <c r="D374">
        <v>5</v>
      </c>
      <c r="E374">
        <v>4</v>
      </c>
      <c r="F374">
        <v>4</v>
      </c>
      <c r="G374">
        <v>6</v>
      </c>
      <c r="H374">
        <v>4</v>
      </c>
      <c r="I374">
        <v>77</v>
      </c>
      <c r="J374">
        <v>80</v>
      </c>
      <c r="K374">
        <v>44</v>
      </c>
      <c r="L374">
        <v>96</v>
      </c>
      <c r="M374">
        <v>10</v>
      </c>
      <c r="N374">
        <f>IF(AND(punkty_rekrutacyjne[[#This Row],[Osiagniecia]]=0,punkty_rekrutacyjne[[#This Row],[Zachowanie]]&gt;4),1,0)</f>
        <v>0</v>
      </c>
      <c r="O374">
        <f t="shared" si="5"/>
        <v>4.5</v>
      </c>
      <c r="P374">
        <f>IF(AND(punkty_rekrutacyjne[[#This Row],[osiągnięcia]]=1,punkty_rekrutacyjne[[#This Row],[Średnia]]&gt;=4),1,0)</f>
        <v>0</v>
      </c>
      <c r="Q374" s="1">
        <f>punkty_rekrutacyjne[[#This Row],[GHP]]/10+punkty_rekrutacyjne[[#This Row],[GHH]]/10+punkty_rekrutacyjne[[#This Row],[GMM]]/10+punkty_rekrutacyjne[[#This Row],[GMP]]/10+punkty_rekrutacyjne[[#This Row],[GJP]]/10</f>
        <v>30.700000000000003</v>
      </c>
      <c r="R374" s="1">
        <f>(punkty_rekrutacyjne[[#This Row],[JP]]-1)*2+(punkty_rekrutacyjne[[#This Row],[Mat]]-1)*2+(punkty_rekrutacyjne[[#This Row],[Biol]]-1)*2+(punkty_rekrutacyjne[[#This Row],[Geog]]-1)*2</f>
        <v>28</v>
      </c>
      <c r="S374" s="1">
        <f>punkty_rekrutacyjne[[#This Row],[p z g]]+punkty_rekrutacyjne[[#This Row],[P z ocen]]+IF(punkty_rekrutacyjne[[#This Row],[Zachowanie]]=6,2,0)+punkty_rekrutacyjne[[#This Row],[Osiagniecia]]</f>
        <v>61.7</v>
      </c>
      <c r="X374" s="11" t="s">
        <v>375</v>
      </c>
      <c r="Y374" s="1">
        <v>4.25</v>
      </c>
      <c r="Z374" s="1">
        <v>0</v>
      </c>
    </row>
    <row r="375" spans="1:26" x14ac:dyDescent="0.25">
      <c r="A375" s="1" t="s">
        <v>513</v>
      </c>
      <c r="B375" s="1" t="s">
        <v>48</v>
      </c>
      <c r="C375">
        <v>8</v>
      </c>
      <c r="D375">
        <v>3</v>
      </c>
      <c r="E375">
        <v>5</v>
      </c>
      <c r="F375">
        <v>3</v>
      </c>
      <c r="G375">
        <v>5</v>
      </c>
      <c r="H375">
        <v>3</v>
      </c>
      <c r="I375">
        <v>28</v>
      </c>
      <c r="J375">
        <v>5</v>
      </c>
      <c r="K375">
        <v>29</v>
      </c>
      <c r="L375">
        <v>7</v>
      </c>
      <c r="M375">
        <v>19</v>
      </c>
      <c r="N375">
        <f>IF(AND(punkty_rekrutacyjne[[#This Row],[Osiagniecia]]=0,punkty_rekrutacyjne[[#This Row],[Zachowanie]]&gt;4),1,0)</f>
        <v>0</v>
      </c>
      <c r="O375">
        <f t="shared" si="5"/>
        <v>4</v>
      </c>
      <c r="P375">
        <f>IF(AND(punkty_rekrutacyjne[[#This Row],[osiągnięcia]]=1,punkty_rekrutacyjne[[#This Row],[Średnia]]&gt;=4),1,0)</f>
        <v>0</v>
      </c>
      <c r="Q375" s="1">
        <f>punkty_rekrutacyjne[[#This Row],[GHP]]/10+punkty_rekrutacyjne[[#This Row],[GHH]]/10+punkty_rekrutacyjne[[#This Row],[GMM]]/10+punkty_rekrutacyjne[[#This Row],[GMP]]/10+punkty_rekrutacyjne[[#This Row],[GJP]]/10</f>
        <v>8.7999999999999989</v>
      </c>
      <c r="R375" s="1">
        <f>(punkty_rekrutacyjne[[#This Row],[JP]]-1)*2+(punkty_rekrutacyjne[[#This Row],[Mat]]-1)*2+(punkty_rekrutacyjne[[#This Row],[Biol]]-1)*2+(punkty_rekrutacyjne[[#This Row],[Geog]]-1)*2</f>
        <v>24</v>
      </c>
      <c r="S375" s="1">
        <f>punkty_rekrutacyjne[[#This Row],[p z g]]+punkty_rekrutacyjne[[#This Row],[P z ocen]]+IF(punkty_rekrutacyjne[[#This Row],[Zachowanie]]=6,2,0)+punkty_rekrutacyjne[[#This Row],[Osiagniecia]]</f>
        <v>40.799999999999997</v>
      </c>
      <c r="X375" s="11" t="s">
        <v>204</v>
      </c>
      <c r="Y375" s="1">
        <v>3.5</v>
      </c>
      <c r="Z375" s="1">
        <v>0</v>
      </c>
    </row>
    <row r="376" spans="1:26" x14ac:dyDescent="0.25">
      <c r="A376" s="1" t="s">
        <v>514</v>
      </c>
      <c r="B376" s="1" t="s">
        <v>38</v>
      </c>
      <c r="C376">
        <v>0</v>
      </c>
      <c r="D376">
        <v>5</v>
      </c>
      <c r="E376">
        <v>5</v>
      </c>
      <c r="F376">
        <v>4</v>
      </c>
      <c r="G376">
        <v>5</v>
      </c>
      <c r="H376">
        <v>5</v>
      </c>
      <c r="I376">
        <v>100</v>
      </c>
      <c r="J376">
        <v>100</v>
      </c>
      <c r="K376">
        <v>68</v>
      </c>
      <c r="L376">
        <v>69</v>
      </c>
      <c r="M376">
        <v>46</v>
      </c>
      <c r="N376">
        <f>IF(AND(punkty_rekrutacyjne[[#This Row],[Osiagniecia]]=0,punkty_rekrutacyjne[[#This Row],[Zachowanie]]&gt;4),1,0)</f>
        <v>1</v>
      </c>
      <c r="O376">
        <f t="shared" si="5"/>
        <v>4.75</v>
      </c>
      <c r="P376">
        <f>IF(AND(punkty_rekrutacyjne[[#This Row],[osiągnięcia]]=1,punkty_rekrutacyjne[[#This Row],[Średnia]]&gt;=4),1,0)</f>
        <v>1</v>
      </c>
      <c r="Q376" s="1">
        <f>punkty_rekrutacyjne[[#This Row],[GHP]]/10+punkty_rekrutacyjne[[#This Row],[GHH]]/10+punkty_rekrutacyjne[[#This Row],[GMM]]/10+punkty_rekrutacyjne[[#This Row],[GMP]]/10+punkty_rekrutacyjne[[#This Row],[GJP]]/10</f>
        <v>38.300000000000004</v>
      </c>
      <c r="R376" s="1">
        <f>(punkty_rekrutacyjne[[#This Row],[JP]]-1)*2+(punkty_rekrutacyjne[[#This Row],[Mat]]-1)*2+(punkty_rekrutacyjne[[#This Row],[Biol]]-1)*2+(punkty_rekrutacyjne[[#This Row],[Geog]]-1)*2</f>
        <v>30</v>
      </c>
      <c r="S376" s="1">
        <f>punkty_rekrutacyjne[[#This Row],[p z g]]+punkty_rekrutacyjne[[#This Row],[P z ocen]]+IF(punkty_rekrutacyjne[[#This Row],[Zachowanie]]=6,2,0)+punkty_rekrutacyjne[[#This Row],[Osiagniecia]]</f>
        <v>68.300000000000011</v>
      </c>
      <c r="X376" s="11" t="s">
        <v>626</v>
      </c>
      <c r="Y376" s="1">
        <v>3.25</v>
      </c>
      <c r="Z376" s="1">
        <v>0</v>
      </c>
    </row>
    <row r="377" spans="1:26" x14ac:dyDescent="0.25">
      <c r="A377" s="1" t="s">
        <v>411</v>
      </c>
      <c r="B377" s="1" t="s">
        <v>515</v>
      </c>
      <c r="C377">
        <v>0</v>
      </c>
      <c r="D377">
        <v>6</v>
      </c>
      <c r="E377">
        <v>6</v>
      </c>
      <c r="F377">
        <v>3</v>
      </c>
      <c r="G377">
        <v>4</v>
      </c>
      <c r="H377">
        <v>3</v>
      </c>
      <c r="I377">
        <v>86</v>
      </c>
      <c r="J377">
        <v>20</v>
      </c>
      <c r="K377">
        <v>40</v>
      </c>
      <c r="L377">
        <v>37</v>
      </c>
      <c r="M377">
        <v>24</v>
      </c>
      <c r="N377">
        <f>IF(AND(punkty_rekrutacyjne[[#This Row],[Osiagniecia]]=0,punkty_rekrutacyjne[[#This Row],[Zachowanie]]&gt;4),1,0)</f>
        <v>1</v>
      </c>
      <c r="O377">
        <f t="shared" si="5"/>
        <v>4</v>
      </c>
      <c r="P377">
        <f>IF(AND(punkty_rekrutacyjne[[#This Row],[osiągnięcia]]=1,punkty_rekrutacyjne[[#This Row],[Średnia]]&gt;=4),1,0)</f>
        <v>1</v>
      </c>
      <c r="Q377" s="1">
        <f>punkty_rekrutacyjne[[#This Row],[GHP]]/10+punkty_rekrutacyjne[[#This Row],[GHH]]/10+punkty_rekrutacyjne[[#This Row],[GMM]]/10+punkty_rekrutacyjne[[#This Row],[GMP]]/10+punkty_rekrutacyjne[[#This Row],[GJP]]/10</f>
        <v>20.7</v>
      </c>
      <c r="R377" s="1">
        <f>(punkty_rekrutacyjne[[#This Row],[JP]]-1)*2+(punkty_rekrutacyjne[[#This Row],[Mat]]-1)*2+(punkty_rekrutacyjne[[#This Row],[Biol]]-1)*2+(punkty_rekrutacyjne[[#This Row],[Geog]]-1)*2</f>
        <v>24</v>
      </c>
      <c r="S377" s="1">
        <f>punkty_rekrutacyjne[[#This Row],[p z g]]+punkty_rekrutacyjne[[#This Row],[P z ocen]]+IF(punkty_rekrutacyjne[[#This Row],[Zachowanie]]=6,2,0)+punkty_rekrutacyjne[[#This Row],[Osiagniecia]]</f>
        <v>46.7</v>
      </c>
      <c r="X377" s="11" t="s">
        <v>84</v>
      </c>
      <c r="Y377" s="1">
        <v>4</v>
      </c>
      <c r="Z377" s="1">
        <v>0</v>
      </c>
    </row>
    <row r="378" spans="1:26" x14ac:dyDescent="0.25">
      <c r="A378" s="1" t="s">
        <v>516</v>
      </c>
      <c r="B378" s="1" t="s">
        <v>16</v>
      </c>
      <c r="C378">
        <v>8</v>
      </c>
      <c r="D378">
        <v>2</v>
      </c>
      <c r="E378">
        <v>4</v>
      </c>
      <c r="F378">
        <v>3</v>
      </c>
      <c r="G378">
        <v>2</v>
      </c>
      <c r="H378">
        <v>4</v>
      </c>
      <c r="I378">
        <v>37</v>
      </c>
      <c r="J378">
        <v>45</v>
      </c>
      <c r="K378">
        <v>53</v>
      </c>
      <c r="L378">
        <v>100</v>
      </c>
      <c r="M378">
        <v>63</v>
      </c>
      <c r="N378">
        <f>IF(AND(punkty_rekrutacyjne[[#This Row],[Osiagniecia]]=0,punkty_rekrutacyjne[[#This Row],[Zachowanie]]&gt;4),1,0)</f>
        <v>0</v>
      </c>
      <c r="O378">
        <f t="shared" si="5"/>
        <v>3.25</v>
      </c>
      <c r="P378">
        <f>IF(AND(punkty_rekrutacyjne[[#This Row],[osiągnięcia]]=1,punkty_rekrutacyjne[[#This Row],[Średnia]]&gt;=4),1,0)</f>
        <v>0</v>
      </c>
      <c r="Q378" s="1">
        <f>punkty_rekrutacyjne[[#This Row],[GHP]]/10+punkty_rekrutacyjne[[#This Row],[GHH]]/10+punkty_rekrutacyjne[[#This Row],[GMM]]/10+punkty_rekrutacyjne[[#This Row],[GMP]]/10+punkty_rekrutacyjne[[#This Row],[GJP]]/10</f>
        <v>29.8</v>
      </c>
      <c r="R378" s="1">
        <f>(punkty_rekrutacyjne[[#This Row],[JP]]-1)*2+(punkty_rekrutacyjne[[#This Row],[Mat]]-1)*2+(punkty_rekrutacyjne[[#This Row],[Biol]]-1)*2+(punkty_rekrutacyjne[[#This Row],[Geog]]-1)*2</f>
        <v>18</v>
      </c>
      <c r="S378" s="1">
        <f>punkty_rekrutacyjne[[#This Row],[p z g]]+punkty_rekrutacyjne[[#This Row],[P z ocen]]+IF(punkty_rekrutacyjne[[#This Row],[Zachowanie]]=6,2,0)+punkty_rekrutacyjne[[#This Row],[Osiagniecia]]</f>
        <v>55.8</v>
      </c>
      <c r="X378" s="11" t="s">
        <v>49</v>
      </c>
      <c r="Y378" s="1">
        <v>2.5</v>
      </c>
      <c r="Z378" s="1">
        <v>0</v>
      </c>
    </row>
    <row r="379" spans="1:26" x14ac:dyDescent="0.25">
      <c r="A379" s="1" t="s">
        <v>517</v>
      </c>
      <c r="B379" s="1" t="s">
        <v>518</v>
      </c>
      <c r="C379">
        <v>5</v>
      </c>
      <c r="D379">
        <v>2</v>
      </c>
      <c r="E379">
        <v>4</v>
      </c>
      <c r="F379">
        <v>5</v>
      </c>
      <c r="G379">
        <v>2</v>
      </c>
      <c r="H379">
        <v>4</v>
      </c>
      <c r="I379">
        <v>63</v>
      </c>
      <c r="J379">
        <v>100</v>
      </c>
      <c r="K379">
        <v>26</v>
      </c>
      <c r="L379">
        <v>46</v>
      </c>
      <c r="M379">
        <v>85</v>
      </c>
      <c r="N379">
        <f>IF(AND(punkty_rekrutacyjne[[#This Row],[Osiagniecia]]=0,punkty_rekrutacyjne[[#This Row],[Zachowanie]]&gt;4),1,0)</f>
        <v>0</v>
      </c>
      <c r="O379">
        <f t="shared" si="5"/>
        <v>3.75</v>
      </c>
      <c r="P379">
        <f>IF(AND(punkty_rekrutacyjne[[#This Row],[osiągnięcia]]=1,punkty_rekrutacyjne[[#This Row],[Średnia]]&gt;=4),1,0)</f>
        <v>0</v>
      </c>
      <c r="Q379" s="1">
        <f>punkty_rekrutacyjne[[#This Row],[GHP]]/10+punkty_rekrutacyjne[[#This Row],[GHH]]/10+punkty_rekrutacyjne[[#This Row],[GMM]]/10+punkty_rekrutacyjne[[#This Row],[GMP]]/10+punkty_rekrutacyjne[[#This Row],[GJP]]/10</f>
        <v>32</v>
      </c>
      <c r="R379" s="1">
        <f>(punkty_rekrutacyjne[[#This Row],[JP]]-1)*2+(punkty_rekrutacyjne[[#This Row],[Mat]]-1)*2+(punkty_rekrutacyjne[[#This Row],[Biol]]-1)*2+(punkty_rekrutacyjne[[#This Row],[Geog]]-1)*2</f>
        <v>22</v>
      </c>
      <c r="S379" s="1">
        <f>punkty_rekrutacyjne[[#This Row],[p z g]]+punkty_rekrutacyjne[[#This Row],[P z ocen]]+IF(punkty_rekrutacyjne[[#This Row],[Zachowanie]]=6,2,0)+punkty_rekrutacyjne[[#This Row],[Osiagniecia]]</f>
        <v>59</v>
      </c>
      <c r="X379" s="11" t="s">
        <v>56</v>
      </c>
      <c r="Y379" s="1">
        <v>3.25</v>
      </c>
      <c r="Z379" s="1">
        <v>0</v>
      </c>
    </row>
    <row r="380" spans="1:26" x14ac:dyDescent="0.25">
      <c r="A380" s="1" t="s">
        <v>519</v>
      </c>
      <c r="B380" s="1" t="s">
        <v>520</v>
      </c>
      <c r="C380">
        <v>3</v>
      </c>
      <c r="D380">
        <v>3</v>
      </c>
      <c r="E380">
        <v>3</v>
      </c>
      <c r="F380">
        <v>6</v>
      </c>
      <c r="G380">
        <v>3</v>
      </c>
      <c r="H380">
        <v>2</v>
      </c>
      <c r="I380">
        <v>62</v>
      </c>
      <c r="J380">
        <v>92</v>
      </c>
      <c r="K380">
        <v>75</v>
      </c>
      <c r="L380">
        <v>30</v>
      </c>
      <c r="M380">
        <v>86</v>
      </c>
      <c r="N380">
        <f>IF(AND(punkty_rekrutacyjne[[#This Row],[Osiagniecia]]=0,punkty_rekrutacyjne[[#This Row],[Zachowanie]]&gt;4),1,0)</f>
        <v>0</v>
      </c>
      <c r="O380">
        <f t="shared" si="5"/>
        <v>3.5</v>
      </c>
      <c r="P380">
        <f>IF(AND(punkty_rekrutacyjne[[#This Row],[osiągnięcia]]=1,punkty_rekrutacyjne[[#This Row],[Średnia]]&gt;=4),1,0)</f>
        <v>0</v>
      </c>
      <c r="Q380" s="1">
        <f>punkty_rekrutacyjne[[#This Row],[GHP]]/10+punkty_rekrutacyjne[[#This Row],[GHH]]/10+punkty_rekrutacyjne[[#This Row],[GMM]]/10+punkty_rekrutacyjne[[#This Row],[GMP]]/10+punkty_rekrutacyjne[[#This Row],[GJP]]/10</f>
        <v>34.5</v>
      </c>
      <c r="R380" s="1">
        <f>(punkty_rekrutacyjne[[#This Row],[JP]]-1)*2+(punkty_rekrutacyjne[[#This Row],[Mat]]-1)*2+(punkty_rekrutacyjne[[#This Row],[Biol]]-1)*2+(punkty_rekrutacyjne[[#This Row],[Geog]]-1)*2</f>
        <v>20</v>
      </c>
      <c r="S380" s="1">
        <f>punkty_rekrutacyjne[[#This Row],[p z g]]+punkty_rekrutacyjne[[#This Row],[P z ocen]]+IF(punkty_rekrutacyjne[[#This Row],[Zachowanie]]=6,2,0)+punkty_rekrutacyjne[[#This Row],[Osiagniecia]]</f>
        <v>57.5</v>
      </c>
      <c r="X380" s="11" t="s">
        <v>37</v>
      </c>
      <c r="Y380" s="1">
        <v>4</v>
      </c>
      <c r="Z380" s="1">
        <v>0</v>
      </c>
    </row>
    <row r="381" spans="1:26" x14ac:dyDescent="0.25">
      <c r="A381" s="1" t="s">
        <v>521</v>
      </c>
      <c r="B381" s="1" t="s">
        <v>43</v>
      </c>
      <c r="C381">
        <v>6</v>
      </c>
      <c r="D381">
        <v>4</v>
      </c>
      <c r="E381">
        <v>2</v>
      </c>
      <c r="F381">
        <v>4</v>
      </c>
      <c r="G381">
        <v>4</v>
      </c>
      <c r="H381">
        <v>6</v>
      </c>
      <c r="I381">
        <v>16</v>
      </c>
      <c r="J381">
        <v>19</v>
      </c>
      <c r="K381">
        <v>66</v>
      </c>
      <c r="L381">
        <v>96</v>
      </c>
      <c r="M381">
        <v>61</v>
      </c>
      <c r="N381">
        <f>IF(AND(punkty_rekrutacyjne[[#This Row],[Osiagniecia]]=0,punkty_rekrutacyjne[[#This Row],[Zachowanie]]&gt;4),1,0)</f>
        <v>0</v>
      </c>
      <c r="O381">
        <f t="shared" si="5"/>
        <v>4</v>
      </c>
      <c r="P381">
        <f>IF(AND(punkty_rekrutacyjne[[#This Row],[osiągnięcia]]=1,punkty_rekrutacyjne[[#This Row],[Średnia]]&gt;=4),1,0)</f>
        <v>0</v>
      </c>
      <c r="Q381" s="1">
        <f>punkty_rekrutacyjne[[#This Row],[GHP]]/10+punkty_rekrutacyjne[[#This Row],[GHH]]/10+punkty_rekrutacyjne[[#This Row],[GMM]]/10+punkty_rekrutacyjne[[#This Row],[GMP]]/10+punkty_rekrutacyjne[[#This Row],[GJP]]/10</f>
        <v>25.799999999999997</v>
      </c>
      <c r="R381" s="1">
        <f>(punkty_rekrutacyjne[[#This Row],[JP]]-1)*2+(punkty_rekrutacyjne[[#This Row],[Mat]]-1)*2+(punkty_rekrutacyjne[[#This Row],[Biol]]-1)*2+(punkty_rekrutacyjne[[#This Row],[Geog]]-1)*2</f>
        <v>24</v>
      </c>
      <c r="S381" s="1">
        <f>punkty_rekrutacyjne[[#This Row],[p z g]]+punkty_rekrutacyjne[[#This Row],[P z ocen]]+IF(punkty_rekrutacyjne[[#This Row],[Zachowanie]]=6,2,0)+punkty_rekrutacyjne[[#This Row],[Osiagniecia]]</f>
        <v>55.8</v>
      </c>
      <c r="X381" s="11" t="s">
        <v>79</v>
      </c>
      <c r="Y381" s="1">
        <v>4.5</v>
      </c>
      <c r="Z381" s="1">
        <v>0</v>
      </c>
    </row>
    <row r="382" spans="1:26" x14ac:dyDescent="0.25">
      <c r="A382" s="1" t="s">
        <v>237</v>
      </c>
      <c r="B382" s="1" t="s">
        <v>166</v>
      </c>
      <c r="C382">
        <v>4</v>
      </c>
      <c r="D382">
        <v>5</v>
      </c>
      <c r="E382">
        <v>4</v>
      </c>
      <c r="F382">
        <v>4</v>
      </c>
      <c r="G382">
        <v>2</v>
      </c>
      <c r="H382">
        <v>2</v>
      </c>
      <c r="I382">
        <v>71</v>
      </c>
      <c r="J382">
        <v>99</v>
      </c>
      <c r="K382">
        <v>56</v>
      </c>
      <c r="L382">
        <v>2</v>
      </c>
      <c r="M382">
        <v>43</v>
      </c>
      <c r="N382">
        <f>IF(AND(punkty_rekrutacyjne[[#This Row],[Osiagniecia]]=0,punkty_rekrutacyjne[[#This Row],[Zachowanie]]&gt;4),1,0)</f>
        <v>0</v>
      </c>
      <c r="O382">
        <f t="shared" si="5"/>
        <v>3</v>
      </c>
      <c r="P382">
        <f>IF(AND(punkty_rekrutacyjne[[#This Row],[osiągnięcia]]=1,punkty_rekrutacyjne[[#This Row],[Średnia]]&gt;=4),1,0)</f>
        <v>0</v>
      </c>
      <c r="Q382" s="1">
        <f>punkty_rekrutacyjne[[#This Row],[GHP]]/10+punkty_rekrutacyjne[[#This Row],[GHH]]/10+punkty_rekrutacyjne[[#This Row],[GMM]]/10+punkty_rekrutacyjne[[#This Row],[GMP]]/10+punkty_rekrutacyjne[[#This Row],[GJP]]/10</f>
        <v>27.1</v>
      </c>
      <c r="R382" s="1">
        <f>(punkty_rekrutacyjne[[#This Row],[JP]]-1)*2+(punkty_rekrutacyjne[[#This Row],[Mat]]-1)*2+(punkty_rekrutacyjne[[#This Row],[Biol]]-1)*2+(punkty_rekrutacyjne[[#This Row],[Geog]]-1)*2</f>
        <v>16</v>
      </c>
      <c r="S382" s="1">
        <f>punkty_rekrutacyjne[[#This Row],[p z g]]+punkty_rekrutacyjne[[#This Row],[P z ocen]]+IF(punkty_rekrutacyjne[[#This Row],[Zachowanie]]=6,2,0)+punkty_rekrutacyjne[[#This Row],[Osiagniecia]]</f>
        <v>47.1</v>
      </c>
      <c r="X382" s="11" t="s">
        <v>62</v>
      </c>
      <c r="Y382" s="1">
        <v>4.75</v>
      </c>
      <c r="Z382" s="1">
        <v>0</v>
      </c>
    </row>
    <row r="383" spans="1:26" x14ac:dyDescent="0.25">
      <c r="A383" s="1" t="s">
        <v>522</v>
      </c>
      <c r="B383" s="1" t="s">
        <v>288</v>
      </c>
      <c r="C383">
        <v>8</v>
      </c>
      <c r="D383">
        <v>2</v>
      </c>
      <c r="E383">
        <v>6</v>
      </c>
      <c r="F383">
        <v>2</v>
      </c>
      <c r="G383">
        <v>6</v>
      </c>
      <c r="H383">
        <v>5</v>
      </c>
      <c r="I383">
        <v>62</v>
      </c>
      <c r="J383">
        <v>49</v>
      </c>
      <c r="K383">
        <v>45</v>
      </c>
      <c r="L383">
        <v>42</v>
      </c>
      <c r="M383">
        <v>53</v>
      </c>
      <c r="N383">
        <f>IF(AND(punkty_rekrutacyjne[[#This Row],[Osiagniecia]]=0,punkty_rekrutacyjne[[#This Row],[Zachowanie]]&gt;4),1,0)</f>
        <v>0</v>
      </c>
      <c r="O383">
        <f t="shared" si="5"/>
        <v>4.75</v>
      </c>
      <c r="P383">
        <f>IF(AND(punkty_rekrutacyjne[[#This Row],[osiągnięcia]]=1,punkty_rekrutacyjne[[#This Row],[Średnia]]&gt;=4),1,0)</f>
        <v>0</v>
      </c>
      <c r="Q383" s="1">
        <f>punkty_rekrutacyjne[[#This Row],[GHP]]/10+punkty_rekrutacyjne[[#This Row],[GHH]]/10+punkty_rekrutacyjne[[#This Row],[GMM]]/10+punkty_rekrutacyjne[[#This Row],[GMP]]/10+punkty_rekrutacyjne[[#This Row],[GJP]]/10</f>
        <v>25.1</v>
      </c>
      <c r="R383" s="1">
        <f>(punkty_rekrutacyjne[[#This Row],[JP]]-1)*2+(punkty_rekrutacyjne[[#This Row],[Mat]]-1)*2+(punkty_rekrutacyjne[[#This Row],[Biol]]-1)*2+(punkty_rekrutacyjne[[#This Row],[Geog]]-1)*2</f>
        <v>30</v>
      </c>
      <c r="S383" s="1">
        <f>punkty_rekrutacyjne[[#This Row],[p z g]]+punkty_rekrutacyjne[[#This Row],[P z ocen]]+IF(punkty_rekrutacyjne[[#This Row],[Zachowanie]]=6,2,0)+punkty_rekrutacyjne[[#This Row],[Osiagniecia]]</f>
        <v>63.1</v>
      </c>
      <c r="X383" s="11" t="s">
        <v>490</v>
      </c>
      <c r="Y383" s="1">
        <v>3.25</v>
      </c>
      <c r="Z383" s="1">
        <v>0</v>
      </c>
    </row>
    <row r="384" spans="1:26" x14ac:dyDescent="0.25">
      <c r="A384" s="1" t="s">
        <v>523</v>
      </c>
      <c r="B384" s="1" t="s">
        <v>279</v>
      </c>
      <c r="C384">
        <v>2</v>
      </c>
      <c r="D384">
        <v>3</v>
      </c>
      <c r="E384">
        <v>2</v>
      </c>
      <c r="F384">
        <v>5</v>
      </c>
      <c r="G384">
        <v>5</v>
      </c>
      <c r="H384">
        <v>2</v>
      </c>
      <c r="I384">
        <v>44</v>
      </c>
      <c r="J384">
        <v>30</v>
      </c>
      <c r="K384">
        <v>61</v>
      </c>
      <c r="L384">
        <v>13</v>
      </c>
      <c r="M384">
        <v>30</v>
      </c>
      <c r="N384">
        <f>IF(AND(punkty_rekrutacyjne[[#This Row],[Osiagniecia]]=0,punkty_rekrutacyjne[[#This Row],[Zachowanie]]&gt;4),1,0)</f>
        <v>0</v>
      </c>
      <c r="O384">
        <f t="shared" si="5"/>
        <v>3.5</v>
      </c>
      <c r="P384">
        <f>IF(AND(punkty_rekrutacyjne[[#This Row],[osiągnięcia]]=1,punkty_rekrutacyjne[[#This Row],[Średnia]]&gt;=4),1,0)</f>
        <v>0</v>
      </c>
      <c r="Q384" s="1">
        <f>punkty_rekrutacyjne[[#This Row],[GHP]]/10+punkty_rekrutacyjne[[#This Row],[GHH]]/10+punkty_rekrutacyjne[[#This Row],[GMM]]/10+punkty_rekrutacyjne[[#This Row],[GMP]]/10+punkty_rekrutacyjne[[#This Row],[GJP]]/10</f>
        <v>17.8</v>
      </c>
      <c r="R384" s="1">
        <f>(punkty_rekrutacyjne[[#This Row],[JP]]-1)*2+(punkty_rekrutacyjne[[#This Row],[Mat]]-1)*2+(punkty_rekrutacyjne[[#This Row],[Biol]]-1)*2+(punkty_rekrutacyjne[[#This Row],[Geog]]-1)*2</f>
        <v>20</v>
      </c>
      <c r="S384" s="1">
        <f>punkty_rekrutacyjne[[#This Row],[p z g]]+punkty_rekrutacyjne[[#This Row],[P z ocen]]+IF(punkty_rekrutacyjne[[#This Row],[Zachowanie]]=6,2,0)+punkty_rekrutacyjne[[#This Row],[Osiagniecia]]</f>
        <v>39.799999999999997</v>
      </c>
      <c r="X384" s="11" t="s">
        <v>513</v>
      </c>
      <c r="Y384" s="1">
        <v>4</v>
      </c>
      <c r="Z384" s="1">
        <v>0</v>
      </c>
    </row>
    <row r="385" spans="1:26" x14ac:dyDescent="0.25">
      <c r="A385" s="1" t="s">
        <v>524</v>
      </c>
      <c r="B385" s="1" t="s">
        <v>99</v>
      </c>
      <c r="C385">
        <v>5</v>
      </c>
      <c r="D385">
        <v>6</v>
      </c>
      <c r="E385">
        <v>5</v>
      </c>
      <c r="F385">
        <v>3</v>
      </c>
      <c r="G385">
        <v>2</v>
      </c>
      <c r="H385">
        <v>4</v>
      </c>
      <c r="I385">
        <v>55</v>
      </c>
      <c r="J385">
        <v>18</v>
      </c>
      <c r="K385">
        <v>46</v>
      </c>
      <c r="L385">
        <v>82</v>
      </c>
      <c r="M385">
        <v>71</v>
      </c>
      <c r="N385">
        <f>IF(AND(punkty_rekrutacyjne[[#This Row],[Osiagniecia]]=0,punkty_rekrutacyjne[[#This Row],[Zachowanie]]&gt;4),1,0)</f>
        <v>0</v>
      </c>
      <c r="O385">
        <f t="shared" si="5"/>
        <v>3.5</v>
      </c>
      <c r="P385">
        <f>IF(AND(punkty_rekrutacyjne[[#This Row],[osiągnięcia]]=1,punkty_rekrutacyjne[[#This Row],[Średnia]]&gt;=4),1,0)</f>
        <v>0</v>
      </c>
      <c r="Q385" s="1">
        <f>punkty_rekrutacyjne[[#This Row],[GHP]]/10+punkty_rekrutacyjne[[#This Row],[GHH]]/10+punkty_rekrutacyjne[[#This Row],[GMM]]/10+punkty_rekrutacyjne[[#This Row],[GMP]]/10+punkty_rekrutacyjne[[#This Row],[GJP]]/10</f>
        <v>27.199999999999996</v>
      </c>
      <c r="R385" s="1">
        <f>(punkty_rekrutacyjne[[#This Row],[JP]]-1)*2+(punkty_rekrutacyjne[[#This Row],[Mat]]-1)*2+(punkty_rekrutacyjne[[#This Row],[Biol]]-1)*2+(punkty_rekrutacyjne[[#This Row],[Geog]]-1)*2</f>
        <v>20</v>
      </c>
      <c r="S385" s="1">
        <f>punkty_rekrutacyjne[[#This Row],[p z g]]+punkty_rekrutacyjne[[#This Row],[P z ocen]]+IF(punkty_rekrutacyjne[[#This Row],[Zachowanie]]=6,2,0)+punkty_rekrutacyjne[[#This Row],[Osiagniecia]]</f>
        <v>54.199999999999996</v>
      </c>
      <c r="X385" s="11" t="s">
        <v>580</v>
      </c>
      <c r="Y385" s="1">
        <v>4.25</v>
      </c>
      <c r="Z385" s="1">
        <v>0</v>
      </c>
    </row>
    <row r="386" spans="1:26" x14ac:dyDescent="0.25">
      <c r="A386" s="1" t="s">
        <v>525</v>
      </c>
      <c r="B386" s="1" t="s">
        <v>526</v>
      </c>
      <c r="C386">
        <v>5</v>
      </c>
      <c r="D386">
        <v>2</v>
      </c>
      <c r="E386">
        <v>5</v>
      </c>
      <c r="F386">
        <v>6</v>
      </c>
      <c r="G386">
        <v>3</v>
      </c>
      <c r="H386">
        <v>3</v>
      </c>
      <c r="I386">
        <v>23</v>
      </c>
      <c r="J386">
        <v>10</v>
      </c>
      <c r="K386">
        <v>99</v>
      </c>
      <c r="L386">
        <v>23</v>
      </c>
      <c r="M386">
        <v>4</v>
      </c>
      <c r="N386">
        <f>IF(AND(punkty_rekrutacyjne[[#This Row],[Osiagniecia]]=0,punkty_rekrutacyjne[[#This Row],[Zachowanie]]&gt;4),1,0)</f>
        <v>0</v>
      </c>
      <c r="O386">
        <f t="shared" ref="O386:O449" si="6">AVERAGE(E386,F386,G386,H386)</f>
        <v>4.25</v>
      </c>
      <c r="P386">
        <f>IF(AND(punkty_rekrutacyjne[[#This Row],[osiągnięcia]]=1,punkty_rekrutacyjne[[#This Row],[Średnia]]&gt;=4),1,0)</f>
        <v>0</v>
      </c>
      <c r="Q386" s="1">
        <f>punkty_rekrutacyjne[[#This Row],[GHP]]/10+punkty_rekrutacyjne[[#This Row],[GHH]]/10+punkty_rekrutacyjne[[#This Row],[GMM]]/10+punkty_rekrutacyjne[[#This Row],[GMP]]/10+punkty_rekrutacyjne[[#This Row],[GJP]]/10</f>
        <v>15.9</v>
      </c>
      <c r="R386" s="1">
        <f>(punkty_rekrutacyjne[[#This Row],[JP]]-1)*2+(punkty_rekrutacyjne[[#This Row],[Mat]]-1)*2+(punkty_rekrutacyjne[[#This Row],[Biol]]-1)*2+(punkty_rekrutacyjne[[#This Row],[Geog]]-1)*2</f>
        <v>26</v>
      </c>
      <c r="S386" s="1">
        <f>punkty_rekrutacyjne[[#This Row],[p z g]]+punkty_rekrutacyjne[[#This Row],[P z ocen]]+IF(punkty_rekrutacyjne[[#This Row],[Zachowanie]]=6,2,0)+punkty_rekrutacyjne[[#This Row],[Osiagniecia]]</f>
        <v>46.9</v>
      </c>
      <c r="X386" s="11" t="s">
        <v>47</v>
      </c>
      <c r="Y386" s="1">
        <v>3.75</v>
      </c>
      <c r="Z386" s="1">
        <v>0</v>
      </c>
    </row>
    <row r="387" spans="1:26" x14ac:dyDescent="0.25">
      <c r="A387" s="1" t="s">
        <v>527</v>
      </c>
      <c r="B387" s="1" t="s">
        <v>340</v>
      </c>
      <c r="C387">
        <v>5</v>
      </c>
      <c r="D387">
        <v>4</v>
      </c>
      <c r="E387">
        <v>3</v>
      </c>
      <c r="F387">
        <v>5</v>
      </c>
      <c r="G387">
        <v>6</v>
      </c>
      <c r="H387">
        <v>2</v>
      </c>
      <c r="I387">
        <v>72</v>
      </c>
      <c r="J387">
        <v>22</v>
      </c>
      <c r="K387">
        <v>90</v>
      </c>
      <c r="L387">
        <v>8</v>
      </c>
      <c r="M387">
        <v>61</v>
      </c>
      <c r="N387">
        <f>IF(AND(punkty_rekrutacyjne[[#This Row],[Osiagniecia]]=0,punkty_rekrutacyjne[[#This Row],[Zachowanie]]&gt;4),1,0)</f>
        <v>0</v>
      </c>
      <c r="O387">
        <f t="shared" si="6"/>
        <v>4</v>
      </c>
      <c r="P387">
        <f>IF(AND(punkty_rekrutacyjne[[#This Row],[osiągnięcia]]=1,punkty_rekrutacyjne[[#This Row],[Średnia]]&gt;=4),1,0)</f>
        <v>0</v>
      </c>
      <c r="Q387" s="1">
        <f>punkty_rekrutacyjne[[#This Row],[GHP]]/10+punkty_rekrutacyjne[[#This Row],[GHH]]/10+punkty_rekrutacyjne[[#This Row],[GMM]]/10+punkty_rekrutacyjne[[#This Row],[GMP]]/10+punkty_rekrutacyjne[[#This Row],[GJP]]/10</f>
        <v>25.299999999999997</v>
      </c>
      <c r="R387" s="1">
        <f>(punkty_rekrutacyjne[[#This Row],[JP]]-1)*2+(punkty_rekrutacyjne[[#This Row],[Mat]]-1)*2+(punkty_rekrutacyjne[[#This Row],[Biol]]-1)*2+(punkty_rekrutacyjne[[#This Row],[Geog]]-1)*2</f>
        <v>24</v>
      </c>
      <c r="S387" s="1">
        <f>punkty_rekrutacyjne[[#This Row],[p z g]]+punkty_rekrutacyjne[[#This Row],[P z ocen]]+IF(punkty_rekrutacyjne[[#This Row],[Zachowanie]]=6,2,0)+punkty_rekrutacyjne[[#This Row],[Osiagniecia]]</f>
        <v>54.3</v>
      </c>
      <c r="X387" s="11" t="s">
        <v>94</v>
      </c>
      <c r="Y387" s="1">
        <v>4.5</v>
      </c>
      <c r="Z387" s="1">
        <v>0</v>
      </c>
    </row>
    <row r="388" spans="1:26" x14ac:dyDescent="0.25">
      <c r="A388" s="1" t="s">
        <v>528</v>
      </c>
      <c r="B388" s="1" t="s">
        <v>126</v>
      </c>
      <c r="C388">
        <v>3</v>
      </c>
      <c r="D388">
        <v>3</v>
      </c>
      <c r="E388">
        <v>6</v>
      </c>
      <c r="F388">
        <v>2</v>
      </c>
      <c r="G388">
        <v>4</v>
      </c>
      <c r="H388">
        <v>6</v>
      </c>
      <c r="I388">
        <v>95</v>
      </c>
      <c r="J388">
        <v>18</v>
      </c>
      <c r="K388">
        <v>32</v>
      </c>
      <c r="L388">
        <v>67</v>
      </c>
      <c r="M388">
        <v>36</v>
      </c>
      <c r="N388">
        <f>IF(AND(punkty_rekrutacyjne[[#This Row],[Osiagniecia]]=0,punkty_rekrutacyjne[[#This Row],[Zachowanie]]&gt;4),1,0)</f>
        <v>0</v>
      </c>
      <c r="O388">
        <f t="shared" si="6"/>
        <v>4.5</v>
      </c>
      <c r="P388">
        <f>IF(AND(punkty_rekrutacyjne[[#This Row],[osiągnięcia]]=1,punkty_rekrutacyjne[[#This Row],[Średnia]]&gt;=4),1,0)</f>
        <v>0</v>
      </c>
      <c r="Q388" s="1">
        <f>punkty_rekrutacyjne[[#This Row],[GHP]]/10+punkty_rekrutacyjne[[#This Row],[GHH]]/10+punkty_rekrutacyjne[[#This Row],[GMM]]/10+punkty_rekrutacyjne[[#This Row],[GMP]]/10+punkty_rekrutacyjne[[#This Row],[GJP]]/10</f>
        <v>24.8</v>
      </c>
      <c r="R388" s="1">
        <f>(punkty_rekrutacyjne[[#This Row],[JP]]-1)*2+(punkty_rekrutacyjne[[#This Row],[Mat]]-1)*2+(punkty_rekrutacyjne[[#This Row],[Biol]]-1)*2+(punkty_rekrutacyjne[[#This Row],[Geog]]-1)*2</f>
        <v>28</v>
      </c>
      <c r="S388" s="1">
        <f>punkty_rekrutacyjne[[#This Row],[p z g]]+punkty_rekrutacyjne[[#This Row],[P z ocen]]+IF(punkty_rekrutacyjne[[#This Row],[Zachowanie]]=6,2,0)+punkty_rekrutacyjne[[#This Row],[Osiagniecia]]</f>
        <v>55.8</v>
      </c>
      <c r="X388" s="11" t="s">
        <v>387</v>
      </c>
      <c r="Y388" s="1">
        <v>3.75</v>
      </c>
      <c r="Z388" s="1">
        <v>0</v>
      </c>
    </row>
    <row r="389" spans="1:26" x14ac:dyDescent="0.25">
      <c r="A389" s="1" t="s">
        <v>529</v>
      </c>
      <c r="B389" s="1" t="s">
        <v>530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3</v>
      </c>
      <c r="I389">
        <v>99</v>
      </c>
      <c r="J389">
        <v>47</v>
      </c>
      <c r="K389">
        <v>3</v>
      </c>
      <c r="L389">
        <v>6</v>
      </c>
      <c r="M389">
        <v>59</v>
      </c>
      <c r="N389">
        <f>IF(AND(punkty_rekrutacyjne[[#This Row],[Osiagniecia]]=0,punkty_rekrutacyjne[[#This Row],[Zachowanie]]&gt;4),1,0)</f>
        <v>0</v>
      </c>
      <c r="O389">
        <f t="shared" si="6"/>
        <v>4.5</v>
      </c>
      <c r="P389">
        <f>IF(AND(punkty_rekrutacyjne[[#This Row],[osiągnięcia]]=1,punkty_rekrutacyjne[[#This Row],[Średnia]]&gt;=4),1,0)</f>
        <v>0</v>
      </c>
      <c r="Q389" s="1">
        <f>punkty_rekrutacyjne[[#This Row],[GHP]]/10+punkty_rekrutacyjne[[#This Row],[GHH]]/10+punkty_rekrutacyjne[[#This Row],[GMM]]/10+punkty_rekrutacyjne[[#This Row],[GMP]]/10+punkty_rekrutacyjne[[#This Row],[GJP]]/10</f>
        <v>21.400000000000002</v>
      </c>
      <c r="R389" s="1">
        <f>(punkty_rekrutacyjne[[#This Row],[JP]]-1)*2+(punkty_rekrutacyjne[[#This Row],[Mat]]-1)*2+(punkty_rekrutacyjne[[#This Row],[Biol]]-1)*2+(punkty_rekrutacyjne[[#This Row],[Geog]]-1)*2</f>
        <v>28</v>
      </c>
      <c r="S389" s="1">
        <f>punkty_rekrutacyjne[[#This Row],[p z g]]+punkty_rekrutacyjne[[#This Row],[P z ocen]]+IF(punkty_rekrutacyjne[[#This Row],[Zachowanie]]=6,2,0)+punkty_rekrutacyjne[[#This Row],[Osiagniecia]]</f>
        <v>54.400000000000006</v>
      </c>
      <c r="X389" s="11" t="s">
        <v>361</v>
      </c>
      <c r="Y389" s="1">
        <v>4.25</v>
      </c>
      <c r="Z389" s="1">
        <v>0</v>
      </c>
    </row>
    <row r="390" spans="1:26" x14ac:dyDescent="0.25">
      <c r="A390" s="1" t="s">
        <v>531</v>
      </c>
      <c r="B390" s="1" t="s">
        <v>532</v>
      </c>
      <c r="C390">
        <v>5</v>
      </c>
      <c r="D390">
        <v>5</v>
      </c>
      <c r="E390">
        <v>3</v>
      </c>
      <c r="F390">
        <v>4</v>
      </c>
      <c r="G390">
        <v>5</v>
      </c>
      <c r="H390">
        <v>2</v>
      </c>
      <c r="I390">
        <v>97</v>
      </c>
      <c r="J390">
        <v>87</v>
      </c>
      <c r="K390">
        <v>7</v>
      </c>
      <c r="L390">
        <v>93</v>
      </c>
      <c r="M390">
        <v>19</v>
      </c>
      <c r="N390">
        <f>IF(AND(punkty_rekrutacyjne[[#This Row],[Osiagniecia]]=0,punkty_rekrutacyjne[[#This Row],[Zachowanie]]&gt;4),1,0)</f>
        <v>0</v>
      </c>
      <c r="O390">
        <f t="shared" si="6"/>
        <v>3.5</v>
      </c>
      <c r="P390">
        <f>IF(AND(punkty_rekrutacyjne[[#This Row],[osiągnięcia]]=1,punkty_rekrutacyjne[[#This Row],[Średnia]]&gt;=4),1,0)</f>
        <v>0</v>
      </c>
      <c r="Q390" s="1">
        <f>punkty_rekrutacyjne[[#This Row],[GHP]]/10+punkty_rekrutacyjne[[#This Row],[GHH]]/10+punkty_rekrutacyjne[[#This Row],[GMM]]/10+punkty_rekrutacyjne[[#This Row],[GMP]]/10+punkty_rekrutacyjne[[#This Row],[GJP]]/10</f>
        <v>30.299999999999997</v>
      </c>
      <c r="R390" s="1">
        <f>(punkty_rekrutacyjne[[#This Row],[JP]]-1)*2+(punkty_rekrutacyjne[[#This Row],[Mat]]-1)*2+(punkty_rekrutacyjne[[#This Row],[Biol]]-1)*2+(punkty_rekrutacyjne[[#This Row],[Geog]]-1)*2</f>
        <v>20</v>
      </c>
      <c r="S390" s="1">
        <f>punkty_rekrutacyjne[[#This Row],[p z g]]+punkty_rekrutacyjne[[#This Row],[P z ocen]]+IF(punkty_rekrutacyjne[[#This Row],[Zachowanie]]=6,2,0)+punkty_rekrutacyjne[[#This Row],[Osiagniecia]]</f>
        <v>55.3</v>
      </c>
      <c r="X390" s="11" t="s">
        <v>25</v>
      </c>
      <c r="Y390" s="1">
        <v>3.75</v>
      </c>
      <c r="Z390" s="1">
        <v>0</v>
      </c>
    </row>
    <row r="391" spans="1:26" x14ac:dyDescent="0.25">
      <c r="A391" s="1" t="s">
        <v>533</v>
      </c>
      <c r="B391" s="1" t="s">
        <v>45</v>
      </c>
      <c r="C391">
        <v>3</v>
      </c>
      <c r="D391">
        <v>6</v>
      </c>
      <c r="E391">
        <v>6</v>
      </c>
      <c r="F391">
        <v>6</v>
      </c>
      <c r="G391">
        <v>2</v>
      </c>
      <c r="H391">
        <v>5</v>
      </c>
      <c r="I391">
        <v>57</v>
      </c>
      <c r="J391">
        <v>44</v>
      </c>
      <c r="K391">
        <v>90</v>
      </c>
      <c r="L391">
        <v>33</v>
      </c>
      <c r="M391">
        <v>78</v>
      </c>
      <c r="N391">
        <f>IF(AND(punkty_rekrutacyjne[[#This Row],[Osiagniecia]]=0,punkty_rekrutacyjne[[#This Row],[Zachowanie]]&gt;4),1,0)</f>
        <v>0</v>
      </c>
      <c r="O391">
        <f t="shared" si="6"/>
        <v>4.75</v>
      </c>
      <c r="P391">
        <f>IF(AND(punkty_rekrutacyjne[[#This Row],[osiągnięcia]]=1,punkty_rekrutacyjne[[#This Row],[Średnia]]&gt;=4),1,0)</f>
        <v>0</v>
      </c>
      <c r="Q391" s="1">
        <f>punkty_rekrutacyjne[[#This Row],[GHP]]/10+punkty_rekrutacyjne[[#This Row],[GHH]]/10+punkty_rekrutacyjne[[#This Row],[GMM]]/10+punkty_rekrutacyjne[[#This Row],[GMP]]/10+punkty_rekrutacyjne[[#This Row],[GJP]]/10</f>
        <v>30.200000000000003</v>
      </c>
      <c r="R391" s="1">
        <f>(punkty_rekrutacyjne[[#This Row],[JP]]-1)*2+(punkty_rekrutacyjne[[#This Row],[Mat]]-1)*2+(punkty_rekrutacyjne[[#This Row],[Biol]]-1)*2+(punkty_rekrutacyjne[[#This Row],[Geog]]-1)*2</f>
        <v>30</v>
      </c>
      <c r="S391" s="1">
        <f>punkty_rekrutacyjne[[#This Row],[p z g]]+punkty_rekrutacyjne[[#This Row],[P z ocen]]+IF(punkty_rekrutacyjne[[#This Row],[Zachowanie]]=6,2,0)+punkty_rekrutacyjne[[#This Row],[Osiagniecia]]</f>
        <v>65.2</v>
      </c>
      <c r="X391" s="11" t="s">
        <v>88</v>
      </c>
      <c r="Y391" s="1">
        <v>4.5</v>
      </c>
      <c r="Z391" s="1">
        <v>0</v>
      </c>
    </row>
    <row r="392" spans="1:26" x14ac:dyDescent="0.25">
      <c r="A392" s="1" t="s">
        <v>534</v>
      </c>
      <c r="B392" s="1" t="s">
        <v>90</v>
      </c>
      <c r="C392">
        <v>2</v>
      </c>
      <c r="D392">
        <v>4</v>
      </c>
      <c r="E392">
        <v>5</v>
      </c>
      <c r="F392">
        <v>3</v>
      </c>
      <c r="G392">
        <v>2</v>
      </c>
      <c r="H392">
        <v>2</v>
      </c>
      <c r="I392">
        <v>35</v>
      </c>
      <c r="J392">
        <v>82</v>
      </c>
      <c r="K392">
        <v>52</v>
      </c>
      <c r="L392">
        <v>15</v>
      </c>
      <c r="M392">
        <v>51</v>
      </c>
      <c r="N392">
        <f>IF(AND(punkty_rekrutacyjne[[#This Row],[Osiagniecia]]=0,punkty_rekrutacyjne[[#This Row],[Zachowanie]]&gt;4),1,0)</f>
        <v>0</v>
      </c>
      <c r="O392">
        <f t="shared" si="6"/>
        <v>3</v>
      </c>
      <c r="P392">
        <f>IF(AND(punkty_rekrutacyjne[[#This Row],[osiągnięcia]]=1,punkty_rekrutacyjne[[#This Row],[Średnia]]&gt;=4),1,0)</f>
        <v>0</v>
      </c>
      <c r="Q392" s="1">
        <f>punkty_rekrutacyjne[[#This Row],[GHP]]/10+punkty_rekrutacyjne[[#This Row],[GHH]]/10+punkty_rekrutacyjne[[#This Row],[GMM]]/10+punkty_rekrutacyjne[[#This Row],[GMP]]/10+punkty_rekrutacyjne[[#This Row],[GJP]]/10</f>
        <v>23.5</v>
      </c>
      <c r="R392" s="1">
        <f>(punkty_rekrutacyjne[[#This Row],[JP]]-1)*2+(punkty_rekrutacyjne[[#This Row],[Mat]]-1)*2+(punkty_rekrutacyjne[[#This Row],[Biol]]-1)*2+(punkty_rekrutacyjne[[#This Row],[Geog]]-1)*2</f>
        <v>16</v>
      </c>
      <c r="S392" s="1">
        <f>punkty_rekrutacyjne[[#This Row],[p z g]]+punkty_rekrutacyjne[[#This Row],[P z ocen]]+IF(punkty_rekrutacyjne[[#This Row],[Zachowanie]]=6,2,0)+punkty_rekrutacyjne[[#This Row],[Osiagniecia]]</f>
        <v>41.5</v>
      </c>
      <c r="X392" s="11" t="s">
        <v>650</v>
      </c>
      <c r="Y392" s="1">
        <v>4.5</v>
      </c>
      <c r="Z392" s="1">
        <v>0</v>
      </c>
    </row>
    <row r="393" spans="1:26" x14ac:dyDescent="0.25">
      <c r="A393" s="1" t="s">
        <v>535</v>
      </c>
      <c r="B393" s="1" t="s">
        <v>536</v>
      </c>
      <c r="C393">
        <v>1</v>
      </c>
      <c r="D393">
        <v>5</v>
      </c>
      <c r="E393">
        <v>5</v>
      </c>
      <c r="F393">
        <v>6</v>
      </c>
      <c r="G393">
        <v>4</v>
      </c>
      <c r="H393">
        <v>6</v>
      </c>
      <c r="I393">
        <v>19</v>
      </c>
      <c r="J393">
        <v>32</v>
      </c>
      <c r="K393">
        <v>74</v>
      </c>
      <c r="L393">
        <v>31</v>
      </c>
      <c r="M393">
        <v>58</v>
      </c>
      <c r="N393">
        <f>IF(AND(punkty_rekrutacyjne[[#This Row],[Osiagniecia]]=0,punkty_rekrutacyjne[[#This Row],[Zachowanie]]&gt;4),1,0)</f>
        <v>0</v>
      </c>
      <c r="O393">
        <f t="shared" si="6"/>
        <v>5.25</v>
      </c>
      <c r="P393">
        <f>IF(AND(punkty_rekrutacyjne[[#This Row],[osiągnięcia]]=1,punkty_rekrutacyjne[[#This Row],[Średnia]]&gt;=4),1,0)</f>
        <v>0</v>
      </c>
      <c r="Q393" s="1">
        <f>punkty_rekrutacyjne[[#This Row],[GHP]]/10+punkty_rekrutacyjne[[#This Row],[GHH]]/10+punkty_rekrutacyjne[[#This Row],[GMM]]/10+punkty_rekrutacyjne[[#This Row],[GMP]]/10+punkty_rekrutacyjne[[#This Row],[GJP]]/10</f>
        <v>21.4</v>
      </c>
      <c r="R393" s="1">
        <f>(punkty_rekrutacyjne[[#This Row],[JP]]-1)*2+(punkty_rekrutacyjne[[#This Row],[Mat]]-1)*2+(punkty_rekrutacyjne[[#This Row],[Biol]]-1)*2+(punkty_rekrutacyjne[[#This Row],[Geog]]-1)*2</f>
        <v>34</v>
      </c>
      <c r="S393" s="1">
        <f>punkty_rekrutacyjne[[#This Row],[p z g]]+punkty_rekrutacyjne[[#This Row],[P z ocen]]+IF(punkty_rekrutacyjne[[#This Row],[Zachowanie]]=6,2,0)+punkty_rekrutacyjne[[#This Row],[Osiagniecia]]</f>
        <v>56.4</v>
      </c>
      <c r="X393" s="11" t="s">
        <v>499</v>
      </c>
      <c r="Y393" s="1">
        <v>4.25</v>
      </c>
      <c r="Z393" s="1">
        <v>0</v>
      </c>
    </row>
    <row r="394" spans="1:26" x14ac:dyDescent="0.25">
      <c r="A394" s="1" t="s">
        <v>537</v>
      </c>
      <c r="B394" s="1" t="s">
        <v>538</v>
      </c>
      <c r="C394">
        <v>0</v>
      </c>
      <c r="D394">
        <v>5</v>
      </c>
      <c r="E394">
        <v>2</v>
      </c>
      <c r="F394">
        <v>2</v>
      </c>
      <c r="G394">
        <v>5</v>
      </c>
      <c r="H394">
        <v>3</v>
      </c>
      <c r="I394">
        <v>45</v>
      </c>
      <c r="J394">
        <v>52</v>
      </c>
      <c r="K394">
        <v>32</v>
      </c>
      <c r="L394">
        <v>42</v>
      </c>
      <c r="M394">
        <v>33</v>
      </c>
      <c r="N394">
        <f>IF(AND(punkty_rekrutacyjne[[#This Row],[Osiagniecia]]=0,punkty_rekrutacyjne[[#This Row],[Zachowanie]]&gt;4),1,0)</f>
        <v>1</v>
      </c>
      <c r="O394">
        <f t="shared" si="6"/>
        <v>3</v>
      </c>
      <c r="P394">
        <f>IF(AND(punkty_rekrutacyjne[[#This Row],[osiągnięcia]]=1,punkty_rekrutacyjne[[#This Row],[Średnia]]&gt;=4),1,0)</f>
        <v>0</v>
      </c>
      <c r="Q394" s="1">
        <f>punkty_rekrutacyjne[[#This Row],[GHP]]/10+punkty_rekrutacyjne[[#This Row],[GHH]]/10+punkty_rekrutacyjne[[#This Row],[GMM]]/10+punkty_rekrutacyjne[[#This Row],[GMP]]/10+punkty_rekrutacyjne[[#This Row],[GJP]]/10</f>
        <v>20.399999999999999</v>
      </c>
      <c r="R394" s="1">
        <f>(punkty_rekrutacyjne[[#This Row],[JP]]-1)*2+(punkty_rekrutacyjne[[#This Row],[Mat]]-1)*2+(punkty_rekrutacyjne[[#This Row],[Biol]]-1)*2+(punkty_rekrutacyjne[[#This Row],[Geog]]-1)*2</f>
        <v>16</v>
      </c>
      <c r="S394" s="1">
        <f>punkty_rekrutacyjne[[#This Row],[p z g]]+punkty_rekrutacyjne[[#This Row],[P z ocen]]+IF(punkty_rekrutacyjne[[#This Row],[Zachowanie]]=6,2,0)+punkty_rekrutacyjne[[#This Row],[Osiagniecia]]</f>
        <v>36.4</v>
      </c>
      <c r="X394" s="11" t="s">
        <v>497</v>
      </c>
      <c r="Y394" s="1">
        <v>3</v>
      </c>
      <c r="Z394" s="1">
        <v>0</v>
      </c>
    </row>
    <row r="395" spans="1:26" x14ac:dyDescent="0.25">
      <c r="A395" s="1" t="s">
        <v>539</v>
      </c>
      <c r="B395" s="1" t="s">
        <v>540</v>
      </c>
      <c r="C395">
        <v>8</v>
      </c>
      <c r="D395">
        <v>5</v>
      </c>
      <c r="E395">
        <v>6</v>
      </c>
      <c r="F395">
        <v>2</v>
      </c>
      <c r="G395">
        <v>4</v>
      </c>
      <c r="H395">
        <v>3</v>
      </c>
      <c r="I395">
        <v>78</v>
      </c>
      <c r="J395">
        <v>38</v>
      </c>
      <c r="K395">
        <v>62</v>
      </c>
      <c r="L395">
        <v>45</v>
      </c>
      <c r="M395">
        <v>55</v>
      </c>
      <c r="N395">
        <f>IF(AND(punkty_rekrutacyjne[[#This Row],[Osiagniecia]]=0,punkty_rekrutacyjne[[#This Row],[Zachowanie]]&gt;4),1,0)</f>
        <v>0</v>
      </c>
      <c r="O395">
        <f t="shared" si="6"/>
        <v>3.75</v>
      </c>
      <c r="P395">
        <f>IF(AND(punkty_rekrutacyjne[[#This Row],[osiągnięcia]]=1,punkty_rekrutacyjne[[#This Row],[Średnia]]&gt;=4),1,0)</f>
        <v>0</v>
      </c>
      <c r="Q395" s="1">
        <f>punkty_rekrutacyjne[[#This Row],[GHP]]/10+punkty_rekrutacyjne[[#This Row],[GHH]]/10+punkty_rekrutacyjne[[#This Row],[GMM]]/10+punkty_rekrutacyjne[[#This Row],[GMP]]/10+punkty_rekrutacyjne[[#This Row],[GJP]]/10</f>
        <v>27.8</v>
      </c>
      <c r="R395" s="1">
        <f>(punkty_rekrutacyjne[[#This Row],[JP]]-1)*2+(punkty_rekrutacyjne[[#This Row],[Mat]]-1)*2+(punkty_rekrutacyjne[[#This Row],[Biol]]-1)*2+(punkty_rekrutacyjne[[#This Row],[Geog]]-1)*2</f>
        <v>22</v>
      </c>
      <c r="S395" s="1">
        <f>punkty_rekrutacyjne[[#This Row],[p z g]]+punkty_rekrutacyjne[[#This Row],[P z ocen]]+IF(punkty_rekrutacyjne[[#This Row],[Zachowanie]]=6,2,0)+punkty_rekrutacyjne[[#This Row],[Osiagniecia]]</f>
        <v>57.8</v>
      </c>
      <c r="X395" s="11" t="s">
        <v>485</v>
      </c>
      <c r="Y395" s="1">
        <v>4</v>
      </c>
      <c r="Z395" s="1">
        <v>0</v>
      </c>
    </row>
    <row r="396" spans="1:26" x14ac:dyDescent="0.25">
      <c r="A396" s="1" t="s">
        <v>541</v>
      </c>
      <c r="B396" s="1" t="s">
        <v>503</v>
      </c>
      <c r="C396">
        <v>6</v>
      </c>
      <c r="D396">
        <v>4</v>
      </c>
      <c r="E396">
        <v>2</v>
      </c>
      <c r="F396">
        <v>6</v>
      </c>
      <c r="G396">
        <v>2</v>
      </c>
      <c r="H396">
        <v>6</v>
      </c>
      <c r="I396">
        <v>20</v>
      </c>
      <c r="J396">
        <v>92</v>
      </c>
      <c r="K396">
        <v>44</v>
      </c>
      <c r="L396">
        <v>89</v>
      </c>
      <c r="M396">
        <v>79</v>
      </c>
      <c r="N396">
        <f>IF(AND(punkty_rekrutacyjne[[#This Row],[Osiagniecia]]=0,punkty_rekrutacyjne[[#This Row],[Zachowanie]]&gt;4),1,0)</f>
        <v>0</v>
      </c>
      <c r="O396">
        <f t="shared" si="6"/>
        <v>4</v>
      </c>
      <c r="P396">
        <f>IF(AND(punkty_rekrutacyjne[[#This Row],[osiągnięcia]]=1,punkty_rekrutacyjne[[#This Row],[Średnia]]&gt;=4),1,0)</f>
        <v>0</v>
      </c>
      <c r="Q396" s="1">
        <f>punkty_rekrutacyjne[[#This Row],[GHP]]/10+punkty_rekrutacyjne[[#This Row],[GHH]]/10+punkty_rekrutacyjne[[#This Row],[GMM]]/10+punkty_rekrutacyjne[[#This Row],[GMP]]/10+punkty_rekrutacyjne[[#This Row],[GJP]]/10</f>
        <v>32.4</v>
      </c>
      <c r="R396" s="1">
        <f>(punkty_rekrutacyjne[[#This Row],[JP]]-1)*2+(punkty_rekrutacyjne[[#This Row],[Mat]]-1)*2+(punkty_rekrutacyjne[[#This Row],[Biol]]-1)*2+(punkty_rekrutacyjne[[#This Row],[Geog]]-1)*2</f>
        <v>24</v>
      </c>
      <c r="S396" s="1">
        <f>punkty_rekrutacyjne[[#This Row],[p z g]]+punkty_rekrutacyjne[[#This Row],[P z ocen]]+IF(punkty_rekrutacyjne[[#This Row],[Zachowanie]]=6,2,0)+punkty_rekrutacyjne[[#This Row],[Osiagniecia]]</f>
        <v>62.4</v>
      </c>
      <c r="X396" s="11" t="s">
        <v>57</v>
      </c>
      <c r="Y396" s="1">
        <v>3.75</v>
      </c>
      <c r="Z396" s="1">
        <v>0</v>
      </c>
    </row>
    <row r="397" spans="1:26" x14ac:dyDescent="0.25">
      <c r="A397" s="1" t="s">
        <v>542</v>
      </c>
      <c r="B397" s="1" t="s">
        <v>117</v>
      </c>
      <c r="C397">
        <v>4</v>
      </c>
      <c r="D397">
        <v>2</v>
      </c>
      <c r="E397">
        <v>2</v>
      </c>
      <c r="F397">
        <v>4</v>
      </c>
      <c r="G397">
        <v>3</v>
      </c>
      <c r="H397">
        <v>3</v>
      </c>
      <c r="I397">
        <v>36</v>
      </c>
      <c r="J397">
        <v>79</v>
      </c>
      <c r="K397">
        <v>62</v>
      </c>
      <c r="L397">
        <v>8</v>
      </c>
      <c r="M397">
        <v>47</v>
      </c>
      <c r="N397">
        <f>IF(AND(punkty_rekrutacyjne[[#This Row],[Osiagniecia]]=0,punkty_rekrutacyjne[[#This Row],[Zachowanie]]&gt;4),1,0)</f>
        <v>0</v>
      </c>
      <c r="O397">
        <f t="shared" si="6"/>
        <v>3</v>
      </c>
      <c r="P397">
        <f>IF(AND(punkty_rekrutacyjne[[#This Row],[osiągnięcia]]=1,punkty_rekrutacyjne[[#This Row],[Średnia]]&gt;=4),1,0)</f>
        <v>0</v>
      </c>
      <c r="Q397" s="1">
        <f>punkty_rekrutacyjne[[#This Row],[GHP]]/10+punkty_rekrutacyjne[[#This Row],[GHH]]/10+punkty_rekrutacyjne[[#This Row],[GMM]]/10+punkty_rekrutacyjne[[#This Row],[GMP]]/10+punkty_rekrutacyjne[[#This Row],[GJP]]/10</f>
        <v>23.2</v>
      </c>
      <c r="R397" s="1">
        <f>(punkty_rekrutacyjne[[#This Row],[JP]]-1)*2+(punkty_rekrutacyjne[[#This Row],[Mat]]-1)*2+(punkty_rekrutacyjne[[#This Row],[Biol]]-1)*2+(punkty_rekrutacyjne[[#This Row],[Geog]]-1)*2</f>
        <v>16</v>
      </c>
      <c r="S397" s="1">
        <f>punkty_rekrutacyjne[[#This Row],[p z g]]+punkty_rekrutacyjne[[#This Row],[P z ocen]]+IF(punkty_rekrutacyjne[[#This Row],[Zachowanie]]=6,2,0)+punkty_rekrutacyjne[[#This Row],[Osiagniecia]]</f>
        <v>43.2</v>
      </c>
      <c r="X397" s="11" t="s">
        <v>602</v>
      </c>
      <c r="Y397" s="1">
        <v>4</v>
      </c>
      <c r="Z397" s="1">
        <v>0</v>
      </c>
    </row>
    <row r="398" spans="1:26" x14ac:dyDescent="0.25">
      <c r="A398" s="1" t="s">
        <v>543</v>
      </c>
      <c r="B398" s="1" t="s">
        <v>41</v>
      </c>
      <c r="C398">
        <v>0</v>
      </c>
      <c r="D398">
        <v>2</v>
      </c>
      <c r="E398">
        <v>2</v>
      </c>
      <c r="F398">
        <v>4</v>
      </c>
      <c r="G398">
        <v>2</v>
      </c>
      <c r="H398">
        <v>4</v>
      </c>
      <c r="I398">
        <v>24</v>
      </c>
      <c r="J398">
        <v>81</v>
      </c>
      <c r="K398">
        <v>74</v>
      </c>
      <c r="L398">
        <v>4</v>
      </c>
      <c r="M398">
        <v>92</v>
      </c>
      <c r="N398">
        <f>IF(AND(punkty_rekrutacyjne[[#This Row],[Osiagniecia]]=0,punkty_rekrutacyjne[[#This Row],[Zachowanie]]&gt;4),1,0)</f>
        <v>0</v>
      </c>
      <c r="O398">
        <f t="shared" si="6"/>
        <v>3</v>
      </c>
      <c r="P398">
        <f>IF(AND(punkty_rekrutacyjne[[#This Row],[osiągnięcia]]=1,punkty_rekrutacyjne[[#This Row],[Średnia]]&gt;=4),1,0)</f>
        <v>0</v>
      </c>
      <c r="Q398" s="1">
        <f>punkty_rekrutacyjne[[#This Row],[GHP]]/10+punkty_rekrutacyjne[[#This Row],[GHH]]/10+punkty_rekrutacyjne[[#This Row],[GMM]]/10+punkty_rekrutacyjne[[#This Row],[GMP]]/10+punkty_rekrutacyjne[[#This Row],[GJP]]/10</f>
        <v>27.499999999999996</v>
      </c>
      <c r="R398" s="1">
        <f>(punkty_rekrutacyjne[[#This Row],[JP]]-1)*2+(punkty_rekrutacyjne[[#This Row],[Mat]]-1)*2+(punkty_rekrutacyjne[[#This Row],[Biol]]-1)*2+(punkty_rekrutacyjne[[#This Row],[Geog]]-1)*2</f>
        <v>16</v>
      </c>
      <c r="S398" s="1">
        <f>punkty_rekrutacyjne[[#This Row],[p z g]]+punkty_rekrutacyjne[[#This Row],[P z ocen]]+IF(punkty_rekrutacyjne[[#This Row],[Zachowanie]]=6,2,0)+punkty_rekrutacyjne[[#This Row],[Osiagniecia]]</f>
        <v>43.5</v>
      </c>
      <c r="X398" s="11" t="s">
        <v>613</v>
      </c>
      <c r="Y398" s="1">
        <v>4.75</v>
      </c>
      <c r="Z398" s="1">
        <v>1</v>
      </c>
    </row>
    <row r="399" spans="1:26" x14ac:dyDescent="0.25">
      <c r="A399" s="1" t="s">
        <v>544</v>
      </c>
      <c r="B399" s="1" t="s">
        <v>324</v>
      </c>
      <c r="C399">
        <v>3</v>
      </c>
      <c r="D399">
        <v>3</v>
      </c>
      <c r="E399">
        <v>5</v>
      </c>
      <c r="F399">
        <v>6</v>
      </c>
      <c r="G399">
        <v>4</v>
      </c>
      <c r="H399">
        <v>3</v>
      </c>
      <c r="I399">
        <v>68</v>
      </c>
      <c r="J399">
        <v>76</v>
      </c>
      <c r="K399">
        <v>21</v>
      </c>
      <c r="L399">
        <v>59</v>
      </c>
      <c r="M399">
        <v>66</v>
      </c>
      <c r="N399">
        <f>IF(AND(punkty_rekrutacyjne[[#This Row],[Osiagniecia]]=0,punkty_rekrutacyjne[[#This Row],[Zachowanie]]&gt;4),1,0)</f>
        <v>0</v>
      </c>
      <c r="O399">
        <f t="shared" si="6"/>
        <v>4.5</v>
      </c>
      <c r="P399">
        <f>IF(AND(punkty_rekrutacyjne[[#This Row],[osiągnięcia]]=1,punkty_rekrutacyjne[[#This Row],[Średnia]]&gt;=4),1,0)</f>
        <v>0</v>
      </c>
      <c r="Q399" s="1">
        <f>punkty_rekrutacyjne[[#This Row],[GHP]]/10+punkty_rekrutacyjne[[#This Row],[GHH]]/10+punkty_rekrutacyjne[[#This Row],[GMM]]/10+punkty_rekrutacyjne[[#This Row],[GMP]]/10+punkty_rekrutacyjne[[#This Row],[GJP]]/10</f>
        <v>29</v>
      </c>
      <c r="R399" s="1">
        <f>(punkty_rekrutacyjne[[#This Row],[JP]]-1)*2+(punkty_rekrutacyjne[[#This Row],[Mat]]-1)*2+(punkty_rekrutacyjne[[#This Row],[Biol]]-1)*2+(punkty_rekrutacyjne[[#This Row],[Geog]]-1)*2</f>
        <v>28</v>
      </c>
      <c r="S399" s="1">
        <f>punkty_rekrutacyjne[[#This Row],[p z g]]+punkty_rekrutacyjne[[#This Row],[P z ocen]]+IF(punkty_rekrutacyjne[[#This Row],[Zachowanie]]=6,2,0)+punkty_rekrutacyjne[[#This Row],[Osiagniecia]]</f>
        <v>60</v>
      </c>
      <c r="X399" s="11" t="s">
        <v>440</v>
      </c>
      <c r="Y399" s="1">
        <v>5</v>
      </c>
      <c r="Z399" s="1">
        <v>0</v>
      </c>
    </row>
    <row r="400" spans="1:26" x14ac:dyDescent="0.25">
      <c r="A400" s="1" t="s">
        <v>545</v>
      </c>
      <c r="B400" s="1" t="s">
        <v>253</v>
      </c>
      <c r="C400">
        <v>4</v>
      </c>
      <c r="D400">
        <v>3</v>
      </c>
      <c r="E400">
        <v>2</v>
      </c>
      <c r="F400">
        <v>4</v>
      </c>
      <c r="G400">
        <v>4</v>
      </c>
      <c r="H400">
        <v>5</v>
      </c>
      <c r="I400">
        <v>70</v>
      </c>
      <c r="J400">
        <v>34</v>
      </c>
      <c r="K400">
        <v>18</v>
      </c>
      <c r="L400">
        <v>27</v>
      </c>
      <c r="M400">
        <v>70</v>
      </c>
      <c r="N400">
        <f>IF(AND(punkty_rekrutacyjne[[#This Row],[Osiagniecia]]=0,punkty_rekrutacyjne[[#This Row],[Zachowanie]]&gt;4),1,0)</f>
        <v>0</v>
      </c>
      <c r="O400">
        <f t="shared" si="6"/>
        <v>3.75</v>
      </c>
      <c r="P400">
        <f>IF(AND(punkty_rekrutacyjne[[#This Row],[osiągnięcia]]=1,punkty_rekrutacyjne[[#This Row],[Średnia]]&gt;=4),1,0)</f>
        <v>0</v>
      </c>
      <c r="Q400" s="1">
        <f>punkty_rekrutacyjne[[#This Row],[GHP]]/10+punkty_rekrutacyjne[[#This Row],[GHH]]/10+punkty_rekrutacyjne[[#This Row],[GMM]]/10+punkty_rekrutacyjne[[#This Row],[GMP]]/10+punkty_rekrutacyjne[[#This Row],[GJP]]/10</f>
        <v>21.900000000000002</v>
      </c>
      <c r="R400" s="1">
        <f>(punkty_rekrutacyjne[[#This Row],[JP]]-1)*2+(punkty_rekrutacyjne[[#This Row],[Mat]]-1)*2+(punkty_rekrutacyjne[[#This Row],[Biol]]-1)*2+(punkty_rekrutacyjne[[#This Row],[Geog]]-1)*2</f>
        <v>22</v>
      </c>
      <c r="S400" s="1">
        <f>punkty_rekrutacyjne[[#This Row],[p z g]]+punkty_rekrutacyjne[[#This Row],[P z ocen]]+IF(punkty_rekrutacyjne[[#This Row],[Zachowanie]]=6,2,0)+punkty_rekrutacyjne[[#This Row],[Osiagniecia]]</f>
        <v>47.900000000000006</v>
      </c>
      <c r="X400" s="11" t="s">
        <v>411</v>
      </c>
      <c r="Y400" s="1">
        <v>8.5</v>
      </c>
      <c r="Z400" s="1">
        <v>1</v>
      </c>
    </row>
    <row r="401" spans="1:26" x14ac:dyDescent="0.25">
      <c r="A401" s="1" t="s">
        <v>546</v>
      </c>
      <c r="B401" s="1" t="s">
        <v>249</v>
      </c>
      <c r="C401">
        <v>2</v>
      </c>
      <c r="D401">
        <v>4</v>
      </c>
      <c r="E401">
        <v>2</v>
      </c>
      <c r="F401">
        <v>4</v>
      </c>
      <c r="G401">
        <v>5</v>
      </c>
      <c r="H401">
        <v>2</v>
      </c>
      <c r="I401">
        <v>9</v>
      </c>
      <c r="J401">
        <v>76</v>
      </c>
      <c r="K401">
        <v>35</v>
      </c>
      <c r="L401">
        <v>83</v>
      </c>
      <c r="M401">
        <v>13</v>
      </c>
      <c r="N401">
        <f>IF(AND(punkty_rekrutacyjne[[#This Row],[Osiagniecia]]=0,punkty_rekrutacyjne[[#This Row],[Zachowanie]]&gt;4),1,0)</f>
        <v>0</v>
      </c>
      <c r="O401">
        <f t="shared" si="6"/>
        <v>3.25</v>
      </c>
      <c r="P401">
        <f>IF(AND(punkty_rekrutacyjne[[#This Row],[osiągnięcia]]=1,punkty_rekrutacyjne[[#This Row],[Średnia]]&gt;=4),1,0)</f>
        <v>0</v>
      </c>
      <c r="Q401" s="1">
        <f>punkty_rekrutacyjne[[#This Row],[GHP]]/10+punkty_rekrutacyjne[[#This Row],[GHH]]/10+punkty_rekrutacyjne[[#This Row],[GMM]]/10+punkty_rekrutacyjne[[#This Row],[GMP]]/10+punkty_rekrutacyjne[[#This Row],[GJP]]/10</f>
        <v>21.6</v>
      </c>
      <c r="R401" s="1">
        <f>(punkty_rekrutacyjne[[#This Row],[JP]]-1)*2+(punkty_rekrutacyjne[[#This Row],[Mat]]-1)*2+(punkty_rekrutacyjne[[#This Row],[Biol]]-1)*2+(punkty_rekrutacyjne[[#This Row],[Geog]]-1)*2</f>
        <v>18</v>
      </c>
      <c r="S401" s="1">
        <f>punkty_rekrutacyjne[[#This Row],[p z g]]+punkty_rekrutacyjne[[#This Row],[P z ocen]]+IF(punkty_rekrutacyjne[[#This Row],[Zachowanie]]=6,2,0)+punkty_rekrutacyjne[[#This Row],[Osiagniecia]]</f>
        <v>41.6</v>
      </c>
      <c r="X401" s="11" t="s">
        <v>44</v>
      </c>
      <c r="Y401" s="1">
        <v>3.75</v>
      </c>
      <c r="Z401" s="1">
        <v>0</v>
      </c>
    </row>
    <row r="402" spans="1:26" x14ac:dyDescent="0.25">
      <c r="A402" s="1" t="s">
        <v>547</v>
      </c>
      <c r="B402" s="1" t="s">
        <v>526</v>
      </c>
      <c r="C402">
        <v>6</v>
      </c>
      <c r="D402">
        <v>2</v>
      </c>
      <c r="E402">
        <v>4</v>
      </c>
      <c r="F402">
        <v>2</v>
      </c>
      <c r="G402">
        <v>3</v>
      </c>
      <c r="H402">
        <v>2</v>
      </c>
      <c r="I402">
        <v>63</v>
      </c>
      <c r="J402">
        <v>31</v>
      </c>
      <c r="K402">
        <v>2</v>
      </c>
      <c r="L402">
        <v>74</v>
      </c>
      <c r="M402">
        <v>15</v>
      </c>
      <c r="N402">
        <f>IF(AND(punkty_rekrutacyjne[[#This Row],[Osiagniecia]]=0,punkty_rekrutacyjne[[#This Row],[Zachowanie]]&gt;4),1,0)</f>
        <v>0</v>
      </c>
      <c r="O402">
        <f t="shared" si="6"/>
        <v>2.75</v>
      </c>
      <c r="P402">
        <f>IF(AND(punkty_rekrutacyjne[[#This Row],[osiągnięcia]]=1,punkty_rekrutacyjne[[#This Row],[Średnia]]&gt;=4),1,0)</f>
        <v>0</v>
      </c>
      <c r="Q402" s="1">
        <f>punkty_rekrutacyjne[[#This Row],[GHP]]/10+punkty_rekrutacyjne[[#This Row],[GHH]]/10+punkty_rekrutacyjne[[#This Row],[GMM]]/10+punkty_rekrutacyjne[[#This Row],[GMP]]/10+punkty_rekrutacyjne[[#This Row],[GJP]]/10</f>
        <v>18.5</v>
      </c>
      <c r="R402" s="1">
        <f>(punkty_rekrutacyjne[[#This Row],[JP]]-1)*2+(punkty_rekrutacyjne[[#This Row],[Mat]]-1)*2+(punkty_rekrutacyjne[[#This Row],[Biol]]-1)*2+(punkty_rekrutacyjne[[#This Row],[Geog]]-1)*2</f>
        <v>14</v>
      </c>
      <c r="S402" s="1">
        <f>punkty_rekrutacyjne[[#This Row],[p z g]]+punkty_rekrutacyjne[[#This Row],[P z ocen]]+IF(punkty_rekrutacyjne[[#This Row],[Zachowanie]]=6,2,0)+punkty_rekrutacyjne[[#This Row],[Osiagniecia]]</f>
        <v>38.5</v>
      </c>
      <c r="X402" s="11" t="s">
        <v>351</v>
      </c>
      <c r="Y402" s="1">
        <v>3.75</v>
      </c>
      <c r="Z402" s="1">
        <v>0</v>
      </c>
    </row>
    <row r="403" spans="1:26" x14ac:dyDescent="0.25">
      <c r="A403" s="1" t="s">
        <v>548</v>
      </c>
      <c r="B403" s="1" t="s">
        <v>126</v>
      </c>
      <c r="C403">
        <v>4</v>
      </c>
      <c r="D403">
        <v>6</v>
      </c>
      <c r="E403">
        <v>3</v>
      </c>
      <c r="F403">
        <v>5</v>
      </c>
      <c r="G403">
        <v>4</v>
      </c>
      <c r="H403">
        <v>4</v>
      </c>
      <c r="I403">
        <v>15</v>
      </c>
      <c r="J403">
        <v>57</v>
      </c>
      <c r="K403">
        <v>64</v>
      </c>
      <c r="L403">
        <v>60</v>
      </c>
      <c r="M403">
        <v>60</v>
      </c>
      <c r="N403">
        <f>IF(AND(punkty_rekrutacyjne[[#This Row],[Osiagniecia]]=0,punkty_rekrutacyjne[[#This Row],[Zachowanie]]&gt;4),1,0)</f>
        <v>0</v>
      </c>
      <c r="O403">
        <f t="shared" si="6"/>
        <v>4</v>
      </c>
      <c r="P403">
        <f>IF(AND(punkty_rekrutacyjne[[#This Row],[osiągnięcia]]=1,punkty_rekrutacyjne[[#This Row],[Średnia]]&gt;=4),1,0)</f>
        <v>0</v>
      </c>
      <c r="Q403" s="1">
        <f>punkty_rekrutacyjne[[#This Row],[GHP]]/10+punkty_rekrutacyjne[[#This Row],[GHH]]/10+punkty_rekrutacyjne[[#This Row],[GMM]]/10+punkty_rekrutacyjne[[#This Row],[GMP]]/10+punkty_rekrutacyjne[[#This Row],[GJP]]/10</f>
        <v>25.6</v>
      </c>
      <c r="R403" s="1">
        <f>(punkty_rekrutacyjne[[#This Row],[JP]]-1)*2+(punkty_rekrutacyjne[[#This Row],[Mat]]-1)*2+(punkty_rekrutacyjne[[#This Row],[Biol]]-1)*2+(punkty_rekrutacyjne[[#This Row],[Geog]]-1)*2</f>
        <v>24</v>
      </c>
      <c r="S403" s="1">
        <f>punkty_rekrutacyjne[[#This Row],[p z g]]+punkty_rekrutacyjne[[#This Row],[P z ocen]]+IF(punkty_rekrutacyjne[[#This Row],[Zachowanie]]=6,2,0)+punkty_rekrutacyjne[[#This Row],[Osiagniecia]]</f>
        <v>55.6</v>
      </c>
      <c r="X403" s="11" t="s">
        <v>65</v>
      </c>
      <c r="Y403" s="1">
        <v>5</v>
      </c>
      <c r="Z403" s="1">
        <v>0</v>
      </c>
    </row>
    <row r="404" spans="1:26" x14ac:dyDescent="0.25">
      <c r="A404" s="1" t="s">
        <v>549</v>
      </c>
      <c r="B404" s="1" t="s">
        <v>355</v>
      </c>
      <c r="C404">
        <v>6</v>
      </c>
      <c r="D404">
        <v>4</v>
      </c>
      <c r="E404">
        <v>4</v>
      </c>
      <c r="F404">
        <v>2</v>
      </c>
      <c r="G404">
        <v>2</v>
      </c>
      <c r="H404">
        <v>2</v>
      </c>
      <c r="I404">
        <v>26</v>
      </c>
      <c r="J404">
        <v>6</v>
      </c>
      <c r="K404">
        <v>12</v>
      </c>
      <c r="L404">
        <v>71</v>
      </c>
      <c r="M404">
        <v>85</v>
      </c>
      <c r="N404">
        <f>IF(AND(punkty_rekrutacyjne[[#This Row],[Osiagniecia]]=0,punkty_rekrutacyjne[[#This Row],[Zachowanie]]&gt;4),1,0)</f>
        <v>0</v>
      </c>
      <c r="O404">
        <f t="shared" si="6"/>
        <v>2.5</v>
      </c>
      <c r="P404">
        <f>IF(AND(punkty_rekrutacyjne[[#This Row],[osiągnięcia]]=1,punkty_rekrutacyjne[[#This Row],[Średnia]]&gt;=4),1,0)</f>
        <v>0</v>
      </c>
      <c r="Q404" s="1">
        <f>punkty_rekrutacyjne[[#This Row],[GHP]]/10+punkty_rekrutacyjne[[#This Row],[GHH]]/10+punkty_rekrutacyjne[[#This Row],[GMM]]/10+punkty_rekrutacyjne[[#This Row],[GMP]]/10+punkty_rekrutacyjne[[#This Row],[GJP]]/10</f>
        <v>20</v>
      </c>
      <c r="R404" s="1">
        <f>(punkty_rekrutacyjne[[#This Row],[JP]]-1)*2+(punkty_rekrutacyjne[[#This Row],[Mat]]-1)*2+(punkty_rekrutacyjne[[#This Row],[Biol]]-1)*2+(punkty_rekrutacyjne[[#This Row],[Geog]]-1)*2</f>
        <v>12</v>
      </c>
      <c r="S404" s="1">
        <f>punkty_rekrutacyjne[[#This Row],[p z g]]+punkty_rekrutacyjne[[#This Row],[P z ocen]]+IF(punkty_rekrutacyjne[[#This Row],[Zachowanie]]=6,2,0)+punkty_rekrutacyjne[[#This Row],[Osiagniecia]]</f>
        <v>38</v>
      </c>
      <c r="X404" s="11" t="s">
        <v>533</v>
      </c>
      <c r="Y404" s="1">
        <v>4.75</v>
      </c>
      <c r="Z404" s="1">
        <v>0</v>
      </c>
    </row>
    <row r="405" spans="1:26" x14ac:dyDescent="0.25">
      <c r="A405" s="1" t="s">
        <v>550</v>
      </c>
      <c r="B405" s="1" t="s">
        <v>551</v>
      </c>
      <c r="C405">
        <v>5</v>
      </c>
      <c r="D405">
        <v>6</v>
      </c>
      <c r="E405">
        <v>2</v>
      </c>
      <c r="F405">
        <v>4</v>
      </c>
      <c r="G405">
        <v>4</v>
      </c>
      <c r="H405">
        <v>3</v>
      </c>
      <c r="I405">
        <v>3</v>
      </c>
      <c r="J405">
        <v>8</v>
      </c>
      <c r="K405">
        <v>22</v>
      </c>
      <c r="L405">
        <v>75</v>
      </c>
      <c r="M405">
        <v>52</v>
      </c>
      <c r="N405">
        <f>IF(AND(punkty_rekrutacyjne[[#This Row],[Osiagniecia]]=0,punkty_rekrutacyjne[[#This Row],[Zachowanie]]&gt;4),1,0)</f>
        <v>0</v>
      </c>
      <c r="O405">
        <f t="shared" si="6"/>
        <v>3.25</v>
      </c>
      <c r="P405">
        <f>IF(AND(punkty_rekrutacyjne[[#This Row],[osiągnięcia]]=1,punkty_rekrutacyjne[[#This Row],[Średnia]]&gt;=4),1,0)</f>
        <v>0</v>
      </c>
      <c r="Q405" s="1">
        <f>punkty_rekrutacyjne[[#This Row],[GHP]]/10+punkty_rekrutacyjne[[#This Row],[GHH]]/10+punkty_rekrutacyjne[[#This Row],[GMM]]/10+punkty_rekrutacyjne[[#This Row],[GMP]]/10+punkty_rekrutacyjne[[#This Row],[GJP]]/10</f>
        <v>16</v>
      </c>
      <c r="R405" s="1">
        <f>(punkty_rekrutacyjne[[#This Row],[JP]]-1)*2+(punkty_rekrutacyjne[[#This Row],[Mat]]-1)*2+(punkty_rekrutacyjne[[#This Row],[Biol]]-1)*2+(punkty_rekrutacyjne[[#This Row],[Geog]]-1)*2</f>
        <v>18</v>
      </c>
      <c r="S405" s="1">
        <f>punkty_rekrutacyjne[[#This Row],[p z g]]+punkty_rekrutacyjne[[#This Row],[P z ocen]]+IF(punkty_rekrutacyjne[[#This Row],[Zachowanie]]=6,2,0)+punkty_rekrutacyjne[[#This Row],[Osiagniecia]]</f>
        <v>41</v>
      </c>
      <c r="X405" s="11" t="s">
        <v>578</v>
      </c>
      <c r="Y405" s="1">
        <v>3.25</v>
      </c>
      <c r="Z405" s="1">
        <v>0</v>
      </c>
    </row>
    <row r="406" spans="1:26" x14ac:dyDescent="0.25">
      <c r="A406" s="1" t="s">
        <v>552</v>
      </c>
      <c r="B406" s="1" t="s">
        <v>553</v>
      </c>
      <c r="C406">
        <v>0</v>
      </c>
      <c r="D406">
        <v>5</v>
      </c>
      <c r="E406">
        <v>2</v>
      </c>
      <c r="F406">
        <v>4</v>
      </c>
      <c r="G406">
        <v>4</v>
      </c>
      <c r="H406">
        <v>4</v>
      </c>
      <c r="I406">
        <v>68</v>
      </c>
      <c r="J406">
        <v>77</v>
      </c>
      <c r="K406">
        <v>39</v>
      </c>
      <c r="L406">
        <v>95</v>
      </c>
      <c r="M406">
        <v>42</v>
      </c>
      <c r="N406">
        <f>IF(AND(punkty_rekrutacyjne[[#This Row],[Osiagniecia]]=0,punkty_rekrutacyjne[[#This Row],[Zachowanie]]&gt;4),1,0)</f>
        <v>1</v>
      </c>
      <c r="O406">
        <f t="shared" si="6"/>
        <v>3.5</v>
      </c>
      <c r="P406">
        <f>IF(AND(punkty_rekrutacyjne[[#This Row],[osiągnięcia]]=1,punkty_rekrutacyjne[[#This Row],[Średnia]]&gt;=4),1,0)</f>
        <v>0</v>
      </c>
      <c r="Q406" s="1">
        <f>punkty_rekrutacyjne[[#This Row],[GHP]]/10+punkty_rekrutacyjne[[#This Row],[GHH]]/10+punkty_rekrutacyjne[[#This Row],[GMM]]/10+punkty_rekrutacyjne[[#This Row],[GMP]]/10+punkty_rekrutacyjne[[#This Row],[GJP]]/10</f>
        <v>32.1</v>
      </c>
      <c r="R406" s="1">
        <f>(punkty_rekrutacyjne[[#This Row],[JP]]-1)*2+(punkty_rekrutacyjne[[#This Row],[Mat]]-1)*2+(punkty_rekrutacyjne[[#This Row],[Biol]]-1)*2+(punkty_rekrutacyjne[[#This Row],[Geog]]-1)*2</f>
        <v>20</v>
      </c>
      <c r="S406" s="1">
        <f>punkty_rekrutacyjne[[#This Row],[p z g]]+punkty_rekrutacyjne[[#This Row],[P z ocen]]+IF(punkty_rekrutacyjne[[#This Row],[Zachowanie]]=6,2,0)+punkty_rekrutacyjne[[#This Row],[Osiagniecia]]</f>
        <v>52.1</v>
      </c>
      <c r="X406" s="11" t="s">
        <v>629</v>
      </c>
      <c r="Y406" s="1">
        <v>4.75</v>
      </c>
      <c r="Z406" s="1">
        <v>0</v>
      </c>
    </row>
    <row r="407" spans="1:26" x14ac:dyDescent="0.25">
      <c r="A407" s="1" t="s">
        <v>554</v>
      </c>
      <c r="B407" s="1" t="s">
        <v>16</v>
      </c>
      <c r="C407">
        <v>4</v>
      </c>
      <c r="D407">
        <v>4</v>
      </c>
      <c r="E407">
        <v>3</v>
      </c>
      <c r="F407">
        <v>2</v>
      </c>
      <c r="G407">
        <v>5</v>
      </c>
      <c r="H407">
        <v>4</v>
      </c>
      <c r="I407">
        <v>65</v>
      </c>
      <c r="J407">
        <v>42</v>
      </c>
      <c r="K407">
        <v>95</v>
      </c>
      <c r="L407">
        <v>95</v>
      </c>
      <c r="M407">
        <v>95</v>
      </c>
      <c r="N407">
        <f>IF(AND(punkty_rekrutacyjne[[#This Row],[Osiagniecia]]=0,punkty_rekrutacyjne[[#This Row],[Zachowanie]]&gt;4),1,0)</f>
        <v>0</v>
      </c>
      <c r="O407">
        <f t="shared" si="6"/>
        <v>3.5</v>
      </c>
      <c r="P407">
        <f>IF(AND(punkty_rekrutacyjne[[#This Row],[osiągnięcia]]=1,punkty_rekrutacyjne[[#This Row],[Średnia]]&gt;=4),1,0)</f>
        <v>0</v>
      </c>
      <c r="Q407" s="1">
        <f>punkty_rekrutacyjne[[#This Row],[GHP]]/10+punkty_rekrutacyjne[[#This Row],[GHH]]/10+punkty_rekrutacyjne[[#This Row],[GMM]]/10+punkty_rekrutacyjne[[#This Row],[GMP]]/10+punkty_rekrutacyjne[[#This Row],[GJP]]/10</f>
        <v>39.200000000000003</v>
      </c>
      <c r="R407" s="1">
        <f>(punkty_rekrutacyjne[[#This Row],[JP]]-1)*2+(punkty_rekrutacyjne[[#This Row],[Mat]]-1)*2+(punkty_rekrutacyjne[[#This Row],[Biol]]-1)*2+(punkty_rekrutacyjne[[#This Row],[Geog]]-1)*2</f>
        <v>20</v>
      </c>
      <c r="S407" s="1">
        <f>punkty_rekrutacyjne[[#This Row],[p z g]]+punkty_rekrutacyjne[[#This Row],[P z ocen]]+IF(punkty_rekrutacyjne[[#This Row],[Zachowanie]]=6,2,0)+punkty_rekrutacyjne[[#This Row],[Osiagniecia]]</f>
        <v>63.2</v>
      </c>
      <c r="X407" s="11" t="s">
        <v>576</v>
      </c>
      <c r="Y407" s="1">
        <v>2</v>
      </c>
      <c r="Z407" s="1">
        <v>0</v>
      </c>
    </row>
    <row r="408" spans="1:26" x14ac:dyDescent="0.25">
      <c r="A408" s="1" t="s">
        <v>555</v>
      </c>
      <c r="B408" s="1" t="s">
        <v>64</v>
      </c>
      <c r="C408">
        <v>6</v>
      </c>
      <c r="D408">
        <v>2</v>
      </c>
      <c r="E408">
        <v>2</v>
      </c>
      <c r="F408">
        <v>2</v>
      </c>
      <c r="G408">
        <v>2</v>
      </c>
      <c r="H408">
        <v>4</v>
      </c>
      <c r="I408">
        <v>32</v>
      </c>
      <c r="J408">
        <v>39</v>
      </c>
      <c r="K408">
        <v>61</v>
      </c>
      <c r="L408">
        <v>67</v>
      </c>
      <c r="M408">
        <v>14</v>
      </c>
      <c r="N408">
        <f>IF(AND(punkty_rekrutacyjne[[#This Row],[Osiagniecia]]=0,punkty_rekrutacyjne[[#This Row],[Zachowanie]]&gt;4),1,0)</f>
        <v>0</v>
      </c>
      <c r="O408">
        <f t="shared" si="6"/>
        <v>2.5</v>
      </c>
      <c r="P408">
        <f>IF(AND(punkty_rekrutacyjne[[#This Row],[osiągnięcia]]=1,punkty_rekrutacyjne[[#This Row],[Średnia]]&gt;=4),1,0)</f>
        <v>0</v>
      </c>
      <c r="Q408" s="1">
        <f>punkty_rekrutacyjne[[#This Row],[GHP]]/10+punkty_rekrutacyjne[[#This Row],[GHH]]/10+punkty_rekrutacyjne[[#This Row],[GMM]]/10+punkty_rekrutacyjne[[#This Row],[GMP]]/10+punkty_rekrutacyjne[[#This Row],[GJP]]/10</f>
        <v>21.299999999999997</v>
      </c>
      <c r="R408" s="1">
        <f>(punkty_rekrutacyjne[[#This Row],[JP]]-1)*2+(punkty_rekrutacyjne[[#This Row],[Mat]]-1)*2+(punkty_rekrutacyjne[[#This Row],[Biol]]-1)*2+(punkty_rekrutacyjne[[#This Row],[Geog]]-1)*2</f>
        <v>12</v>
      </c>
      <c r="S408" s="1">
        <f>punkty_rekrutacyjne[[#This Row],[p z g]]+punkty_rekrutacyjne[[#This Row],[P z ocen]]+IF(punkty_rekrutacyjne[[#This Row],[Zachowanie]]=6,2,0)+punkty_rekrutacyjne[[#This Row],[Osiagniecia]]</f>
        <v>39.299999999999997</v>
      </c>
      <c r="X408" s="11" t="s">
        <v>640</v>
      </c>
      <c r="Y408" s="1">
        <v>3.75</v>
      </c>
      <c r="Z408" s="1">
        <v>0</v>
      </c>
    </row>
    <row r="409" spans="1:26" x14ac:dyDescent="0.25">
      <c r="A409" s="1" t="s">
        <v>466</v>
      </c>
      <c r="B409" s="1" t="s">
        <v>16</v>
      </c>
      <c r="C409">
        <v>8</v>
      </c>
      <c r="D409">
        <v>3</v>
      </c>
      <c r="E409">
        <v>5</v>
      </c>
      <c r="F409">
        <v>6</v>
      </c>
      <c r="G409">
        <v>3</v>
      </c>
      <c r="H409">
        <v>5</v>
      </c>
      <c r="I409">
        <v>7</v>
      </c>
      <c r="J409">
        <v>96</v>
      </c>
      <c r="K409">
        <v>85</v>
      </c>
      <c r="L409">
        <v>8</v>
      </c>
      <c r="M409">
        <v>46</v>
      </c>
      <c r="N409">
        <f>IF(AND(punkty_rekrutacyjne[[#This Row],[Osiagniecia]]=0,punkty_rekrutacyjne[[#This Row],[Zachowanie]]&gt;4),1,0)</f>
        <v>0</v>
      </c>
      <c r="O409">
        <f t="shared" si="6"/>
        <v>4.75</v>
      </c>
      <c r="P409">
        <f>IF(AND(punkty_rekrutacyjne[[#This Row],[osiągnięcia]]=1,punkty_rekrutacyjne[[#This Row],[Średnia]]&gt;=4),1,0)</f>
        <v>0</v>
      </c>
      <c r="Q409" s="1">
        <f>punkty_rekrutacyjne[[#This Row],[GHP]]/10+punkty_rekrutacyjne[[#This Row],[GHH]]/10+punkty_rekrutacyjne[[#This Row],[GMM]]/10+punkty_rekrutacyjne[[#This Row],[GMP]]/10+punkty_rekrutacyjne[[#This Row],[GJP]]/10</f>
        <v>24.199999999999996</v>
      </c>
      <c r="R409" s="1">
        <f>(punkty_rekrutacyjne[[#This Row],[JP]]-1)*2+(punkty_rekrutacyjne[[#This Row],[Mat]]-1)*2+(punkty_rekrutacyjne[[#This Row],[Biol]]-1)*2+(punkty_rekrutacyjne[[#This Row],[Geog]]-1)*2</f>
        <v>30</v>
      </c>
      <c r="S409" s="1">
        <f>punkty_rekrutacyjne[[#This Row],[p z g]]+punkty_rekrutacyjne[[#This Row],[P z ocen]]+IF(punkty_rekrutacyjne[[#This Row],[Zachowanie]]=6,2,0)+punkty_rekrutacyjne[[#This Row],[Osiagniecia]]</f>
        <v>62.199999999999996</v>
      </c>
      <c r="X409" s="11" t="s">
        <v>92</v>
      </c>
      <c r="Y409" s="1">
        <v>4.5</v>
      </c>
      <c r="Z409" s="1">
        <v>0</v>
      </c>
    </row>
    <row r="410" spans="1:26" x14ac:dyDescent="0.25">
      <c r="A410" s="1" t="s">
        <v>556</v>
      </c>
      <c r="B410" s="1" t="s">
        <v>367</v>
      </c>
      <c r="C410">
        <v>7</v>
      </c>
      <c r="D410">
        <v>5</v>
      </c>
      <c r="E410">
        <v>5</v>
      </c>
      <c r="F410">
        <v>5</v>
      </c>
      <c r="G410">
        <v>2</v>
      </c>
      <c r="H410">
        <v>2</v>
      </c>
      <c r="I410">
        <v>35</v>
      </c>
      <c r="J410">
        <v>95</v>
      </c>
      <c r="K410">
        <v>11</v>
      </c>
      <c r="L410">
        <v>36</v>
      </c>
      <c r="M410">
        <v>19</v>
      </c>
      <c r="N410">
        <f>IF(AND(punkty_rekrutacyjne[[#This Row],[Osiagniecia]]=0,punkty_rekrutacyjne[[#This Row],[Zachowanie]]&gt;4),1,0)</f>
        <v>0</v>
      </c>
      <c r="O410">
        <f t="shared" si="6"/>
        <v>3.5</v>
      </c>
      <c r="P410">
        <f>IF(AND(punkty_rekrutacyjne[[#This Row],[osiągnięcia]]=1,punkty_rekrutacyjne[[#This Row],[Średnia]]&gt;=4),1,0)</f>
        <v>0</v>
      </c>
      <c r="Q410" s="1">
        <f>punkty_rekrutacyjne[[#This Row],[GHP]]/10+punkty_rekrutacyjne[[#This Row],[GHH]]/10+punkty_rekrutacyjne[[#This Row],[GMM]]/10+punkty_rekrutacyjne[[#This Row],[GMP]]/10+punkty_rekrutacyjne[[#This Row],[GJP]]/10</f>
        <v>19.599999999999998</v>
      </c>
      <c r="R410" s="1">
        <f>(punkty_rekrutacyjne[[#This Row],[JP]]-1)*2+(punkty_rekrutacyjne[[#This Row],[Mat]]-1)*2+(punkty_rekrutacyjne[[#This Row],[Biol]]-1)*2+(punkty_rekrutacyjne[[#This Row],[Geog]]-1)*2</f>
        <v>20</v>
      </c>
      <c r="S410" s="1">
        <f>punkty_rekrutacyjne[[#This Row],[p z g]]+punkty_rekrutacyjne[[#This Row],[P z ocen]]+IF(punkty_rekrutacyjne[[#This Row],[Zachowanie]]=6,2,0)+punkty_rekrutacyjne[[#This Row],[Osiagniecia]]</f>
        <v>46.599999999999994</v>
      </c>
      <c r="X410" s="11" t="s">
        <v>140</v>
      </c>
      <c r="Y410" s="1">
        <v>3.25</v>
      </c>
      <c r="Z410" s="1">
        <v>0</v>
      </c>
    </row>
    <row r="411" spans="1:26" x14ac:dyDescent="0.25">
      <c r="A411" s="1" t="s">
        <v>557</v>
      </c>
      <c r="B411" s="1" t="s">
        <v>558</v>
      </c>
      <c r="C411">
        <v>1</v>
      </c>
      <c r="D411">
        <v>4</v>
      </c>
      <c r="E411">
        <v>4</v>
      </c>
      <c r="F411">
        <v>6</v>
      </c>
      <c r="G411">
        <v>3</v>
      </c>
      <c r="H411">
        <v>4</v>
      </c>
      <c r="I411">
        <v>73</v>
      </c>
      <c r="J411">
        <v>61</v>
      </c>
      <c r="K411">
        <v>49</v>
      </c>
      <c r="L411">
        <v>70</v>
      </c>
      <c r="M411">
        <v>52</v>
      </c>
      <c r="N411">
        <f>IF(AND(punkty_rekrutacyjne[[#This Row],[Osiagniecia]]=0,punkty_rekrutacyjne[[#This Row],[Zachowanie]]&gt;4),1,0)</f>
        <v>0</v>
      </c>
      <c r="O411">
        <f t="shared" si="6"/>
        <v>4.25</v>
      </c>
      <c r="P411">
        <f>IF(AND(punkty_rekrutacyjne[[#This Row],[osiągnięcia]]=1,punkty_rekrutacyjne[[#This Row],[Średnia]]&gt;=4),1,0)</f>
        <v>0</v>
      </c>
      <c r="Q411" s="1">
        <f>punkty_rekrutacyjne[[#This Row],[GHP]]/10+punkty_rekrutacyjne[[#This Row],[GHH]]/10+punkty_rekrutacyjne[[#This Row],[GMM]]/10+punkty_rekrutacyjne[[#This Row],[GMP]]/10+punkty_rekrutacyjne[[#This Row],[GJP]]/10</f>
        <v>30.499999999999996</v>
      </c>
      <c r="R411" s="1">
        <f>(punkty_rekrutacyjne[[#This Row],[JP]]-1)*2+(punkty_rekrutacyjne[[#This Row],[Mat]]-1)*2+(punkty_rekrutacyjne[[#This Row],[Biol]]-1)*2+(punkty_rekrutacyjne[[#This Row],[Geog]]-1)*2</f>
        <v>26</v>
      </c>
      <c r="S411" s="1">
        <f>punkty_rekrutacyjne[[#This Row],[p z g]]+punkty_rekrutacyjne[[#This Row],[P z ocen]]+IF(punkty_rekrutacyjne[[#This Row],[Zachowanie]]=6,2,0)+punkty_rekrutacyjne[[#This Row],[Osiagniecia]]</f>
        <v>57.5</v>
      </c>
      <c r="X411" s="11" t="s">
        <v>428</v>
      </c>
      <c r="Y411" s="1">
        <v>7.75</v>
      </c>
      <c r="Z411" s="1">
        <v>0</v>
      </c>
    </row>
    <row r="412" spans="1:26" x14ac:dyDescent="0.25">
      <c r="A412" s="1" t="s">
        <v>559</v>
      </c>
      <c r="B412" s="1" t="s">
        <v>145</v>
      </c>
      <c r="C412">
        <v>8</v>
      </c>
      <c r="D412">
        <v>2</v>
      </c>
      <c r="E412">
        <v>5</v>
      </c>
      <c r="F412">
        <v>2</v>
      </c>
      <c r="G412">
        <v>2</v>
      </c>
      <c r="H412">
        <v>6</v>
      </c>
      <c r="I412">
        <v>52</v>
      </c>
      <c r="J412">
        <v>90</v>
      </c>
      <c r="K412">
        <v>95</v>
      </c>
      <c r="L412">
        <v>83</v>
      </c>
      <c r="M412">
        <v>23</v>
      </c>
      <c r="N412">
        <f>IF(AND(punkty_rekrutacyjne[[#This Row],[Osiagniecia]]=0,punkty_rekrutacyjne[[#This Row],[Zachowanie]]&gt;4),1,0)</f>
        <v>0</v>
      </c>
      <c r="O412">
        <f t="shared" si="6"/>
        <v>3.75</v>
      </c>
      <c r="P412">
        <f>IF(AND(punkty_rekrutacyjne[[#This Row],[osiągnięcia]]=1,punkty_rekrutacyjne[[#This Row],[Średnia]]&gt;=4),1,0)</f>
        <v>0</v>
      </c>
      <c r="Q412" s="1">
        <f>punkty_rekrutacyjne[[#This Row],[GHP]]/10+punkty_rekrutacyjne[[#This Row],[GHH]]/10+punkty_rekrutacyjne[[#This Row],[GMM]]/10+punkty_rekrutacyjne[[#This Row],[GMP]]/10+punkty_rekrutacyjne[[#This Row],[GJP]]/10</f>
        <v>34.299999999999997</v>
      </c>
      <c r="R412" s="1">
        <f>(punkty_rekrutacyjne[[#This Row],[JP]]-1)*2+(punkty_rekrutacyjne[[#This Row],[Mat]]-1)*2+(punkty_rekrutacyjne[[#This Row],[Biol]]-1)*2+(punkty_rekrutacyjne[[#This Row],[Geog]]-1)*2</f>
        <v>22</v>
      </c>
      <c r="S412" s="1">
        <f>punkty_rekrutacyjne[[#This Row],[p z g]]+punkty_rekrutacyjne[[#This Row],[P z ocen]]+IF(punkty_rekrutacyjne[[#This Row],[Zachowanie]]=6,2,0)+punkty_rekrutacyjne[[#This Row],[Osiagniecia]]</f>
        <v>64.3</v>
      </c>
      <c r="X412" s="11" t="s">
        <v>432</v>
      </c>
      <c r="Y412" s="1">
        <v>5</v>
      </c>
      <c r="Z412" s="1">
        <v>0</v>
      </c>
    </row>
    <row r="413" spans="1:26" x14ac:dyDescent="0.25">
      <c r="A413" s="1" t="s">
        <v>418</v>
      </c>
      <c r="B413" s="1" t="s">
        <v>32</v>
      </c>
      <c r="C413">
        <v>8</v>
      </c>
      <c r="D413">
        <v>5</v>
      </c>
      <c r="E413">
        <v>6</v>
      </c>
      <c r="F413">
        <v>5</v>
      </c>
      <c r="G413">
        <v>6</v>
      </c>
      <c r="H413">
        <v>5</v>
      </c>
      <c r="I413">
        <v>5</v>
      </c>
      <c r="J413">
        <v>84</v>
      </c>
      <c r="K413">
        <v>88</v>
      </c>
      <c r="L413">
        <v>35</v>
      </c>
      <c r="M413">
        <v>40</v>
      </c>
      <c r="N413">
        <f>IF(AND(punkty_rekrutacyjne[[#This Row],[Osiagniecia]]=0,punkty_rekrutacyjne[[#This Row],[Zachowanie]]&gt;4),1,0)</f>
        <v>0</v>
      </c>
      <c r="O413">
        <f t="shared" si="6"/>
        <v>5.5</v>
      </c>
      <c r="P413">
        <f>IF(AND(punkty_rekrutacyjne[[#This Row],[osiągnięcia]]=1,punkty_rekrutacyjne[[#This Row],[Średnia]]&gt;=4),1,0)</f>
        <v>0</v>
      </c>
      <c r="Q413" s="1">
        <f>punkty_rekrutacyjne[[#This Row],[GHP]]/10+punkty_rekrutacyjne[[#This Row],[GHH]]/10+punkty_rekrutacyjne[[#This Row],[GMM]]/10+punkty_rekrutacyjne[[#This Row],[GMP]]/10+punkty_rekrutacyjne[[#This Row],[GJP]]/10</f>
        <v>25.200000000000003</v>
      </c>
      <c r="R413" s="1">
        <f>(punkty_rekrutacyjne[[#This Row],[JP]]-1)*2+(punkty_rekrutacyjne[[#This Row],[Mat]]-1)*2+(punkty_rekrutacyjne[[#This Row],[Biol]]-1)*2+(punkty_rekrutacyjne[[#This Row],[Geog]]-1)*2</f>
        <v>36</v>
      </c>
      <c r="S413" s="1">
        <f>punkty_rekrutacyjne[[#This Row],[p z g]]+punkty_rekrutacyjne[[#This Row],[P z ocen]]+IF(punkty_rekrutacyjne[[#This Row],[Zachowanie]]=6,2,0)+punkty_rekrutacyjne[[#This Row],[Osiagniecia]]</f>
        <v>69.2</v>
      </c>
      <c r="X413" s="11" t="s">
        <v>54</v>
      </c>
      <c r="Y413" s="1">
        <v>4.5</v>
      </c>
      <c r="Z413" s="1">
        <v>0</v>
      </c>
    </row>
    <row r="414" spans="1:26" x14ac:dyDescent="0.25">
      <c r="A414" s="1" t="s">
        <v>123</v>
      </c>
      <c r="B414" s="1" t="s">
        <v>273</v>
      </c>
      <c r="C414">
        <v>5</v>
      </c>
      <c r="D414">
        <v>4</v>
      </c>
      <c r="E414">
        <v>6</v>
      </c>
      <c r="F414">
        <v>2</v>
      </c>
      <c r="G414">
        <v>3</v>
      </c>
      <c r="H414">
        <v>4</v>
      </c>
      <c r="I414">
        <v>53</v>
      </c>
      <c r="J414">
        <v>57</v>
      </c>
      <c r="K414">
        <v>30</v>
      </c>
      <c r="L414">
        <v>7</v>
      </c>
      <c r="M414">
        <v>52</v>
      </c>
      <c r="N414">
        <f>IF(AND(punkty_rekrutacyjne[[#This Row],[Osiagniecia]]=0,punkty_rekrutacyjne[[#This Row],[Zachowanie]]&gt;4),1,0)</f>
        <v>0</v>
      </c>
      <c r="O414">
        <f t="shared" si="6"/>
        <v>3.75</v>
      </c>
      <c r="P414">
        <f>IF(AND(punkty_rekrutacyjne[[#This Row],[osiągnięcia]]=1,punkty_rekrutacyjne[[#This Row],[Średnia]]&gt;=4),1,0)</f>
        <v>0</v>
      </c>
      <c r="Q414" s="1">
        <f>punkty_rekrutacyjne[[#This Row],[GHP]]/10+punkty_rekrutacyjne[[#This Row],[GHH]]/10+punkty_rekrutacyjne[[#This Row],[GMM]]/10+punkty_rekrutacyjne[[#This Row],[GMP]]/10+punkty_rekrutacyjne[[#This Row],[GJP]]/10</f>
        <v>19.899999999999999</v>
      </c>
      <c r="R414" s="1">
        <f>(punkty_rekrutacyjne[[#This Row],[JP]]-1)*2+(punkty_rekrutacyjne[[#This Row],[Mat]]-1)*2+(punkty_rekrutacyjne[[#This Row],[Biol]]-1)*2+(punkty_rekrutacyjne[[#This Row],[Geog]]-1)*2</f>
        <v>22</v>
      </c>
      <c r="S414" s="1">
        <f>punkty_rekrutacyjne[[#This Row],[p z g]]+punkty_rekrutacyjne[[#This Row],[P z ocen]]+IF(punkty_rekrutacyjne[[#This Row],[Zachowanie]]=6,2,0)+punkty_rekrutacyjne[[#This Row],[Osiagniecia]]</f>
        <v>46.9</v>
      </c>
      <c r="X414" s="11" t="s">
        <v>103</v>
      </c>
      <c r="Y414" s="1">
        <v>4</v>
      </c>
      <c r="Z414" s="1">
        <v>0</v>
      </c>
    </row>
    <row r="415" spans="1:26" x14ac:dyDescent="0.25">
      <c r="A415" s="1" t="s">
        <v>560</v>
      </c>
      <c r="B415" s="1" t="s">
        <v>145</v>
      </c>
      <c r="C415">
        <v>4</v>
      </c>
      <c r="D415">
        <v>2</v>
      </c>
      <c r="E415">
        <v>4</v>
      </c>
      <c r="F415">
        <v>5</v>
      </c>
      <c r="G415">
        <v>5</v>
      </c>
      <c r="H415">
        <v>4</v>
      </c>
      <c r="I415">
        <v>52</v>
      </c>
      <c r="J415">
        <v>73</v>
      </c>
      <c r="K415">
        <v>12</v>
      </c>
      <c r="L415">
        <v>3</v>
      </c>
      <c r="M415">
        <v>7</v>
      </c>
      <c r="N415">
        <f>IF(AND(punkty_rekrutacyjne[[#This Row],[Osiagniecia]]=0,punkty_rekrutacyjne[[#This Row],[Zachowanie]]&gt;4),1,0)</f>
        <v>0</v>
      </c>
      <c r="O415">
        <f t="shared" si="6"/>
        <v>4.5</v>
      </c>
      <c r="P415">
        <f>IF(AND(punkty_rekrutacyjne[[#This Row],[osiągnięcia]]=1,punkty_rekrutacyjne[[#This Row],[Średnia]]&gt;=4),1,0)</f>
        <v>0</v>
      </c>
      <c r="Q415" s="1">
        <f>punkty_rekrutacyjne[[#This Row],[GHP]]/10+punkty_rekrutacyjne[[#This Row],[GHH]]/10+punkty_rekrutacyjne[[#This Row],[GMM]]/10+punkty_rekrutacyjne[[#This Row],[GMP]]/10+punkty_rekrutacyjne[[#This Row],[GJP]]/10</f>
        <v>14.7</v>
      </c>
      <c r="R415" s="1">
        <f>(punkty_rekrutacyjne[[#This Row],[JP]]-1)*2+(punkty_rekrutacyjne[[#This Row],[Mat]]-1)*2+(punkty_rekrutacyjne[[#This Row],[Biol]]-1)*2+(punkty_rekrutacyjne[[#This Row],[Geog]]-1)*2</f>
        <v>28</v>
      </c>
      <c r="S415" s="1">
        <f>punkty_rekrutacyjne[[#This Row],[p z g]]+punkty_rekrutacyjne[[#This Row],[P z ocen]]+IF(punkty_rekrutacyjne[[#This Row],[Zachowanie]]=6,2,0)+punkty_rekrutacyjne[[#This Row],[Osiagniecia]]</f>
        <v>46.7</v>
      </c>
      <c r="X415" s="11" t="s">
        <v>473</v>
      </c>
      <c r="Y415" s="1">
        <v>3</v>
      </c>
      <c r="Z415" s="1">
        <v>0</v>
      </c>
    </row>
    <row r="416" spans="1:26" x14ac:dyDescent="0.25">
      <c r="A416" s="1" t="s">
        <v>561</v>
      </c>
      <c r="B416" s="1" t="s">
        <v>133</v>
      </c>
      <c r="C416">
        <v>7</v>
      </c>
      <c r="D416">
        <v>4</v>
      </c>
      <c r="E416">
        <v>3</v>
      </c>
      <c r="F416">
        <v>2</v>
      </c>
      <c r="G416">
        <v>5</v>
      </c>
      <c r="H416">
        <v>5</v>
      </c>
      <c r="I416">
        <v>41</v>
      </c>
      <c r="J416">
        <v>23</v>
      </c>
      <c r="K416">
        <v>84</v>
      </c>
      <c r="L416">
        <v>93</v>
      </c>
      <c r="M416">
        <v>6</v>
      </c>
      <c r="N416">
        <f>IF(AND(punkty_rekrutacyjne[[#This Row],[Osiagniecia]]=0,punkty_rekrutacyjne[[#This Row],[Zachowanie]]&gt;4),1,0)</f>
        <v>0</v>
      </c>
      <c r="O416">
        <f t="shared" si="6"/>
        <v>3.75</v>
      </c>
      <c r="P416">
        <f>IF(AND(punkty_rekrutacyjne[[#This Row],[osiągnięcia]]=1,punkty_rekrutacyjne[[#This Row],[Średnia]]&gt;=4),1,0)</f>
        <v>0</v>
      </c>
      <c r="Q416" s="1">
        <f>punkty_rekrutacyjne[[#This Row],[GHP]]/10+punkty_rekrutacyjne[[#This Row],[GHH]]/10+punkty_rekrutacyjne[[#This Row],[GMM]]/10+punkty_rekrutacyjne[[#This Row],[GMP]]/10+punkty_rekrutacyjne[[#This Row],[GJP]]/10</f>
        <v>24.700000000000003</v>
      </c>
      <c r="R416" s="1">
        <f>(punkty_rekrutacyjne[[#This Row],[JP]]-1)*2+(punkty_rekrutacyjne[[#This Row],[Mat]]-1)*2+(punkty_rekrutacyjne[[#This Row],[Biol]]-1)*2+(punkty_rekrutacyjne[[#This Row],[Geog]]-1)*2</f>
        <v>22</v>
      </c>
      <c r="S416" s="1">
        <f>punkty_rekrutacyjne[[#This Row],[p z g]]+punkty_rekrutacyjne[[#This Row],[P z ocen]]+IF(punkty_rekrutacyjne[[#This Row],[Zachowanie]]=6,2,0)+punkty_rekrutacyjne[[#This Row],[Osiagniecia]]</f>
        <v>53.7</v>
      </c>
      <c r="X416" s="11" t="s">
        <v>87</v>
      </c>
      <c r="Y416" s="1">
        <v>3.5</v>
      </c>
      <c r="Z416" s="1">
        <v>0</v>
      </c>
    </row>
    <row r="417" spans="1:26" x14ac:dyDescent="0.25">
      <c r="A417" s="1" t="s">
        <v>562</v>
      </c>
      <c r="B417" s="1" t="s">
        <v>369</v>
      </c>
      <c r="C417">
        <v>3</v>
      </c>
      <c r="D417">
        <v>3</v>
      </c>
      <c r="E417">
        <v>4</v>
      </c>
      <c r="F417">
        <v>4</v>
      </c>
      <c r="G417">
        <v>5</v>
      </c>
      <c r="H417">
        <v>5</v>
      </c>
      <c r="I417">
        <v>44</v>
      </c>
      <c r="J417">
        <v>90</v>
      </c>
      <c r="K417">
        <v>71</v>
      </c>
      <c r="L417">
        <v>41</v>
      </c>
      <c r="M417">
        <v>60</v>
      </c>
      <c r="N417">
        <f>IF(AND(punkty_rekrutacyjne[[#This Row],[Osiagniecia]]=0,punkty_rekrutacyjne[[#This Row],[Zachowanie]]&gt;4),1,0)</f>
        <v>0</v>
      </c>
      <c r="O417">
        <f t="shared" si="6"/>
        <v>4.5</v>
      </c>
      <c r="P417">
        <f>IF(AND(punkty_rekrutacyjne[[#This Row],[osiągnięcia]]=1,punkty_rekrutacyjne[[#This Row],[Średnia]]&gt;=4),1,0)</f>
        <v>0</v>
      </c>
      <c r="Q417" s="1">
        <f>punkty_rekrutacyjne[[#This Row],[GHP]]/10+punkty_rekrutacyjne[[#This Row],[GHH]]/10+punkty_rekrutacyjne[[#This Row],[GMM]]/10+punkty_rekrutacyjne[[#This Row],[GMP]]/10+punkty_rekrutacyjne[[#This Row],[GJP]]/10</f>
        <v>30.6</v>
      </c>
      <c r="R417" s="1">
        <f>(punkty_rekrutacyjne[[#This Row],[JP]]-1)*2+(punkty_rekrutacyjne[[#This Row],[Mat]]-1)*2+(punkty_rekrutacyjne[[#This Row],[Biol]]-1)*2+(punkty_rekrutacyjne[[#This Row],[Geog]]-1)*2</f>
        <v>28</v>
      </c>
      <c r="S417" s="1">
        <f>punkty_rekrutacyjne[[#This Row],[p z g]]+punkty_rekrutacyjne[[#This Row],[P z ocen]]+IF(punkty_rekrutacyjne[[#This Row],[Zachowanie]]=6,2,0)+punkty_rekrutacyjne[[#This Row],[Osiagniecia]]</f>
        <v>61.6</v>
      </c>
      <c r="X417" s="11" t="s">
        <v>573</v>
      </c>
      <c r="Y417" s="1">
        <v>4.5</v>
      </c>
      <c r="Z417" s="1">
        <v>0</v>
      </c>
    </row>
    <row r="418" spans="1:26" x14ac:dyDescent="0.25">
      <c r="A418" s="1" t="s">
        <v>563</v>
      </c>
      <c r="B418" s="1" t="s">
        <v>101</v>
      </c>
      <c r="C418">
        <v>0</v>
      </c>
      <c r="D418">
        <v>5</v>
      </c>
      <c r="E418">
        <v>2</v>
      </c>
      <c r="F418">
        <v>4</v>
      </c>
      <c r="G418">
        <v>2</v>
      </c>
      <c r="H418">
        <v>6</v>
      </c>
      <c r="I418">
        <v>27</v>
      </c>
      <c r="J418">
        <v>56</v>
      </c>
      <c r="K418">
        <v>54</v>
      </c>
      <c r="L418">
        <v>99</v>
      </c>
      <c r="M418">
        <v>27</v>
      </c>
      <c r="N418">
        <f>IF(AND(punkty_rekrutacyjne[[#This Row],[Osiagniecia]]=0,punkty_rekrutacyjne[[#This Row],[Zachowanie]]&gt;4),1,0)</f>
        <v>1</v>
      </c>
      <c r="O418">
        <f t="shared" si="6"/>
        <v>3.5</v>
      </c>
      <c r="P418">
        <f>IF(AND(punkty_rekrutacyjne[[#This Row],[osiągnięcia]]=1,punkty_rekrutacyjne[[#This Row],[Średnia]]&gt;=4),1,0)</f>
        <v>0</v>
      </c>
      <c r="Q418" s="1">
        <f>punkty_rekrutacyjne[[#This Row],[GHP]]/10+punkty_rekrutacyjne[[#This Row],[GHH]]/10+punkty_rekrutacyjne[[#This Row],[GMM]]/10+punkty_rekrutacyjne[[#This Row],[GMP]]/10+punkty_rekrutacyjne[[#This Row],[GJP]]/10</f>
        <v>26.3</v>
      </c>
      <c r="R418" s="1">
        <f>(punkty_rekrutacyjne[[#This Row],[JP]]-1)*2+(punkty_rekrutacyjne[[#This Row],[Mat]]-1)*2+(punkty_rekrutacyjne[[#This Row],[Biol]]-1)*2+(punkty_rekrutacyjne[[#This Row],[Geog]]-1)*2</f>
        <v>20</v>
      </c>
      <c r="S418" s="1">
        <f>punkty_rekrutacyjne[[#This Row],[p z g]]+punkty_rekrutacyjne[[#This Row],[P z ocen]]+IF(punkty_rekrutacyjne[[#This Row],[Zachowanie]]=6,2,0)+punkty_rekrutacyjne[[#This Row],[Osiagniecia]]</f>
        <v>46.3</v>
      </c>
      <c r="X418" s="11" t="s">
        <v>525</v>
      </c>
      <c r="Y418" s="1">
        <v>4.25</v>
      </c>
      <c r="Z418" s="1">
        <v>0</v>
      </c>
    </row>
    <row r="419" spans="1:26" x14ac:dyDescent="0.25">
      <c r="A419" s="1" t="s">
        <v>564</v>
      </c>
      <c r="B419" s="1" t="s">
        <v>145</v>
      </c>
      <c r="C419">
        <v>6</v>
      </c>
      <c r="D419">
        <v>4</v>
      </c>
      <c r="E419">
        <v>5</v>
      </c>
      <c r="F419">
        <v>6</v>
      </c>
      <c r="G419">
        <v>2</v>
      </c>
      <c r="H419">
        <v>5</v>
      </c>
      <c r="I419">
        <v>56</v>
      </c>
      <c r="J419">
        <v>47</v>
      </c>
      <c r="K419">
        <v>34</v>
      </c>
      <c r="L419">
        <v>65</v>
      </c>
      <c r="M419">
        <v>87</v>
      </c>
      <c r="N419">
        <f>IF(AND(punkty_rekrutacyjne[[#This Row],[Osiagniecia]]=0,punkty_rekrutacyjne[[#This Row],[Zachowanie]]&gt;4),1,0)</f>
        <v>0</v>
      </c>
      <c r="O419">
        <f t="shared" si="6"/>
        <v>4.5</v>
      </c>
      <c r="P419">
        <f>IF(AND(punkty_rekrutacyjne[[#This Row],[osiągnięcia]]=1,punkty_rekrutacyjne[[#This Row],[Średnia]]&gt;=4),1,0)</f>
        <v>0</v>
      </c>
      <c r="Q419" s="1">
        <f>punkty_rekrutacyjne[[#This Row],[GHP]]/10+punkty_rekrutacyjne[[#This Row],[GHH]]/10+punkty_rekrutacyjne[[#This Row],[GMM]]/10+punkty_rekrutacyjne[[#This Row],[GMP]]/10+punkty_rekrutacyjne[[#This Row],[GJP]]/10</f>
        <v>28.900000000000002</v>
      </c>
      <c r="R419" s="1">
        <f>(punkty_rekrutacyjne[[#This Row],[JP]]-1)*2+(punkty_rekrutacyjne[[#This Row],[Mat]]-1)*2+(punkty_rekrutacyjne[[#This Row],[Biol]]-1)*2+(punkty_rekrutacyjne[[#This Row],[Geog]]-1)*2</f>
        <v>28</v>
      </c>
      <c r="S419" s="1">
        <f>punkty_rekrutacyjne[[#This Row],[p z g]]+punkty_rekrutacyjne[[#This Row],[P z ocen]]+IF(punkty_rekrutacyjne[[#This Row],[Zachowanie]]=6,2,0)+punkty_rekrutacyjne[[#This Row],[Osiagniecia]]</f>
        <v>62.900000000000006</v>
      </c>
      <c r="X419" s="11" t="s">
        <v>547</v>
      </c>
      <c r="Y419" s="1">
        <v>2.75</v>
      </c>
      <c r="Z419" s="1">
        <v>0</v>
      </c>
    </row>
    <row r="420" spans="1:26" x14ac:dyDescent="0.25">
      <c r="A420" s="1" t="s">
        <v>565</v>
      </c>
      <c r="B420" s="1" t="s">
        <v>302</v>
      </c>
      <c r="C420">
        <v>3</v>
      </c>
      <c r="D420">
        <v>5</v>
      </c>
      <c r="E420">
        <v>6</v>
      </c>
      <c r="F420">
        <v>4</v>
      </c>
      <c r="G420">
        <v>6</v>
      </c>
      <c r="H420">
        <v>6</v>
      </c>
      <c r="I420">
        <v>79</v>
      </c>
      <c r="J420">
        <v>52</v>
      </c>
      <c r="K420">
        <v>11</v>
      </c>
      <c r="L420">
        <v>9</v>
      </c>
      <c r="M420">
        <v>83</v>
      </c>
      <c r="N420">
        <f>IF(AND(punkty_rekrutacyjne[[#This Row],[Osiagniecia]]=0,punkty_rekrutacyjne[[#This Row],[Zachowanie]]&gt;4),1,0)</f>
        <v>0</v>
      </c>
      <c r="O420">
        <f t="shared" si="6"/>
        <v>5.5</v>
      </c>
      <c r="P420">
        <f>IF(AND(punkty_rekrutacyjne[[#This Row],[osiągnięcia]]=1,punkty_rekrutacyjne[[#This Row],[Średnia]]&gt;=4),1,0)</f>
        <v>0</v>
      </c>
      <c r="Q420" s="1">
        <f>punkty_rekrutacyjne[[#This Row],[GHP]]/10+punkty_rekrutacyjne[[#This Row],[GHH]]/10+punkty_rekrutacyjne[[#This Row],[GMM]]/10+punkty_rekrutacyjne[[#This Row],[GMP]]/10+punkty_rekrutacyjne[[#This Row],[GJP]]/10</f>
        <v>23.400000000000002</v>
      </c>
      <c r="R420" s="1">
        <f>(punkty_rekrutacyjne[[#This Row],[JP]]-1)*2+(punkty_rekrutacyjne[[#This Row],[Mat]]-1)*2+(punkty_rekrutacyjne[[#This Row],[Biol]]-1)*2+(punkty_rekrutacyjne[[#This Row],[Geog]]-1)*2</f>
        <v>36</v>
      </c>
      <c r="S420" s="1">
        <f>punkty_rekrutacyjne[[#This Row],[p z g]]+punkty_rekrutacyjne[[#This Row],[P z ocen]]+IF(punkty_rekrutacyjne[[#This Row],[Zachowanie]]=6,2,0)+punkty_rekrutacyjne[[#This Row],[Osiagniecia]]</f>
        <v>62.400000000000006</v>
      </c>
      <c r="X420" s="11" t="s">
        <v>128</v>
      </c>
      <c r="Y420" s="1">
        <v>3</v>
      </c>
      <c r="Z420" s="1">
        <v>0</v>
      </c>
    </row>
    <row r="421" spans="1:26" x14ac:dyDescent="0.25">
      <c r="A421" s="1" t="s">
        <v>566</v>
      </c>
      <c r="B421" s="1" t="s">
        <v>174</v>
      </c>
      <c r="C421">
        <v>6</v>
      </c>
      <c r="D421">
        <v>5</v>
      </c>
      <c r="E421">
        <v>5</v>
      </c>
      <c r="F421">
        <v>5</v>
      </c>
      <c r="G421">
        <v>4</v>
      </c>
      <c r="H421">
        <v>4</v>
      </c>
      <c r="I421">
        <v>34</v>
      </c>
      <c r="J421">
        <v>15</v>
      </c>
      <c r="K421">
        <v>40</v>
      </c>
      <c r="L421">
        <v>85</v>
      </c>
      <c r="M421">
        <v>52</v>
      </c>
      <c r="N421">
        <f>IF(AND(punkty_rekrutacyjne[[#This Row],[Osiagniecia]]=0,punkty_rekrutacyjne[[#This Row],[Zachowanie]]&gt;4),1,0)</f>
        <v>0</v>
      </c>
      <c r="O421">
        <f t="shared" si="6"/>
        <v>4.5</v>
      </c>
      <c r="P421">
        <f>IF(AND(punkty_rekrutacyjne[[#This Row],[osiągnięcia]]=1,punkty_rekrutacyjne[[#This Row],[Średnia]]&gt;=4),1,0)</f>
        <v>0</v>
      </c>
      <c r="Q421" s="1">
        <f>punkty_rekrutacyjne[[#This Row],[GHP]]/10+punkty_rekrutacyjne[[#This Row],[GHH]]/10+punkty_rekrutacyjne[[#This Row],[GMM]]/10+punkty_rekrutacyjne[[#This Row],[GMP]]/10+punkty_rekrutacyjne[[#This Row],[GJP]]/10</f>
        <v>22.599999999999998</v>
      </c>
      <c r="R421" s="1">
        <f>(punkty_rekrutacyjne[[#This Row],[JP]]-1)*2+(punkty_rekrutacyjne[[#This Row],[Mat]]-1)*2+(punkty_rekrutacyjne[[#This Row],[Biol]]-1)*2+(punkty_rekrutacyjne[[#This Row],[Geog]]-1)*2</f>
        <v>28</v>
      </c>
      <c r="S421" s="1">
        <f>punkty_rekrutacyjne[[#This Row],[p z g]]+punkty_rekrutacyjne[[#This Row],[P z ocen]]+IF(punkty_rekrutacyjne[[#This Row],[Zachowanie]]=6,2,0)+punkty_rekrutacyjne[[#This Row],[Osiagniecia]]</f>
        <v>56.599999999999994</v>
      </c>
      <c r="X421" s="11" t="s">
        <v>175</v>
      </c>
      <c r="Y421" s="1">
        <v>4</v>
      </c>
      <c r="Z421" s="1">
        <v>0</v>
      </c>
    </row>
    <row r="422" spans="1:26" x14ac:dyDescent="0.25">
      <c r="A422" s="1" t="s">
        <v>567</v>
      </c>
      <c r="B422" s="1" t="s">
        <v>568</v>
      </c>
      <c r="C422">
        <v>1</v>
      </c>
      <c r="D422">
        <v>3</v>
      </c>
      <c r="E422">
        <v>4</v>
      </c>
      <c r="F422">
        <v>6</v>
      </c>
      <c r="G422">
        <v>6</v>
      </c>
      <c r="H422">
        <v>3</v>
      </c>
      <c r="I422">
        <v>52</v>
      </c>
      <c r="J422">
        <v>36</v>
      </c>
      <c r="K422">
        <v>41</v>
      </c>
      <c r="L422">
        <v>96</v>
      </c>
      <c r="M422">
        <v>66</v>
      </c>
      <c r="N422">
        <f>IF(AND(punkty_rekrutacyjne[[#This Row],[Osiagniecia]]=0,punkty_rekrutacyjne[[#This Row],[Zachowanie]]&gt;4),1,0)</f>
        <v>0</v>
      </c>
      <c r="O422">
        <f t="shared" si="6"/>
        <v>4.75</v>
      </c>
      <c r="P422">
        <f>IF(AND(punkty_rekrutacyjne[[#This Row],[osiągnięcia]]=1,punkty_rekrutacyjne[[#This Row],[Średnia]]&gt;=4),1,0)</f>
        <v>0</v>
      </c>
      <c r="Q422" s="1">
        <f>punkty_rekrutacyjne[[#This Row],[GHP]]/10+punkty_rekrutacyjne[[#This Row],[GHH]]/10+punkty_rekrutacyjne[[#This Row],[GMM]]/10+punkty_rekrutacyjne[[#This Row],[GMP]]/10+punkty_rekrutacyjne[[#This Row],[GJP]]/10</f>
        <v>29.1</v>
      </c>
      <c r="R422" s="1">
        <f>(punkty_rekrutacyjne[[#This Row],[JP]]-1)*2+(punkty_rekrutacyjne[[#This Row],[Mat]]-1)*2+(punkty_rekrutacyjne[[#This Row],[Biol]]-1)*2+(punkty_rekrutacyjne[[#This Row],[Geog]]-1)*2</f>
        <v>30</v>
      </c>
      <c r="S422" s="1">
        <f>punkty_rekrutacyjne[[#This Row],[p z g]]+punkty_rekrutacyjne[[#This Row],[P z ocen]]+IF(punkty_rekrutacyjne[[#This Row],[Zachowanie]]=6,2,0)+punkty_rekrutacyjne[[#This Row],[Osiagniecia]]</f>
        <v>60.1</v>
      </c>
      <c r="X422" s="11" t="s">
        <v>382</v>
      </c>
      <c r="Y422" s="1">
        <v>4</v>
      </c>
      <c r="Z422" s="1">
        <v>0</v>
      </c>
    </row>
    <row r="423" spans="1:26" x14ac:dyDescent="0.25">
      <c r="A423" s="1" t="s">
        <v>569</v>
      </c>
      <c r="B423" s="1" t="s">
        <v>222</v>
      </c>
      <c r="C423">
        <v>5</v>
      </c>
      <c r="D423">
        <v>4</v>
      </c>
      <c r="E423">
        <v>6</v>
      </c>
      <c r="F423">
        <v>5</v>
      </c>
      <c r="G423">
        <v>5</v>
      </c>
      <c r="H423">
        <v>3</v>
      </c>
      <c r="I423">
        <v>41</v>
      </c>
      <c r="J423">
        <v>35</v>
      </c>
      <c r="K423">
        <v>54</v>
      </c>
      <c r="L423">
        <v>14</v>
      </c>
      <c r="M423">
        <v>29</v>
      </c>
      <c r="N423">
        <f>IF(AND(punkty_rekrutacyjne[[#This Row],[Osiagniecia]]=0,punkty_rekrutacyjne[[#This Row],[Zachowanie]]&gt;4),1,0)</f>
        <v>0</v>
      </c>
      <c r="O423">
        <f t="shared" si="6"/>
        <v>4.75</v>
      </c>
      <c r="P423">
        <f>IF(AND(punkty_rekrutacyjne[[#This Row],[osiągnięcia]]=1,punkty_rekrutacyjne[[#This Row],[Średnia]]&gt;=4),1,0)</f>
        <v>0</v>
      </c>
      <c r="Q423" s="1">
        <f>punkty_rekrutacyjne[[#This Row],[GHP]]/10+punkty_rekrutacyjne[[#This Row],[GHH]]/10+punkty_rekrutacyjne[[#This Row],[GMM]]/10+punkty_rekrutacyjne[[#This Row],[GMP]]/10+punkty_rekrutacyjne[[#This Row],[GJP]]/10</f>
        <v>17.3</v>
      </c>
      <c r="R423" s="1">
        <f>(punkty_rekrutacyjne[[#This Row],[JP]]-1)*2+(punkty_rekrutacyjne[[#This Row],[Mat]]-1)*2+(punkty_rekrutacyjne[[#This Row],[Biol]]-1)*2+(punkty_rekrutacyjne[[#This Row],[Geog]]-1)*2</f>
        <v>30</v>
      </c>
      <c r="S423" s="1">
        <f>punkty_rekrutacyjne[[#This Row],[p z g]]+punkty_rekrutacyjne[[#This Row],[P z ocen]]+IF(punkty_rekrutacyjne[[#This Row],[Zachowanie]]=6,2,0)+punkty_rekrutacyjne[[#This Row],[Osiagniecia]]</f>
        <v>52.3</v>
      </c>
      <c r="X423" s="11" t="s">
        <v>134</v>
      </c>
      <c r="Y423" s="1">
        <v>4</v>
      </c>
      <c r="Z423" s="1">
        <v>0</v>
      </c>
    </row>
    <row r="424" spans="1:26" x14ac:dyDescent="0.25">
      <c r="A424" s="1" t="s">
        <v>570</v>
      </c>
      <c r="B424" s="1" t="s">
        <v>571</v>
      </c>
      <c r="C424">
        <v>5</v>
      </c>
      <c r="D424">
        <v>3</v>
      </c>
      <c r="E424">
        <v>5</v>
      </c>
      <c r="F424">
        <v>5</v>
      </c>
      <c r="G424">
        <v>3</v>
      </c>
      <c r="H424">
        <v>2</v>
      </c>
      <c r="I424">
        <v>25</v>
      </c>
      <c r="J424">
        <v>24</v>
      </c>
      <c r="K424">
        <v>28</v>
      </c>
      <c r="L424">
        <v>21</v>
      </c>
      <c r="M424">
        <v>24</v>
      </c>
      <c r="N424">
        <f>IF(AND(punkty_rekrutacyjne[[#This Row],[Osiagniecia]]=0,punkty_rekrutacyjne[[#This Row],[Zachowanie]]&gt;4),1,0)</f>
        <v>0</v>
      </c>
      <c r="O424">
        <f t="shared" si="6"/>
        <v>3.75</v>
      </c>
      <c r="P424">
        <f>IF(AND(punkty_rekrutacyjne[[#This Row],[osiągnięcia]]=1,punkty_rekrutacyjne[[#This Row],[Średnia]]&gt;=4),1,0)</f>
        <v>0</v>
      </c>
      <c r="Q424" s="1">
        <f>punkty_rekrutacyjne[[#This Row],[GHP]]/10+punkty_rekrutacyjne[[#This Row],[GHH]]/10+punkty_rekrutacyjne[[#This Row],[GMM]]/10+punkty_rekrutacyjne[[#This Row],[GMP]]/10+punkty_rekrutacyjne[[#This Row],[GJP]]/10</f>
        <v>12.200000000000001</v>
      </c>
      <c r="R424" s="1">
        <f>(punkty_rekrutacyjne[[#This Row],[JP]]-1)*2+(punkty_rekrutacyjne[[#This Row],[Mat]]-1)*2+(punkty_rekrutacyjne[[#This Row],[Biol]]-1)*2+(punkty_rekrutacyjne[[#This Row],[Geog]]-1)*2</f>
        <v>22</v>
      </c>
      <c r="S424" s="1">
        <f>punkty_rekrutacyjne[[#This Row],[p z g]]+punkty_rekrutacyjne[[#This Row],[P z ocen]]+IF(punkty_rekrutacyjne[[#This Row],[Zachowanie]]=6,2,0)+punkty_rekrutacyjne[[#This Row],[Osiagniecia]]</f>
        <v>39.200000000000003</v>
      </c>
      <c r="X424" s="11" t="s">
        <v>537</v>
      </c>
      <c r="Y424" s="1">
        <v>3</v>
      </c>
      <c r="Z424" s="1">
        <v>1</v>
      </c>
    </row>
    <row r="425" spans="1:26" x14ac:dyDescent="0.25">
      <c r="A425" s="1" t="s">
        <v>572</v>
      </c>
      <c r="B425" s="1" t="s">
        <v>177</v>
      </c>
      <c r="C425">
        <v>3</v>
      </c>
      <c r="D425">
        <v>4</v>
      </c>
      <c r="E425">
        <v>2</v>
      </c>
      <c r="F425">
        <v>5</v>
      </c>
      <c r="G425">
        <v>2</v>
      </c>
      <c r="H425">
        <v>6</v>
      </c>
      <c r="I425">
        <v>80</v>
      </c>
      <c r="J425">
        <v>86</v>
      </c>
      <c r="K425">
        <v>29</v>
      </c>
      <c r="L425">
        <v>32</v>
      </c>
      <c r="M425">
        <v>85</v>
      </c>
      <c r="N425">
        <f>IF(AND(punkty_rekrutacyjne[[#This Row],[Osiagniecia]]=0,punkty_rekrutacyjne[[#This Row],[Zachowanie]]&gt;4),1,0)</f>
        <v>0</v>
      </c>
      <c r="O425">
        <f t="shared" si="6"/>
        <v>3.75</v>
      </c>
      <c r="P425">
        <f>IF(AND(punkty_rekrutacyjne[[#This Row],[osiągnięcia]]=1,punkty_rekrutacyjne[[#This Row],[Średnia]]&gt;=4),1,0)</f>
        <v>0</v>
      </c>
      <c r="Q425" s="1">
        <f>punkty_rekrutacyjne[[#This Row],[GHP]]/10+punkty_rekrutacyjne[[#This Row],[GHH]]/10+punkty_rekrutacyjne[[#This Row],[GMM]]/10+punkty_rekrutacyjne[[#This Row],[GMP]]/10+punkty_rekrutacyjne[[#This Row],[GJP]]/10</f>
        <v>31.2</v>
      </c>
      <c r="R425" s="1">
        <f>(punkty_rekrutacyjne[[#This Row],[JP]]-1)*2+(punkty_rekrutacyjne[[#This Row],[Mat]]-1)*2+(punkty_rekrutacyjne[[#This Row],[Biol]]-1)*2+(punkty_rekrutacyjne[[#This Row],[Geog]]-1)*2</f>
        <v>22</v>
      </c>
      <c r="S425" s="1">
        <f>punkty_rekrutacyjne[[#This Row],[p z g]]+punkty_rekrutacyjne[[#This Row],[P z ocen]]+IF(punkty_rekrutacyjne[[#This Row],[Zachowanie]]=6,2,0)+punkty_rekrutacyjne[[#This Row],[Osiagniecia]]</f>
        <v>56.2</v>
      </c>
      <c r="X425" s="11" t="s">
        <v>589</v>
      </c>
      <c r="Y425" s="1">
        <v>3.75</v>
      </c>
      <c r="Z425" s="1">
        <v>0</v>
      </c>
    </row>
    <row r="426" spans="1:26" x14ac:dyDescent="0.25">
      <c r="A426" s="1" t="s">
        <v>573</v>
      </c>
      <c r="B426" s="1" t="s">
        <v>526</v>
      </c>
      <c r="C426">
        <v>4</v>
      </c>
      <c r="D426">
        <v>3</v>
      </c>
      <c r="E426">
        <v>5</v>
      </c>
      <c r="F426">
        <v>6</v>
      </c>
      <c r="G426">
        <v>3</v>
      </c>
      <c r="H426">
        <v>4</v>
      </c>
      <c r="I426">
        <v>68</v>
      </c>
      <c r="J426">
        <v>19</v>
      </c>
      <c r="K426">
        <v>94</v>
      </c>
      <c r="L426">
        <v>92</v>
      </c>
      <c r="M426">
        <v>62</v>
      </c>
      <c r="N426">
        <f>IF(AND(punkty_rekrutacyjne[[#This Row],[Osiagniecia]]=0,punkty_rekrutacyjne[[#This Row],[Zachowanie]]&gt;4),1,0)</f>
        <v>0</v>
      </c>
      <c r="O426">
        <f t="shared" si="6"/>
        <v>4.5</v>
      </c>
      <c r="P426">
        <f>IF(AND(punkty_rekrutacyjne[[#This Row],[osiągnięcia]]=1,punkty_rekrutacyjne[[#This Row],[Średnia]]&gt;=4),1,0)</f>
        <v>0</v>
      </c>
      <c r="Q426" s="1">
        <f>punkty_rekrutacyjne[[#This Row],[GHP]]/10+punkty_rekrutacyjne[[#This Row],[GHH]]/10+punkty_rekrutacyjne[[#This Row],[GMM]]/10+punkty_rekrutacyjne[[#This Row],[GMP]]/10+punkty_rekrutacyjne[[#This Row],[GJP]]/10</f>
        <v>33.5</v>
      </c>
      <c r="R426" s="1">
        <f>(punkty_rekrutacyjne[[#This Row],[JP]]-1)*2+(punkty_rekrutacyjne[[#This Row],[Mat]]-1)*2+(punkty_rekrutacyjne[[#This Row],[Biol]]-1)*2+(punkty_rekrutacyjne[[#This Row],[Geog]]-1)*2</f>
        <v>28</v>
      </c>
      <c r="S426" s="1">
        <f>punkty_rekrutacyjne[[#This Row],[p z g]]+punkty_rekrutacyjne[[#This Row],[P z ocen]]+IF(punkty_rekrutacyjne[[#This Row],[Zachowanie]]=6,2,0)+punkty_rekrutacyjne[[#This Row],[Osiagniecia]]</f>
        <v>65.5</v>
      </c>
      <c r="X426" s="11" t="s">
        <v>106</v>
      </c>
      <c r="Y426" s="1">
        <v>3.5</v>
      </c>
      <c r="Z426" s="1">
        <v>0</v>
      </c>
    </row>
    <row r="427" spans="1:26" x14ac:dyDescent="0.25">
      <c r="A427" s="1" t="s">
        <v>574</v>
      </c>
      <c r="B427" s="1" t="s">
        <v>575</v>
      </c>
      <c r="C427">
        <v>4</v>
      </c>
      <c r="D427">
        <v>2</v>
      </c>
      <c r="E427">
        <v>5</v>
      </c>
      <c r="F427">
        <v>2</v>
      </c>
      <c r="G427">
        <v>5</v>
      </c>
      <c r="H427">
        <v>4</v>
      </c>
      <c r="I427">
        <v>74</v>
      </c>
      <c r="J427">
        <v>85</v>
      </c>
      <c r="K427">
        <v>21</v>
      </c>
      <c r="L427">
        <v>33</v>
      </c>
      <c r="M427">
        <v>9</v>
      </c>
      <c r="N427">
        <f>IF(AND(punkty_rekrutacyjne[[#This Row],[Osiagniecia]]=0,punkty_rekrutacyjne[[#This Row],[Zachowanie]]&gt;4),1,0)</f>
        <v>0</v>
      </c>
      <c r="O427">
        <f t="shared" si="6"/>
        <v>4</v>
      </c>
      <c r="P427">
        <f>IF(AND(punkty_rekrutacyjne[[#This Row],[osiągnięcia]]=1,punkty_rekrutacyjne[[#This Row],[Średnia]]&gt;=4),1,0)</f>
        <v>0</v>
      </c>
      <c r="Q427" s="1">
        <f>punkty_rekrutacyjne[[#This Row],[GHP]]/10+punkty_rekrutacyjne[[#This Row],[GHH]]/10+punkty_rekrutacyjne[[#This Row],[GMM]]/10+punkty_rekrutacyjne[[#This Row],[GMP]]/10+punkty_rekrutacyjne[[#This Row],[GJP]]/10</f>
        <v>22.2</v>
      </c>
      <c r="R427" s="1">
        <f>(punkty_rekrutacyjne[[#This Row],[JP]]-1)*2+(punkty_rekrutacyjne[[#This Row],[Mat]]-1)*2+(punkty_rekrutacyjne[[#This Row],[Biol]]-1)*2+(punkty_rekrutacyjne[[#This Row],[Geog]]-1)*2</f>
        <v>24</v>
      </c>
      <c r="S427" s="1">
        <f>punkty_rekrutacyjne[[#This Row],[p z g]]+punkty_rekrutacyjne[[#This Row],[P z ocen]]+IF(punkty_rekrutacyjne[[#This Row],[Zachowanie]]=6,2,0)+punkty_rekrutacyjne[[#This Row],[Osiagniecia]]</f>
        <v>50.2</v>
      </c>
      <c r="X427" s="11" t="s">
        <v>393</v>
      </c>
      <c r="Y427" s="1">
        <v>4.25</v>
      </c>
      <c r="Z427" s="1">
        <v>0</v>
      </c>
    </row>
    <row r="428" spans="1:26" x14ac:dyDescent="0.25">
      <c r="A428" s="1" t="s">
        <v>403</v>
      </c>
      <c r="B428" s="1" t="s">
        <v>64</v>
      </c>
      <c r="C428">
        <v>0</v>
      </c>
      <c r="D428">
        <v>2</v>
      </c>
      <c r="E428">
        <v>3</v>
      </c>
      <c r="F428">
        <v>5</v>
      </c>
      <c r="G428">
        <v>4</v>
      </c>
      <c r="H428">
        <v>6</v>
      </c>
      <c r="I428">
        <v>40</v>
      </c>
      <c r="J428">
        <v>46</v>
      </c>
      <c r="K428">
        <v>1</v>
      </c>
      <c r="L428">
        <v>98</v>
      </c>
      <c r="M428">
        <v>39</v>
      </c>
      <c r="N428">
        <f>IF(AND(punkty_rekrutacyjne[[#This Row],[Osiagniecia]]=0,punkty_rekrutacyjne[[#This Row],[Zachowanie]]&gt;4),1,0)</f>
        <v>0</v>
      </c>
      <c r="O428">
        <f t="shared" si="6"/>
        <v>4.5</v>
      </c>
      <c r="P428">
        <f>IF(AND(punkty_rekrutacyjne[[#This Row],[osiągnięcia]]=1,punkty_rekrutacyjne[[#This Row],[Średnia]]&gt;=4),1,0)</f>
        <v>0</v>
      </c>
      <c r="Q428" s="1">
        <f>punkty_rekrutacyjne[[#This Row],[GHP]]/10+punkty_rekrutacyjne[[#This Row],[GHH]]/10+punkty_rekrutacyjne[[#This Row],[GMM]]/10+punkty_rekrutacyjne[[#This Row],[GMP]]/10+punkty_rekrutacyjne[[#This Row],[GJP]]/10</f>
        <v>22.4</v>
      </c>
      <c r="R428" s="1">
        <f>(punkty_rekrutacyjne[[#This Row],[JP]]-1)*2+(punkty_rekrutacyjne[[#This Row],[Mat]]-1)*2+(punkty_rekrutacyjne[[#This Row],[Biol]]-1)*2+(punkty_rekrutacyjne[[#This Row],[Geog]]-1)*2</f>
        <v>28</v>
      </c>
      <c r="S428" s="1">
        <f>punkty_rekrutacyjne[[#This Row],[p z g]]+punkty_rekrutacyjne[[#This Row],[P z ocen]]+IF(punkty_rekrutacyjne[[#This Row],[Zachowanie]]=6,2,0)+punkty_rekrutacyjne[[#This Row],[Osiagniecia]]</f>
        <v>50.4</v>
      </c>
      <c r="X428" s="11" t="s">
        <v>13</v>
      </c>
      <c r="Y428" s="1">
        <v>5.25</v>
      </c>
      <c r="Z428" s="1">
        <v>0</v>
      </c>
    </row>
    <row r="429" spans="1:26" x14ac:dyDescent="0.25">
      <c r="A429" s="1" t="s">
        <v>576</v>
      </c>
      <c r="B429" s="1" t="s">
        <v>430</v>
      </c>
      <c r="C429">
        <v>7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1</v>
      </c>
      <c r="J429">
        <v>25</v>
      </c>
      <c r="K429">
        <v>33</v>
      </c>
      <c r="L429">
        <v>91</v>
      </c>
      <c r="M429">
        <v>60</v>
      </c>
      <c r="N429">
        <f>IF(AND(punkty_rekrutacyjne[[#This Row],[Osiagniecia]]=0,punkty_rekrutacyjne[[#This Row],[Zachowanie]]&gt;4),1,0)</f>
        <v>0</v>
      </c>
      <c r="O429">
        <f t="shared" si="6"/>
        <v>2</v>
      </c>
      <c r="P429">
        <f>IF(AND(punkty_rekrutacyjne[[#This Row],[osiągnięcia]]=1,punkty_rekrutacyjne[[#This Row],[Średnia]]&gt;=4),1,0)</f>
        <v>0</v>
      </c>
      <c r="Q429" s="1">
        <f>punkty_rekrutacyjne[[#This Row],[GHP]]/10+punkty_rekrutacyjne[[#This Row],[GHH]]/10+punkty_rekrutacyjne[[#This Row],[GMM]]/10+punkty_rekrutacyjne[[#This Row],[GMP]]/10+punkty_rekrutacyjne[[#This Row],[GJP]]/10</f>
        <v>21</v>
      </c>
      <c r="R429" s="1">
        <f>(punkty_rekrutacyjne[[#This Row],[JP]]-1)*2+(punkty_rekrutacyjne[[#This Row],[Mat]]-1)*2+(punkty_rekrutacyjne[[#This Row],[Biol]]-1)*2+(punkty_rekrutacyjne[[#This Row],[Geog]]-1)*2</f>
        <v>8</v>
      </c>
      <c r="S429" s="1">
        <f>punkty_rekrutacyjne[[#This Row],[p z g]]+punkty_rekrutacyjne[[#This Row],[P z ocen]]+IF(punkty_rekrutacyjne[[#This Row],[Zachowanie]]=6,2,0)+punkty_rekrutacyjne[[#This Row],[Osiagniecia]]</f>
        <v>36</v>
      </c>
      <c r="X429" s="11" t="s">
        <v>457</v>
      </c>
      <c r="Y429" s="1">
        <v>4.75</v>
      </c>
      <c r="Z429" s="1">
        <v>0</v>
      </c>
    </row>
    <row r="430" spans="1:26" x14ac:dyDescent="0.25">
      <c r="A430" s="1" t="s">
        <v>577</v>
      </c>
      <c r="B430" s="1" t="s">
        <v>360</v>
      </c>
      <c r="C430">
        <v>3</v>
      </c>
      <c r="D430">
        <v>3</v>
      </c>
      <c r="E430">
        <v>6</v>
      </c>
      <c r="F430">
        <v>4</v>
      </c>
      <c r="G430">
        <v>4</v>
      </c>
      <c r="H430">
        <v>3</v>
      </c>
      <c r="I430">
        <v>87</v>
      </c>
      <c r="J430">
        <v>50</v>
      </c>
      <c r="K430">
        <v>61</v>
      </c>
      <c r="L430">
        <v>48</v>
      </c>
      <c r="M430">
        <v>86</v>
      </c>
      <c r="N430">
        <f>IF(AND(punkty_rekrutacyjne[[#This Row],[Osiagniecia]]=0,punkty_rekrutacyjne[[#This Row],[Zachowanie]]&gt;4),1,0)</f>
        <v>0</v>
      </c>
      <c r="O430">
        <f t="shared" si="6"/>
        <v>4.25</v>
      </c>
      <c r="P430">
        <f>IF(AND(punkty_rekrutacyjne[[#This Row],[osiągnięcia]]=1,punkty_rekrutacyjne[[#This Row],[Średnia]]&gt;=4),1,0)</f>
        <v>0</v>
      </c>
      <c r="Q430" s="1">
        <f>punkty_rekrutacyjne[[#This Row],[GHP]]/10+punkty_rekrutacyjne[[#This Row],[GHH]]/10+punkty_rekrutacyjne[[#This Row],[GMM]]/10+punkty_rekrutacyjne[[#This Row],[GMP]]/10+punkty_rekrutacyjne[[#This Row],[GJP]]/10</f>
        <v>33.199999999999996</v>
      </c>
      <c r="R430" s="1">
        <f>(punkty_rekrutacyjne[[#This Row],[JP]]-1)*2+(punkty_rekrutacyjne[[#This Row],[Mat]]-1)*2+(punkty_rekrutacyjne[[#This Row],[Biol]]-1)*2+(punkty_rekrutacyjne[[#This Row],[Geog]]-1)*2</f>
        <v>26</v>
      </c>
      <c r="S430" s="1">
        <f>punkty_rekrutacyjne[[#This Row],[p z g]]+punkty_rekrutacyjne[[#This Row],[P z ocen]]+IF(punkty_rekrutacyjne[[#This Row],[Zachowanie]]=6,2,0)+punkty_rekrutacyjne[[#This Row],[Osiagniecia]]</f>
        <v>62.199999999999996</v>
      </c>
      <c r="X430" s="11" t="s">
        <v>138</v>
      </c>
      <c r="Y430" s="1">
        <v>5.5</v>
      </c>
      <c r="Z430" s="1">
        <v>1</v>
      </c>
    </row>
    <row r="431" spans="1:26" x14ac:dyDescent="0.25">
      <c r="A431" s="1" t="s">
        <v>578</v>
      </c>
      <c r="B431" s="1" t="s">
        <v>579</v>
      </c>
      <c r="C431">
        <v>5</v>
      </c>
      <c r="D431">
        <v>6</v>
      </c>
      <c r="E431">
        <v>4</v>
      </c>
      <c r="F431">
        <v>2</v>
      </c>
      <c r="G431">
        <v>4</v>
      </c>
      <c r="H431">
        <v>3</v>
      </c>
      <c r="I431">
        <v>100</v>
      </c>
      <c r="J431">
        <v>74</v>
      </c>
      <c r="K431">
        <v>76</v>
      </c>
      <c r="L431">
        <v>47</v>
      </c>
      <c r="M431">
        <v>29</v>
      </c>
      <c r="N431">
        <f>IF(AND(punkty_rekrutacyjne[[#This Row],[Osiagniecia]]=0,punkty_rekrutacyjne[[#This Row],[Zachowanie]]&gt;4),1,0)</f>
        <v>0</v>
      </c>
      <c r="O431">
        <f t="shared" si="6"/>
        <v>3.25</v>
      </c>
      <c r="P431">
        <f>IF(AND(punkty_rekrutacyjne[[#This Row],[osiągnięcia]]=1,punkty_rekrutacyjne[[#This Row],[Średnia]]&gt;=4),1,0)</f>
        <v>0</v>
      </c>
      <c r="Q431" s="1">
        <f>punkty_rekrutacyjne[[#This Row],[GHP]]/10+punkty_rekrutacyjne[[#This Row],[GHH]]/10+punkty_rekrutacyjne[[#This Row],[GMM]]/10+punkty_rekrutacyjne[[#This Row],[GMP]]/10+punkty_rekrutacyjne[[#This Row],[GJP]]/10</f>
        <v>32.6</v>
      </c>
      <c r="R431" s="1">
        <f>(punkty_rekrutacyjne[[#This Row],[JP]]-1)*2+(punkty_rekrutacyjne[[#This Row],[Mat]]-1)*2+(punkty_rekrutacyjne[[#This Row],[Biol]]-1)*2+(punkty_rekrutacyjne[[#This Row],[Geog]]-1)*2</f>
        <v>18</v>
      </c>
      <c r="S431" s="1">
        <f>punkty_rekrutacyjne[[#This Row],[p z g]]+punkty_rekrutacyjne[[#This Row],[P z ocen]]+IF(punkty_rekrutacyjne[[#This Row],[Zachowanie]]=6,2,0)+punkty_rekrutacyjne[[#This Row],[Osiagniecia]]</f>
        <v>57.6</v>
      </c>
      <c r="X431" s="11" t="s">
        <v>52</v>
      </c>
      <c r="Y431" s="1">
        <v>4</v>
      </c>
      <c r="Z431" s="1">
        <v>0</v>
      </c>
    </row>
    <row r="432" spans="1:26" x14ac:dyDescent="0.25">
      <c r="A432" s="1" t="s">
        <v>580</v>
      </c>
      <c r="B432" s="1" t="s">
        <v>14</v>
      </c>
      <c r="C432">
        <v>1</v>
      </c>
      <c r="D432">
        <v>6</v>
      </c>
      <c r="E432">
        <v>5</v>
      </c>
      <c r="F432">
        <v>2</v>
      </c>
      <c r="G432">
        <v>5</v>
      </c>
      <c r="H432">
        <v>5</v>
      </c>
      <c r="I432">
        <v>59</v>
      </c>
      <c r="J432">
        <v>30</v>
      </c>
      <c r="K432">
        <v>96</v>
      </c>
      <c r="L432">
        <v>53</v>
      </c>
      <c r="M432">
        <v>87</v>
      </c>
      <c r="N432">
        <f>IF(AND(punkty_rekrutacyjne[[#This Row],[Osiagniecia]]=0,punkty_rekrutacyjne[[#This Row],[Zachowanie]]&gt;4),1,0)</f>
        <v>0</v>
      </c>
      <c r="O432">
        <f t="shared" si="6"/>
        <v>4.25</v>
      </c>
      <c r="P432">
        <f>IF(AND(punkty_rekrutacyjne[[#This Row],[osiągnięcia]]=1,punkty_rekrutacyjne[[#This Row],[Średnia]]&gt;=4),1,0)</f>
        <v>0</v>
      </c>
      <c r="Q432" s="1">
        <f>punkty_rekrutacyjne[[#This Row],[GHP]]/10+punkty_rekrutacyjne[[#This Row],[GHH]]/10+punkty_rekrutacyjne[[#This Row],[GMM]]/10+punkty_rekrutacyjne[[#This Row],[GMP]]/10+punkty_rekrutacyjne[[#This Row],[GJP]]/10</f>
        <v>32.5</v>
      </c>
      <c r="R432" s="1">
        <f>(punkty_rekrutacyjne[[#This Row],[JP]]-1)*2+(punkty_rekrutacyjne[[#This Row],[Mat]]-1)*2+(punkty_rekrutacyjne[[#This Row],[Biol]]-1)*2+(punkty_rekrutacyjne[[#This Row],[Geog]]-1)*2</f>
        <v>26</v>
      </c>
      <c r="S432" s="1">
        <f>punkty_rekrutacyjne[[#This Row],[p z g]]+punkty_rekrutacyjne[[#This Row],[P z ocen]]+IF(punkty_rekrutacyjne[[#This Row],[Zachowanie]]=6,2,0)+punkty_rekrutacyjne[[#This Row],[Osiagniecia]]</f>
        <v>61.5</v>
      </c>
      <c r="X432" s="11" t="s">
        <v>141</v>
      </c>
      <c r="Y432" s="1">
        <v>3</v>
      </c>
      <c r="Z432" s="1">
        <v>0</v>
      </c>
    </row>
    <row r="433" spans="1:26" x14ac:dyDescent="0.25">
      <c r="A433" s="1" t="s">
        <v>581</v>
      </c>
      <c r="B433" s="1" t="s">
        <v>70</v>
      </c>
      <c r="C433">
        <v>6</v>
      </c>
      <c r="D433">
        <v>2</v>
      </c>
      <c r="E433">
        <v>6</v>
      </c>
      <c r="F433">
        <v>4</v>
      </c>
      <c r="G433">
        <v>4</v>
      </c>
      <c r="H433">
        <v>6</v>
      </c>
      <c r="I433">
        <v>51</v>
      </c>
      <c r="J433">
        <v>98</v>
      </c>
      <c r="K433">
        <v>20</v>
      </c>
      <c r="L433">
        <v>37</v>
      </c>
      <c r="M433">
        <v>54</v>
      </c>
      <c r="N433">
        <f>IF(AND(punkty_rekrutacyjne[[#This Row],[Osiagniecia]]=0,punkty_rekrutacyjne[[#This Row],[Zachowanie]]&gt;4),1,0)</f>
        <v>0</v>
      </c>
      <c r="O433">
        <f t="shared" si="6"/>
        <v>5</v>
      </c>
      <c r="P433">
        <f>IF(AND(punkty_rekrutacyjne[[#This Row],[osiągnięcia]]=1,punkty_rekrutacyjne[[#This Row],[Średnia]]&gt;=4),1,0)</f>
        <v>0</v>
      </c>
      <c r="Q433" s="1">
        <f>punkty_rekrutacyjne[[#This Row],[GHP]]/10+punkty_rekrutacyjne[[#This Row],[GHH]]/10+punkty_rekrutacyjne[[#This Row],[GMM]]/10+punkty_rekrutacyjne[[#This Row],[GMP]]/10+punkty_rekrutacyjne[[#This Row],[GJP]]/10</f>
        <v>26</v>
      </c>
      <c r="R433" s="1">
        <f>(punkty_rekrutacyjne[[#This Row],[JP]]-1)*2+(punkty_rekrutacyjne[[#This Row],[Mat]]-1)*2+(punkty_rekrutacyjne[[#This Row],[Biol]]-1)*2+(punkty_rekrutacyjne[[#This Row],[Geog]]-1)*2</f>
        <v>32</v>
      </c>
      <c r="S433" s="1">
        <f>punkty_rekrutacyjne[[#This Row],[p z g]]+punkty_rekrutacyjne[[#This Row],[P z ocen]]+IF(punkty_rekrutacyjne[[#This Row],[Zachowanie]]=6,2,0)+punkty_rekrutacyjne[[#This Row],[Osiagniecia]]</f>
        <v>64</v>
      </c>
      <c r="X433" s="11" t="s">
        <v>363</v>
      </c>
      <c r="Y433" s="1">
        <v>3.25</v>
      </c>
      <c r="Z433" s="1">
        <v>0</v>
      </c>
    </row>
    <row r="434" spans="1:26" x14ac:dyDescent="0.25">
      <c r="A434" s="1" t="s">
        <v>380</v>
      </c>
      <c r="B434" s="1" t="s">
        <v>126</v>
      </c>
      <c r="C434">
        <v>7</v>
      </c>
      <c r="D434">
        <v>6</v>
      </c>
      <c r="E434">
        <v>2</v>
      </c>
      <c r="F434">
        <v>6</v>
      </c>
      <c r="G434">
        <v>2</v>
      </c>
      <c r="H434">
        <v>6</v>
      </c>
      <c r="I434">
        <v>75</v>
      </c>
      <c r="J434">
        <v>60</v>
      </c>
      <c r="K434">
        <v>80</v>
      </c>
      <c r="L434">
        <v>86</v>
      </c>
      <c r="M434">
        <v>91</v>
      </c>
      <c r="N434">
        <f>IF(AND(punkty_rekrutacyjne[[#This Row],[Osiagniecia]]=0,punkty_rekrutacyjne[[#This Row],[Zachowanie]]&gt;4),1,0)</f>
        <v>0</v>
      </c>
      <c r="O434">
        <f t="shared" si="6"/>
        <v>4</v>
      </c>
      <c r="P434">
        <f>IF(AND(punkty_rekrutacyjne[[#This Row],[osiągnięcia]]=1,punkty_rekrutacyjne[[#This Row],[Średnia]]&gt;=4),1,0)</f>
        <v>0</v>
      </c>
      <c r="Q434" s="1">
        <f>punkty_rekrutacyjne[[#This Row],[GHP]]/10+punkty_rekrutacyjne[[#This Row],[GHH]]/10+punkty_rekrutacyjne[[#This Row],[GMM]]/10+punkty_rekrutacyjne[[#This Row],[GMP]]/10+punkty_rekrutacyjne[[#This Row],[GJP]]/10</f>
        <v>39.200000000000003</v>
      </c>
      <c r="R434" s="1">
        <f>(punkty_rekrutacyjne[[#This Row],[JP]]-1)*2+(punkty_rekrutacyjne[[#This Row],[Mat]]-1)*2+(punkty_rekrutacyjne[[#This Row],[Biol]]-1)*2+(punkty_rekrutacyjne[[#This Row],[Geog]]-1)*2</f>
        <v>24</v>
      </c>
      <c r="S434" s="1">
        <f>punkty_rekrutacyjne[[#This Row],[p z g]]+punkty_rekrutacyjne[[#This Row],[P z ocen]]+IF(punkty_rekrutacyjne[[#This Row],[Zachowanie]]=6,2,0)+punkty_rekrutacyjne[[#This Row],[Osiagniecia]]</f>
        <v>72.2</v>
      </c>
      <c r="X434" s="11" t="s">
        <v>570</v>
      </c>
      <c r="Y434" s="1">
        <v>3.75</v>
      </c>
      <c r="Z434" s="1">
        <v>0</v>
      </c>
    </row>
    <row r="435" spans="1:26" x14ac:dyDescent="0.25">
      <c r="A435" s="1" t="s">
        <v>582</v>
      </c>
      <c r="B435" s="1" t="s">
        <v>367</v>
      </c>
      <c r="C435">
        <v>5</v>
      </c>
      <c r="D435">
        <v>3</v>
      </c>
      <c r="E435">
        <v>2</v>
      </c>
      <c r="F435">
        <v>6</v>
      </c>
      <c r="G435">
        <v>2</v>
      </c>
      <c r="H435">
        <v>2</v>
      </c>
      <c r="I435">
        <v>28</v>
      </c>
      <c r="J435">
        <v>28</v>
      </c>
      <c r="K435">
        <v>14</v>
      </c>
      <c r="L435">
        <v>52</v>
      </c>
      <c r="M435">
        <v>35</v>
      </c>
      <c r="N435">
        <f>IF(AND(punkty_rekrutacyjne[[#This Row],[Osiagniecia]]=0,punkty_rekrutacyjne[[#This Row],[Zachowanie]]&gt;4),1,0)</f>
        <v>0</v>
      </c>
      <c r="O435">
        <f t="shared" si="6"/>
        <v>3</v>
      </c>
      <c r="P435">
        <f>IF(AND(punkty_rekrutacyjne[[#This Row],[osiągnięcia]]=1,punkty_rekrutacyjne[[#This Row],[Średnia]]&gt;=4),1,0)</f>
        <v>0</v>
      </c>
      <c r="Q435" s="1">
        <f>punkty_rekrutacyjne[[#This Row],[GHP]]/10+punkty_rekrutacyjne[[#This Row],[GHH]]/10+punkty_rekrutacyjne[[#This Row],[GMM]]/10+punkty_rekrutacyjne[[#This Row],[GMP]]/10+punkty_rekrutacyjne[[#This Row],[GJP]]/10</f>
        <v>15.7</v>
      </c>
      <c r="R435" s="1">
        <f>(punkty_rekrutacyjne[[#This Row],[JP]]-1)*2+(punkty_rekrutacyjne[[#This Row],[Mat]]-1)*2+(punkty_rekrutacyjne[[#This Row],[Biol]]-1)*2+(punkty_rekrutacyjne[[#This Row],[Geog]]-1)*2</f>
        <v>16</v>
      </c>
      <c r="S435" s="1">
        <f>punkty_rekrutacyjne[[#This Row],[p z g]]+punkty_rekrutacyjne[[#This Row],[P z ocen]]+IF(punkty_rekrutacyjne[[#This Row],[Zachowanie]]=6,2,0)+punkty_rekrutacyjne[[#This Row],[Osiagniecia]]</f>
        <v>36.700000000000003</v>
      </c>
      <c r="X435" s="11" t="s">
        <v>524</v>
      </c>
      <c r="Y435" s="1">
        <v>3.5</v>
      </c>
      <c r="Z435" s="1">
        <v>0</v>
      </c>
    </row>
    <row r="436" spans="1:26" x14ac:dyDescent="0.25">
      <c r="A436" s="1" t="s">
        <v>583</v>
      </c>
      <c r="B436" s="1" t="s">
        <v>133</v>
      </c>
      <c r="C436">
        <v>8</v>
      </c>
      <c r="D436">
        <v>3</v>
      </c>
      <c r="E436">
        <v>5</v>
      </c>
      <c r="F436">
        <v>5</v>
      </c>
      <c r="G436">
        <v>5</v>
      </c>
      <c r="H436">
        <v>6</v>
      </c>
      <c r="I436">
        <v>63</v>
      </c>
      <c r="J436">
        <v>66</v>
      </c>
      <c r="K436">
        <v>71</v>
      </c>
      <c r="L436">
        <v>11</v>
      </c>
      <c r="M436">
        <v>57</v>
      </c>
      <c r="N436">
        <f>IF(AND(punkty_rekrutacyjne[[#This Row],[Osiagniecia]]=0,punkty_rekrutacyjne[[#This Row],[Zachowanie]]&gt;4),1,0)</f>
        <v>0</v>
      </c>
      <c r="O436">
        <f t="shared" si="6"/>
        <v>5.25</v>
      </c>
      <c r="P436">
        <f>IF(AND(punkty_rekrutacyjne[[#This Row],[osiągnięcia]]=1,punkty_rekrutacyjne[[#This Row],[Średnia]]&gt;=4),1,0)</f>
        <v>0</v>
      </c>
      <c r="Q436" s="1">
        <f>punkty_rekrutacyjne[[#This Row],[GHP]]/10+punkty_rekrutacyjne[[#This Row],[GHH]]/10+punkty_rekrutacyjne[[#This Row],[GMM]]/10+punkty_rekrutacyjne[[#This Row],[GMP]]/10+punkty_rekrutacyjne[[#This Row],[GJP]]/10</f>
        <v>26.8</v>
      </c>
      <c r="R436" s="1">
        <f>(punkty_rekrutacyjne[[#This Row],[JP]]-1)*2+(punkty_rekrutacyjne[[#This Row],[Mat]]-1)*2+(punkty_rekrutacyjne[[#This Row],[Biol]]-1)*2+(punkty_rekrutacyjne[[#This Row],[Geog]]-1)*2</f>
        <v>34</v>
      </c>
      <c r="S436" s="1">
        <f>punkty_rekrutacyjne[[#This Row],[p z g]]+punkty_rekrutacyjne[[#This Row],[P z ocen]]+IF(punkty_rekrutacyjne[[#This Row],[Zachowanie]]=6,2,0)+punkty_rekrutacyjne[[#This Row],[Osiagniecia]]</f>
        <v>68.8</v>
      </c>
      <c r="X436" s="11" t="s">
        <v>98</v>
      </c>
      <c r="Y436" s="1">
        <v>4.5</v>
      </c>
      <c r="Z436" s="1">
        <v>0</v>
      </c>
    </row>
    <row r="437" spans="1:26" x14ac:dyDescent="0.25">
      <c r="A437" s="1" t="s">
        <v>584</v>
      </c>
      <c r="B437" s="1" t="s">
        <v>171</v>
      </c>
      <c r="C437">
        <v>5</v>
      </c>
      <c r="D437">
        <v>5</v>
      </c>
      <c r="E437">
        <v>5</v>
      </c>
      <c r="F437">
        <v>5</v>
      </c>
      <c r="G437">
        <v>2</v>
      </c>
      <c r="H437">
        <v>6</v>
      </c>
      <c r="I437">
        <v>45</v>
      </c>
      <c r="J437">
        <v>94</v>
      </c>
      <c r="K437">
        <v>45</v>
      </c>
      <c r="L437">
        <v>100</v>
      </c>
      <c r="M437">
        <v>98</v>
      </c>
      <c r="N437">
        <f>IF(AND(punkty_rekrutacyjne[[#This Row],[Osiagniecia]]=0,punkty_rekrutacyjne[[#This Row],[Zachowanie]]&gt;4),1,0)</f>
        <v>0</v>
      </c>
      <c r="O437">
        <f t="shared" si="6"/>
        <v>4.5</v>
      </c>
      <c r="P437">
        <f>IF(AND(punkty_rekrutacyjne[[#This Row],[osiągnięcia]]=1,punkty_rekrutacyjne[[#This Row],[Średnia]]&gt;=4),1,0)</f>
        <v>0</v>
      </c>
      <c r="Q437" s="1">
        <f>punkty_rekrutacyjne[[#This Row],[GHP]]/10+punkty_rekrutacyjne[[#This Row],[GHH]]/10+punkty_rekrutacyjne[[#This Row],[GMM]]/10+punkty_rekrutacyjne[[#This Row],[GMP]]/10+punkty_rekrutacyjne[[#This Row],[GJP]]/10</f>
        <v>38.200000000000003</v>
      </c>
      <c r="R437" s="1">
        <f>(punkty_rekrutacyjne[[#This Row],[JP]]-1)*2+(punkty_rekrutacyjne[[#This Row],[Mat]]-1)*2+(punkty_rekrutacyjne[[#This Row],[Biol]]-1)*2+(punkty_rekrutacyjne[[#This Row],[Geog]]-1)*2</f>
        <v>28</v>
      </c>
      <c r="S437" s="1">
        <f>punkty_rekrutacyjne[[#This Row],[p z g]]+punkty_rekrutacyjne[[#This Row],[P z ocen]]+IF(punkty_rekrutacyjne[[#This Row],[Zachowanie]]=6,2,0)+punkty_rekrutacyjne[[#This Row],[Osiagniecia]]</f>
        <v>71.2</v>
      </c>
      <c r="X437" s="11" t="s">
        <v>370</v>
      </c>
      <c r="Y437" s="1">
        <v>3.5</v>
      </c>
      <c r="Z437" s="1">
        <v>0</v>
      </c>
    </row>
    <row r="438" spans="1:26" x14ac:dyDescent="0.25">
      <c r="A438" s="1" t="s">
        <v>585</v>
      </c>
      <c r="B438" s="1" t="s">
        <v>586</v>
      </c>
      <c r="C438">
        <v>6</v>
      </c>
      <c r="D438">
        <v>5</v>
      </c>
      <c r="E438">
        <v>4</v>
      </c>
      <c r="F438">
        <v>5</v>
      </c>
      <c r="G438">
        <v>6</v>
      </c>
      <c r="H438">
        <v>3</v>
      </c>
      <c r="I438">
        <v>90</v>
      </c>
      <c r="J438">
        <v>98</v>
      </c>
      <c r="K438">
        <v>10</v>
      </c>
      <c r="L438">
        <v>95</v>
      </c>
      <c r="M438">
        <v>63</v>
      </c>
      <c r="N438">
        <f>IF(AND(punkty_rekrutacyjne[[#This Row],[Osiagniecia]]=0,punkty_rekrutacyjne[[#This Row],[Zachowanie]]&gt;4),1,0)</f>
        <v>0</v>
      </c>
      <c r="O438">
        <f t="shared" si="6"/>
        <v>4.5</v>
      </c>
      <c r="P438">
        <f>IF(AND(punkty_rekrutacyjne[[#This Row],[osiągnięcia]]=1,punkty_rekrutacyjne[[#This Row],[Średnia]]&gt;=4),1,0)</f>
        <v>0</v>
      </c>
      <c r="Q438" s="1">
        <f>punkty_rekrutacyjne[[#This Row],[GHP]]/10+punkty_rekrutacyjne[[#This Row],[GHH]]/10+punkty_rekrutacyjne[[#This Row],[GMM]]/10+punkty_rekrutacyjne[[#This Row],[GMP]]/10+punkty_rekrutacyjne[[#This Row],[GJP]]/10</f>
        <v>35.6</v>
      </c>
      <c r="R438" s="1">
        <f>(punkty_rekrutacyjne[[#This Row],[JP]]-1)*2+(punkty_rekrutacyjne[[#This Row],[Mat]]-1)*2+(punkty_rekrutacyjne[[#This Row],[Biol]]-1)*2+(punkty_rekrutacyjne[[#This Row],[Geog]]-1)*2</f>
        <v>28</v>
      </c>
      <c r="S438" s="1">
        <f>punkty_rekrutacyjne[[#This Row],[p z g]]+punkty_rekrutacyjne[[#This Row],[P z ocen]]+IF(punkty_rekrutacyjne[[#This Row],[Zachowanie]]=6,2,0)+punkty_rekrutacyjne[[#This Row],[Osiagniecia]]</f>
        <v>69.599999999999994</v>
      </c>
      <c r="X438" s="11" t="s">
        <v>202</v>
      </c>
      <c r="Y438" s="1">
        <v>4</v>
      </c>
      <c r="Z438" s="1">
        <v>0</v>
      </c>
    </row>
    <row r="439" spans="1:26" x14ac:dyDescent="0.25">
      <c r="A439" s="1" t="s">
        <v>587</v>
      </c>
      <c r="B439" s="1" t="s">
        <v>495</v>
      </c>
      <c r="C439">
        <v>7</v>
      </c>
      <c r="D439">
        <v>4</v>
      </c>
      <c r="E439">
        <v>6</v>
      </c>
      <c r="F439">
        <v>5</v>
      </c>
      <c r="G439">
        <v>4</v>
      </c>
      <c r="H439">
        <v>6</v>
      </c>
      <c r="I439">
        <v>3</v>
      </c>
      <c r="J439">
        <v>73</v>
      </c>
      <c r="K439">
        <v>19</v>
      </c>
      <c r="L439">
        <v>42</v>
      </c>
      <c r="M439">
        <v>88</v>
      </c>
      <c r="N439">
        <f>IF(AND(punkty_rekrutacyjne[[#This Row],[Osiagniecia]]=0,punkty_rekrutacyjne[[#This Row],[Zachowanie]]&gt;4),1,0)</f>
        <v>0</v>
      </c>
      <c r="O439">
        <f t="shared" si="6"/>
        <v>5.25</v>
      </c>
      <c r="P439">
        <f>IF(AND(punkty_rekrutacyjne[[#This Row],[osiągnięcia]]=1,punkty_rekrutacyjne[[#This Row],[Średnia]]&gt;=4),1,0)</f>
        <v>0</v>
      </c>
      <c r="Q439" s="1">
        <f>punkty_rekrutacyjne[[#This Row],[GHP]]/10+punkty_rekrutacyjne[[#This Row],[GHH]]/10+punkty_rekrutacyjne[[#This Row],[GMM]]/10+punkty_rekrutacyjne[[#This Row],[GMP]]/10+punkty_rekrutacyjne[[#This Row],[GJP]]/10</f>
        <v>22.5</v>
      </c>
      <c r="R439" s="1">
        <f>(punkty_rekrutacyjne[[#This Row],[JP]]-1)*2+(punkty_rekrutacyjne[[#This Row],[Mat]]-1)*2+(punkty_rekrutacyjne[[#This Row],[Biol]]-1)*2+(punkty_rekrutacyjne[[#This Row],[Geog]]-1)*2</f>
        <v>34</v>
      </c>
      <c r="S439" s="1">
        <f>punkty_rekrutacyjne[[#This Row],[p z g]]+punkty_rekrutacyjne[[#This Row],[P z ocen]]+IF(punkty_rekrutacyjne[[#This Row],[Zachowanie]]=6,2,0)+punkty_rekrutacyjne[[#This Row],[Osiagniecia]]</f>
        <v>63.5</v>
      </c>
      <c r="X439" s="11" t="s">
        <v>364</v>
      </c>
      <c r="Y439" s="1">
        <v>4.75</v>
      </c>
      <c r="Z439" s="1">
        <v>1</v>
      </c>
    </row>
    <row r="440" spans="1:26" x14ac:dyDescent="0.25">
      <c r="A440" s="1" t="s">
        <v>588</v>
      </c>
      <c r="B440" s="1" t="s">
        <v>586</v>
      </c>
      <c r="C440">
        <v>0</v>
      </c>
      <c r="D440">
        <v>2</v>
      </c>
      <c r="E440">
        <v>3</v>
      </c>
      <c r="F440">
        <v>3</v>
      </c>
      <c r="G440">
        <v>5</v>
      </c>
      <c r="H440">
        <v>2</v>
      </c>
      <c r="I440">
        <v>82</v>
      </c>
      <c r="J440">
        <v>61</v>
      </c>
      <c r="K440">
        <v>59</v>
      </c>
      <c r="L440">
        <v>51</v>
      </c>
      <c r="M440">
        <v>71</v>
      </c>
      <c r="N440">
        <f>IF(AND(punkty_rekrutacyjne[[#This Row],[Osiagniecia]]=0,punkty_rekrutacyjne[[#This Row],[Zachowanie]]&gt;4),1,0)</f>
        <v>0</v>
      </c>
      <c r="O440">
        <f t="shared" si="6"/>
        <v>3.25</v>
      </c>
      <c r="P440">
        <f>IF(AND(punkty_rekrutacyjne[[#This Row],[osiągnięcia]]=1,punkty_rekrutacyjne[[#This Row],[Średnia]]&gt;=4),1,0)</f>
        <v>0</v>
      </c>
      <c r="Q440" s="1">
        <f>punkty_rekrutacyjne[[#This Row],[GHP]]/10+punkty_rekrutacyjne[[#This Row],[GHH]]/10+punkty_rekrutacyjne[[#This Row],[GMM]]/10+punkty_rekrutacyjne[[#This Row],[GMP]]/10+punkty_rekrutacyjne[[#This Row],[GJP]]/10</f>
        <v>32.4</v>
      </c>
      <c r="R440" s="1">
        <f>(punkty_rekrutacyjne[[#This Row],[JP]]-1)*2+(punkty_rekrutacyjne[[#This Row],[Mat]]-1)*2+(punkty_rekrutacyjne[[#This Row],[Biol]]-1)*2+(punkty_rekrutacyjne[[#This Row],[Geog]]-1)*2</f>
        <v>18</v>
      </c>
      <c r="S440" s="1">
        <f>punkty_rekrutacyjne[[#This Row],[p z g]]+punkty_rekrutacyjne[[#This Row],[P z ocen]]+IF(punkty_rekrutacyjne[[#This Row],[Zachowanie]]=6,2,0)+punkty_rekrutacyjne[[#This Row],[Osiagniecia]]</f>
        <v>50.4</v>
      </c>
      <c r="X440" s="11" t="s">
        <v>667</v>
      </c>
      <c r="Y440" s="1">
        <v>4.75</v>
      </c>
      <c r="Z440" s="1">
        <v>0</v>
      </c>
    </row>
    <row r="441" spans="1:26" x14ac:dyDescent="0.25">
      <c r="A441" s="1" t="s">
        <v>235</v>
      </c>
      <c r="B441" s="1" t="s">
        <v>110</v>
      </c>
      <c r="C441">
        <v>0</v>
      </c>
      <c r="D441">
        <v>5</v>
      </c>
      <c r="E441">
        <v>6</v>
      </c>
      <c r="F441">
        <v>4</v>
      </c>
      <c r="G441">
        <v>2</v>
      </c>
      <c r="H441">
        <v>6</v>
      </c>
      <c r="I441">
        <v>8</v>
      </c>
      <c r="J441">
        <v>13</v>
      </c>
      <c r="K441">
        <v>38</v>
      </c>
      <c r="L441">
        <v>1</v>
      </c>
      <c r="M441">
        <v>39</v>
      </c>
      <c r="N441">
        <f>IF(AND(punkty_rekrutacyjne[[#This Row],[Osiagniecia]]=0,punkty_rekrutacyjne[[#This Row],[Zachowanie]]&gt;4),1,0)</f>
        <v>1</v>
      </c>
      <c r="O441">
        <f t="shared" si="6"/>
        <v>4.5</v>
      </c>
      <c r="P441">
        <f>IF(AND(punkty_rekrutacyjne[[#This Row],[osiągnięcia]]=1,punkty_rekrutacyjne[[#This Row],[Średnia]]&gt;=4),1,0)</f>
        <v>1</v>
      </c>
      <c r="Q441" s="1">
        <f>punkty_rekrutacyjne[[#This Row],[GHP]]/10+punkty_rekrutacyjne[[#This Row],[GHH]]/10+punkty_rekrutacyjne[[#This Row],[GMM]]/10+punkty_rekrutacyjne[[#This Row],[GMP]]/10+punkty_rekrutacyjne[[#This Row],[GJP]]/10</f>
        <v>9.9</v>
      </c>
      <c r="R441" s="1">
        <f>(punkty_rekrutacyjne[[#This Row],[JP]]-1)*2+(punkty_rekrutacyjne[[#This Row],[Mat]]-1)*2+(punkty_rekrutacyjne[[#This Row],[Biol]]-1)*2+(punkty_rekrutacyjne[[#This Row],[Geog]]-1)*2</f>
        <v>28</v>
      </c>
      <c r="S441" s="1">
        <f>punkty_rekrutacyjne[[#This Row],[p z g]]+punkty_rekrutacyjne[[#This Row],[P z ocen]]+IF(punkty_rekrutacyjne[[#This Row],[Zachowanie]]=6,2,0)+punkty_rekrutacyjne[[#This Row],[Osiagniecia]]</f>
        <v>37.9</v>
      </c>
      <c r="X441" s="11" t="s">
        <v>507</v>
      </c>
      <c r="Y441" s="1">
        <v>4.5</v>
      </c>
      <c r="Z441" s="1">
        <v>0</v>
      </c>
    </row>
    <row r="442" spans="1:26" x14ac:dyDescent="0.25">
      <c r="A442" s="1" t="s">
        <v>589</v>
      </c>
      <c r="B442" s="1" t="s">
        <v>590</v>
      </c>
      <c r="C442">
        <v>4</v>
      </c>
      <c r="D442">
        <v>2</v>
      </c>
      <c r="E442">
        <v>4</v>
      </c>
      <c r="F442">
        <v>4</v>
      </c>
      <c r="G442">
        <v>4</v>
      </c>
      <c r="H442">
        <v>3</v>
      </c>
      <c r="I442">
        <v>25</v>
      </c>
      <c r="J442">
        <v>86</v>
      </c>
      <c r="K442">
        <v>7</v>
      </c>
      <c r="L442">
        <v>3</v>
      </c>
      <c r="M442">
        <v>94</v>
      </c>
      <c r="N442">
        <f>IF(AND(punkty_rekrutacyjne[[#This Row],[Osiagniecia]]=0,punkty_rekrutacyjne[[#This Row],[Zachowanie]]&gt;4),1,0)</f>
        <v>0</v>
      </c>
      <c r="O442">
        <f t="shared" si="6"/>
        <v>3.75</v>
      </c>
      <c r="P442">
        <f>IF(AND(punkty_rekrutacyjne[[#This Row],[osiągnięcia]]=1,punkty_rekrutacyjne[[#This Row],[Średnia]]&gt;=4),1,0)</f>
        <v>0</v>
      </c>
      <c r="Q442" s="1">
        <f>punkty_rekrutacyjne[[#This Row],[GHP]]/10+punkty_rekrutacyjne[[#This Row],[GHH]]/10+punkty_rekrutacyjne[[#This Row],[GMM]]/10+punkty_rekrutacyjne[[#This Row],[GMP]]/10+punkty_rekrutacyjne[[#This Row],[GJP]]/10</f>
        <v>21.5</v>
      </c>
      <c r="R442" s="1">
        <f>(punkty_rekrutacyjne[[#This Row],[JP]]-1)*2+(punkty_rekrutacyjne[[#This Row],[Mat]]-1)*2+(punkty_rekrutacyjne[[#This Row],[Biol]]-1)*2+(punkty_rekrutacyjne[[#This Row],[Geog]]-1)*2</f>
        <v>22</v>
      </c>
      <c r="S442" s="1">
        <f>punkty_rekrutacyjne[[#This Row],[p z g]]+punkty_rekrutacyjne[[#This Row],[P z ocen]]+IF(punkty_rekrutacyjne[[#This Row],[Zachowanie]]=6,2,0)+punkty_rekrutacyjne[[#This Row],[Osiagniecia]]</f>
        <v>47.5</v>
      </c>
      <c r="X442" s="11" t="s">
        <v>634</v>
      </c>
      <c r="Y442" s="1">
        <v>3.75</v>
      </c>
      <c r="Z442" s="1">
        <v>0</v>
      </c>
    </row>
    <row r="443" spans="1:26" x14ac:dyDescent="0.25">
      <c r="A443" s="1" t="s">
        <v>591</v>
      </c>
      <c r="B443" s="1" t="s">
        <v>197</v>
      </c>
      <c r="C443">
        <v>6</v>
      </c>
      <c r="D443">
        <v>3</v>
      </c>
      <c r="E443">
        <v>3</v>
      </c>
      <c r="F443">
        <v>3</v>
      </c>
      <c r="G443">
        <v>2</v>
      </c>
      <c r="H443">
        <v>3</v>
      </c>
      <c r="I443">
        <v>53</v>
      </c>
      <c r="J443">
        <v>53</v>
      </c>
      <c r="K443">
        <v>15</v>
      </c>
      <c r="L443">
        <v>53</v>
      </c>
      <c r="M443">
        <v>80</v>
      </c>
      <c r="N443">
        <f>IF(AND(punkty_rekrutacyjne[[#This Row],[Osiagniecia]]=0,punkty_rekrutacyjne[[#This Row],[Zachowanie]]&gt;4),1,0)</f>
        <v>0</v>
      </c>
      <c r="O443">
        <f t="shared" si="6"/>
        <v>2.75</v>
      </c>
      <c r="P443">
        <f>IF(AND(punkty_rekrutacyjne[[#This Row],[osiągnięcia]]=1,punkty_rekrutacyjne[[#This Row],[Średnia]]&gt;=4),1,0)</f>
        <v>0</v>
      </c>
      <c r="Q443" s="1">
        <f>punkty_rekrutacyjne[[#This Row],[GHP]]/10+punkty_rekrutacyjne[[#This Row],[GHH]]/10+punkty_rekrutacyjne[[#This Row],[GMM]]/10+punkty_rekrutacyjne[[#This Row],[GMP]]/10+punkty_rekrutacyjne[[#This Row],[GJP]]/10</f>
        <v>25.4</v>
      </c>
      <c r="R443" s="1">
        <f>(punkty_rekrutacyjne[[#This Row],[JP]]-1)*2+(punkty_rekrutacyjne[[#This Row],[Mat]]-1)*2+(punkty_rekrutacyjne[[#This Row],[Biol]]-1)*2+(punkty_rekrutacyjne[[#This Row],[Geog]]-1)*2</f>
        <v>14</v>
      </c>
      <c r="S443" s="1">
        <f>punkty_rekrutacyjne[[#This Row],[p z g]]+punkty_rekrutacyjne[[#This Row],[P z ocen]]+IF(punkty_rekrutacyjne[[#This Row],[Zachowanie]]=6,2,0)+punkty_rekrutacyjne[[#This Row],[Osiagniecia]]</f>
        <v>45.4</v>
      </c>
      <c r="X443" s="11" t="s">
        <v>488</v>
      </c>
      <c r="Y443" s="1">
        <v>5</v>
      </c>
      <c r="Z443" s="1">
        <v>0</v>
      </c>
    </row>
    <row r="444" spans="1:26" x14ac:dyDescent="0.25">
      <c r="A444" s="1" t="s">
        <v>592</v>
      </c>
      <c r="B444" s="1" t="s">
        <v>593</v>
      </c>
      <c r="C444">
        <v>3</v>
      </c>
      <c r="D444">
        <v>3</v>
      </c>
      <c r="E444">
        <v>4</v>
      </c>
      <c r="F444">
        <v>2</v>
      </c>
      <c r="G444">
        <v>6</v>
      </c>
      <c r="H444">
        <v>4</v>
      </c>
      <c r="I444">
        <v>22</v>
      </c>
      <c r="J444">
        <v>48</v>
      </c>
      <c r="K444">
        <v>26</v>
      </c>
      <c r="L444">
        <v>43</v>
      </c>
      <c r="M444">
        <v>10</v>
      </c>
      <c r="N444">
        <f>IF(AND(punkty_rekrutacyjne[[#This Row],[Osiagniecia]]=0,punkty_rekrutacyjne[[#This Row],[Zachowanie]]&gt;4),1,0)</f>
        <v>0</v>
      </c>
      <c r="O444">
        <f t="shared" si="6"/>
        <v>4</v>
      </c>
      <c r="P444">
        <f>IF(AND(punkty_rekrutacyjne[[#This Row],[osiągnięcia]]=1,punkty_rekrutacyjne[[#This Row],[Średnia]]&gt;=4),1,0)</f>
        <v>0</v>
      </c>
      <c r="Q444" s="1">
        <f>punkty_rekrutacyjne[[#This Row],[GHP]]/10+punkty_rekrutacyjne[[#This Row],[GHH]]/10+punkty_rekrutacyjne[[#This Row],[GMM]]/10+punkty_rekrutacyjne[[#This Row],[GMP]]/10+punkty_rekrutacyjne[[#This Row],[GJP]]/10</f>
        <v>14.899999999999999</v>
      </c>
      <c r="R444" s="1">
        <f>(punkty_rekrutacyjne[[#This Row],[JP]]-1)*2+(punkty_rekrutacyjne[[#This Row],[Mat]]-1)*2+(punkty_rekrutacyjne[[#This Row],[Biol]]-1)*2+(punkty_rekrutacyjne[[#This Row],[Geog]]-1)*2</f>
        <v>24</v>
      </c>
      <c r="S444" s="1">
        <f>punkty_rekrutacyjne[[#This Row],[p z g]]+punkty_rekrutacyjne[[#This Row],[P z ocen]]+IF(punkty_rekrutacyjne[[#This Row],[Zachowanie]]=6,2,0)+punkty_rekrutacyjne[[#This Row],[Osiagniecia]]</f>
        <v>41.9</v>
      </c>
      <c r="X444" s="11" t="s">
        <v>531</v>
      </c>
      <c r="Y444" s="1">
        <v>3.5</v>
      </c>
      <c r="Z444" s="1">
        <v>0</v>
      </c>
    </row>
    <row r="445" spans="1:26" x14ac:dyDescent="0.25">
      <c r="A445" s="1" t="s">
        <v>594</v>
      </c>
      <c r="B445" s="1" t="s">
        <v>32</v>
      </c>
      <c r="C445">
        <v>3</v>
      </c>
      <c r="D445">
        <v>2</v>
      </c>
      <c r="E445">
        <v>4</v>
      </c>
      <c r="F445">
        <v>3</v>
      </c>
      <c r="G445">
        <v>2</v>
      </c>
      <c r="H445">
        <v>5</v>
      </c>
      <c r="I445">
        <v>90</v>
      </c>
      <c r="J445">
        <v>97</v>
      </c>
      <c r="K445">
        <v>7</v>
      </c>
      <c r="L445">
        <v>59</v>
      </c>
      <c r="M445">
        <v>100</v>
      </c>
      <c r="N445">
        <f>IF(AND(punkty_rekrutacyjne[[#This Row],[Osiagniecia]]=0,punkty_rekrutacyjne[[#This Row],[Zachowanie]]&gt;4),1,0)</f>
        <v>0</v>
      </c>
      <c r="O445">
        <f t="shared" si="6"/>
        <v>3.5</v>
      </c>
      <c r="P445">
        <f>IF(AND(punkty_rekrutacyjne[[#This Row],[osiągnięcia]]=1,punkty_rekrutacyjne[[#This Row],[Średnia]]&gt;=4),1,0)</f>
        <v>0</v>
      </c>
      <c r="Q445" s="1">
        <f>punkty_rekrutacyjne[[#This Row],[GHP]]/10+punkty_rekrutacyjne[[#This Row],[GHH]]/10+punkty_rekrutacyjne[[#This Row],[GMM]]/10+punkty_rekrutacyjne[[#This Row],[GMP]]/10+punkty_rekrutacyjne[[#This Row],[GJP]]/10</f>
        <v>35.299999999999997</v>
      </c>
      <c r="R445" s="1">
        <f>(punkty_rekrutacyjne[[#This Row],[JP]]-1)*2+(punkty_rekrutacyjne[[#This Row],[Mat]]-1)*2+(punkty_rekrutacyjne[[#This Row],[Biol]]-1)*2+(punkty_rekrutacyjne[[#This Row],[Geog]]-1)*2</f>
        <v>20</v>
      </c>
      <c r="S445" s="1">
        <f>punkty_rekrutacyjne[[#This Row],[p z g]]+punkty_rekrutacyjne[[#This Row],[P z ocen]]+IF(punkty_rekrutacyjne[[#This Row],[Zachowanie]]=6,2,0)+punkty_rekrutacyjne[[#This Row],[Osiagniecia]]</f>
        <v>58.3</v>
      </c>
      <c r="X445" s="11" t="s">
        <v>285</v>
      </c>
      <c r="Y445" s="1">
        <v>3.75</v>
      </c>
      <c r="Z445" s="1">
        <v>0</v>
      </c>
    </row>
    <row r="446" spans="1:26" x14ac:dyDescent="0.25">
      <c r="A446" s="1" t="s">
        <v>595</v>
      </c>
      <c r="B446" s="1" t="s">
        <v>177</v>
      </c>
      <c r="C446">
        <v>4</v>
      </c>
      <c r="D446">
        <v>2</v>
      </c>
      <c r="E446">
        <v>4</v>
      </c>
      <c r="F446">
        <v>5</v>
      </c>
      <c r="G446">
        <v>4</v>
      </c>
      <c r="H446">
        <v>2</v>
      </c>
      <c r="I446">
        <v>9</v>
      </c>
      <c r="J446">
        <v>47</v>
      </c>
      <c r="K446">
        <v>56</v>
      </c>
      <c r="L446">
        <v>89</v>
      </c>
      <c r="M446">
        <v>55</v>
      </c>
      <c r="N446">
        <f>IF(AND(punkty_rekrutacyjne[[#This Row],[Osiagniecia]]=0,punkty_rekrutacyjne[[#This Row],[Zachowanie]]&gt;4),1,0)</f>
        <v>0</v>
      </c>
      <c r="O446">
        <f t="shared" si="6"/>
        <v>3.75</v>
      </c>
      <c r="P446">
        <f>IF(AND(punkty_rekrutacyjne[[#This Row],[osiągnięcia]]=1,punkty_rekrutacyjne[[#This Row],[Średnia]]&gt;=4),1,0)</f>
        <v>0</v>
      </c>
      <c r="Q446" s="1">
        <f>punkty_rekrutacyjne[[#This Row],[GHP]]/10+punkty_rekrutacyjne[[#This Row],[GHH]]/10+punkty_rekrutacyjne[[#This Row],[GMM]]/10+punkty_rekrutacyjne[[#This Row],[GMP]]/10+punkty_rekrutacyjne[[#This Row],[GJP]]/10</f>
        <v>25.6</v>
      </c>
      <c r="R446" s="1">
        <f>(punkty_rekrutacyjne[[#This Row],[JP]]-1)*2+(punkty_rekrutacyjne[[#This Row],[Mat]]-1)*2+(punkty_rekrutacyjne[[#This Row],[Biol]]-1)*2+(punkty_rekrutacyjne[[#This Row],[Geog]]-1)*2</f>
        <v>22</v>
      </c>
      <c r="S446" s="1">
        <f>punkty_rekrutacyjne[[#This Row],[p z g]]+punkty_rekrutacyjne[[#This Row],[P z ocen]]+IF(punkty_rekrutacyjne[[#This Row],[Zachowanie]]=6,2,0)+punkty_rekrutacyjne[[#This Row],[Osiagniecia]]</f>
        <v>51.6</v>
      </c>
      <c r="X446" s="11" t="s">
        <v>250</v>
      </c>
      <c r="Y446" s="1">
        <v>3.75</v>
      </c>
      <c r="Z446" s="1">
        <v>0</v>
      </c>
    </row>
    <row r="447" spans="1:26" x14ac:dyDescent="0.25">
      <c r="A447" s="1" t="s">
        <v>596</v>
      </c>
      <c r="B447" s="1" t="s">
        <v>180</v>
      </c>
      <c r="C447">
        <v>4</v>
      </c>
      <c r="D447">
        <v>2</v>
      </c>
      <c r="E447">
        <v>2</v>
      </c>
      <c r="F447">
        <v>6</v>
      </c>
      <c r="G447">
        <v>4</v>
      </c>
      <c r="H447">
        <v>3</v>
      </c>
      <c r="I447">
        <v>47</v>
      </c>
      <c r="J447">
        <v>8</v>
      </c>
      <c r="K447">
        <v>77</v>
      </c>
      <c r="L447">
        <v>85</v>
      </c>
      <c r="M447">
        <v>10</v>
      </c>
      <c r="N447">
        <f>IF(AND(punkty_rekrutacyjne[[#This Row],[Osiagniecia]]=0,punkty_rekrutacyjne[[#This Row],[Zachowanie]]&gt;4),1,0)</f>
        <v>0</v>
      </c>
      <c r="O447">
        <f t="shared" si="6"/>
        <v>3.75</v>
      </c>
      <c r="P447">
        <f>IF(AND(punkty_rekrutacyjne[[#This Row],[osiągnięcia]]=1,punkty_rekrutacyjne[[#This Row],[Średnia]]&gt;=4),1,0)</f>
        <v>0</v>
      </c>
      <c r="Q447" s="1">
        <f>punkty_rekrutacyjne[[#This Row],[GHP]]/10+punkty_rekrutacyjne[[#This Row],[GHH]]/10+punkty_rekrutacyjne[[#This Row],[GMM]]/10+punkty_rekrutacyjne[[#This Row],[GMP]]/10+punkty_rekrutacyjne[[#This Row],[GJP]]/10</f>
        <v>22.7</v>
      </c>
      <c r="R447" s="1">
        <f>(punkty_rekrutacyjne[[#This Row],[JP]]-1)*2+(punkty_rekrutacyjne[[#This Row],[Mat]]-1)*2+(punkty_rekrutacyjne[[#This Row],[Biol]]-1)*2+(punkty_rekrutacyjne[[#This Row],[Geog]]-1)*2</f>
        <v>22</v>
      </c>
      <c r="S447" s="1">
        <f>punkty_rekrutacyjne[[#This Row],[p z g]]+punkty_rekrutacyjne[[#This Row],[P z ocen]]+IF(punkty_rekrutacyjne[[#This Row],[Zachowanie]]=6,2,0)+punkty_rekrutacyjne[[#This Row],[Osiagniecia]]</f>
        <v>48.7</v>
      </c>
      <c r="X447" s="11" t="s">
        <v>628</v>
      </c>
      <c r="Y447" s="1">
        <v>4.5</v>
      </c>
      <c r="Z447" s="1">
        <v>1</v>
      </c>
    </row>
    <row r="448" spans="1:26" x14ac:dyDescent="0.25">
      <c r="A448" s="1" t="s">
        <v>597</v>
      </c>
      <c r="B448" s="1" t="s">
        <v>218</v>
      </c>
      <c r="C448">
        <v>4</v>
      </c>
      <c r="D448">
        <v>5</v>
      </c>
      <c r="E448">
        <v>4</v>
      </c>
      <c r="F448">
        <v>4</v>
      </c>
      <c r="G448">
        <v>5</v>
      </c>
      <c r="H448">
        <v>3</v>
      </c>
      <c r="I448">
        <v>59</v>
      </c>
      <c r="J448">
        <v>89</v>
      </c>
      <c r="K448">
        <v>32</v>
      </c>
      <c r="L448">
        <v>80</v>
      </c>
      <c r="M448">
        <v>38</v>
      </c>
      <c r="N448">
        <f>IF(AND(punkty_rekrutacyjne[[#This Row],[Osiagniecia]]=0,punkty_rekrutacyjne[[#This Row],[Zachowanie]]&gt;4),1,0)</f>
        <v>0</v>
      </c>
      <c r="O448">
        <f t="shared" si="6"/>
        <v>4</v>
      </c>
      <c r="P448">
        <f>IF(AND(punkty_rekrutacyjne[[#This Row],[osiągnięcia]]=1,punkty_rekrutacyjne[[#This Row],[Średnia]]&gt;=4),1,0)</f>
        <v>0</v>
      </c>
      <c r="Q448" s="1">
        <f>punkty_rekrutacyjne[[#This Row],[GHP]]/10+punkty_rekrutacyjne[[#This Row],[GHH]]/10+punkty_rekrutacyjne[[#This Row],[GMM]]/10+punkty_rekrutacyjne[[#This Row],[GMP]]/10+punkty_rekrutacyjne[[#This Row],[GJP]]/10</f>
        <v>29.8</v>
      </c>
      <c r="R448" s="1">
        <f>(punkty_rekrutacyjne[[#This Row],[JP]]-1)*2+(punkty_rekrutacyjne[[#This Row],[Mat]]-1)*2+(punkty_rekrutacyjne[[#This Row],[Biol]]-1)*2+(punkty_rekrutacyjne[[#This Row],[Geog]]-1)*2</f>
        <v>24</v>
      </c>
      <c r="S448" s="1">
        <f>punkty_rekrutacyjne[[#This Row],[p z g]]+punkty_rekrutacyjne[[#This Row],[P z ocen]]+IF(punkty_rekrutacyjne[[#This Row],[Zachowanie]]=6,2,0)+punkty_rekrutacyjne[[#This Row],[Osiagniecia]]</f>
        <v>57.8</v>
      </c>
      <c r="X448" s="11" t="s">
        <v>390</v>
      </c>
      <c r="Y448" s="1">
        <v>3.5</v>
      </c>
      <c r="Z448" s="1">
        <v>1</v>
      </c>
    </row>
    <row r="449" spans="1:26" x14ac:dyDescent="0.25">
      <c r="A449" s="1" t="s">
        <v>598</v>
      </c>
      <c r="B449" s="1" t="s">
        <v>166</v>
      </c>
      <c r="C449">
        <v>8</v>
      </c>
      <c r="D449">
        <v>5</v>
      </c>
      <c r="E449">
        <v>5</v>
      </c>
      <c r="F449">
        <v>4</v>
      </c>
      <c r="G449">
        <v>6</v>
      </c>
      <c r="H449">
        <v>2</v>
      </c>
      <c r="I449">
        <v>60</v>
      </c>
      <c r="J449">
        <v>31</v>
      </c>
      <c r="K449">
        <v>86</v>
      </c>
      <c r="L449">
        <v>76</v>
      </c>
      <c r="M449">
        <v>64</v>
      </c>
      <c r="N449">
        <f>IF(AND(punkty_rekrutacyjne[[#This Row],[Osiagniecia]]=0,punkty_rekrutacyjne[[#This Row],[Zachowanie]]&gt;4),1,0)</f>
        <v>0</v>
      </c>
      <c r="O449">
        <f t="shared" si="6"/>
        <v>4.25</v>
      </c>
      <c r="P449">
        <f>IF(AND(punkty_rekrutacyjne[[#This Row],[osiągnięcia]]=1,punkty_rekrutacyjne[[#This Row],[Średnia]]&gt;=4),1,0)</f>
        <v>0</v>
      </c>
      <c r="Q449" s="1">
        <f>punkty_rekrutacyjne[[#This Row],[GHP]]/10+punkty_rekrutacyjne[[#This Row],[GHH]]/10+punkty_rekrutacyjne[[#This Row],[GMM]]/10+punkty_rekrutacyjne[[#This Row],[GMP]]/10+punkty_rekrutacyjne[[#This Row],[GJP]]/10</f>
        <v>31.699999999999996</v>
      </c>
      <c r="R449" s="1">
        <f>(punkty_rekrutacyjne[[#This Row],[JP]]-1)*2+(punkty_rekrutacyjne[[#This Row],[Mat]]-1)*2+(punkty_rekrutacyjne[[#This Row],[Biol]]-1)*2+(punkty_rekrutacyjne[[#This Row],[Geog]]-1)*2</f>
        <v>26</v>
      </c>
      <c r="S449" s="1">
        <f>punkty_rekrutacyjne[[#This Row],[p z g]]+punkty_rekrutacyjne[[#This Row],[P z ocen]]+IF(punkty_rekrutacyjne[[#This Row],[Zachowanie]]=6,2,0)+punkty_rekrutacyjne[[#This Row],[Osiagniecia]]</f>
        <v>65.699999999999989</v>
      </c>
      <c r="X449" s="11" t="s">
        <v>405</v>
      </c>
      <c r="Y449" s="1">
        <v>3.75</v>
      </c>
      <c r="Z449" s="1">
        <v>0</v>
      </c>
    </row>
    <row r="450" spans="1:26" x14ac:dyDescent="0.25">
      <c r="A450" s="1" t="s">
        <v>599</v>
      </c>
      <c r="B450" s="1" t="s">
        <v>600</v>
      </c>
      <c r="C450">
        <v>3</v>
      </c>
      <c r="D450">
        <v>4</v>
      </c>
      <c r="E450">
        <v>3</v>
      </c>
      <c r="F450">
        <v>5</v>
      </c>
      <c r="G450">
        <v>5</v>
      </c>
      <c r="H450">
        <v>5</v>
      </c>
      <c r="I450">
        <v>53</v>
      </c>
      <c r="J450">
        <v>78</v>
      </c>
      <c r="K450">
        <v>73</v>
      </c>
      <c r="L450">
        <v>89</v>
      </c>
      <c r="M450">
        <v>32</v>
      </c>
      <c r="N450">
        <f>IF(AND(punkty_rekrutacyjne[[#This Row],[Osiagniecia]]=0,punkty_rekrutacyjne[[#This Row],[Zachowanie]]&gt;4),1,0)</f>
        <v>0</v>
      </c>
      <c r="O450">
        <f t="shared" ref="O450:O515" si="7">AVERAGE(E450,F450,G450,H450)</f>
        <v>4.5</v>
      </c>
      <c r="P450">
        <f>IF(AND(punkty_rekrutacyjne[[#This Row],[osiągnięcia]]=1,punkty_rekrutacyjne[[#This Row],[Średnia]]&gt;=4),1,0)</f>
        <v>0</v>
      </c>
      <c r="Q450" s="1">
        <f>punkty_rekrutacyjne[[#This Row],[GHP]]/10+punkty_rekrutacyjne[[#This Row],[GHH]]/10+punkty_rekrutacyjne[[#This Row],[GMM]]/10+punkty_rekrutacyjne[[#This Row],[GMP]]/10+punkty_rekrutacyjne[[#This Row],[GJP]]/10</f>
        <v>32.5</v>
      </c>
      <c r="R450" s="1">
        <f>(punkty_rekrutacyjne[[#This Row],[JP]]-1)*2+(punkty_rekrutacyjne[[#This Row],[Mat]]-1)*2+(punkty_rekrutacyjne[[#This Row],[Biol]]-1)*2+(punkty_rekrutacyjne[[#This Row],[Geog]]-1)*2</f>
        <v>28</v>
      </c>
      <c r="S450" s="1">
        <f>punkty_rekrutacyjne[[#This Row],[p z g]]+punkty_rekrutacyjne[[#This Row],[P z ocen]]+IF(punkty_rekrutacyjne[[#This Row],[Zachowanie]]=6,2,0)+punkty_rekrutacyjne[[#This Row],[Osiagniecia]]</f>
        <v>63.5</v>
      </c>
      <c r="X450" s="11" t="s">
        <v>214</v>
      </c>
      <c r="Y450" s="1">
        <v>2.75</v>
      </c>
      <c r="Z450" s="1">
        <v>0</v>
      </c>
    </row>
    <row r="451" spans="1:26" x14ac:dyDescent="0.25">
      <c r="A451" s="1" t="s">
        <v>601</v>
      </c>
      <c r="B451" s="1" t="s">
        <v>121</v>
      </c>
      <c r="C451">
        <v>0</v>
      </c>
      <c r="D451">
        <v>4</v>
      </c>
      <c r="E451">
        <v>2</v>
      </c>
      <c r="F451">
        <v>2</v>
      </c>
      <c r="G451">
        <v>2</v>
      </c>
      <c r="H451">
        <v>6</v>
      </c>
      <c r="I451">
        <v>88</v>
      </c>
      <c r="J451">
        <v>43</v>
      </c>
      <c r="K451">
        <v>91</v>
      </c>
      <c r="L451">
        <v>4</v>
      </c>
      <c r="M451">
        <v>78</v>
      </c>
      <c r="N451">
        <f>IF(AND(punkty_rekrutacyjne[[#This Row],[Osiagniecia]]=0,punkty_rekrutacyjne[[#This Row],[Zachowanie]]&gt;4),1,0)</f>
        <v>0</v>
      </c>
      <c r="O451">
        <f t="shared" si="7"/>
        <v>3</v>
      </c>
      <c r="P451">
        <f>IF(AND(punkty_rekrutacyjne[[#This Row],[osiągnięcia]]=1,punkty_rekrutacyjne[[#This Row],[Średnia]]&gt;=4),1,0)</f>
        <v>0</v>
      </c>
      <c r="Q451" s="1">
        <f>punkty_rekrutacyjne[[#This Row],[GHP]]/10+punkty_rekrutacyjne[[#This Row],[GHH]]/10+punkty_rekrutacyjne[[#This Row],[GMM]]/10+punkty_rekrutacyjne[[#This Row],[GMP]]/10+punkty_rekrutacyjne[[#This Row],[GJP]]/10</f>
        <v>30.400000000000002</v>
      </c>
      <c r="R451" s="1">
        <f>(punkty_rekrutacyjne[[#This Row],[JP]]-1)*2+(punkty_rekrutacyjne[[#This Row],[Mat]]-1)*2+(punkty_rekrutacyjne[[#This Row],[Biol]]-1)*2+(punkty_rekrutacyjne[[#This Row],[Geog]]-1)*2</f>
        <v>16</v>
      </c>
      <c r="S451" s="1">
        <f>punkty_rekrutacyjne[[#This Row],[p z g]]+punkty_rekrutacyjne[[#This Row],[P z ocen]]+IF(punkty_rekrutacyjne[[#This Row],[Zachowanie]]=6,2,0)+punkty_rekrutacyjne[[#This Row],[Osiagniecia]]</f>
        <v>46.400000000000006</v>
      </c>
      <c r="X451" s="11" t="s">
        <v>136</v>
      </c>
      <c r="Y451" s="1">
        <v>4.25</v>
      </c>
      <c r="Z451" s="1">
        <v>0</v>
      </c>
    </row>
    <row r="452" spans="1:26" x14ac:dyDescent="0.25">
      <c r="A452" s="1" t="s">
        <v>602</v>
      </c>
      <c r="B452" s="1" t="s">
        <v>58</v>
      </c>
      <c r="C452">
        <v>1</v>
      </c>
      <c r="D452">
        <v>5</v>
      </c>
      <c r="E452">
        <v>4</v>
      </c>
      <c r="F452">
        <v>6</v>
      </c>
      <c r="G452">
        <v>4</v>
      </c>
      <c r="H452">
        <v>2</v>
      </c>
      <c r="I452">
        <v>4</v>
      </c>
      <c r="J452">
        <v>97</v>
      </c>
      <c r="K452">
        <v>75</v>
      </c>
      <c r="L452">
        <v>86</v>
      </c>
      <c r="M452">
        <v>10</v>
      </c>
      <c r="N452">
        <f>IF(AND(punkty_rekrutacyjne[[#This Row],[Osiagniecia]]=0,punkty_rekrutacyjne[[#This Row],[Zachowanie]]&gt;4),1,0)</f>
        <v>0</v>
      </c>
      <c r="O452">
        <f t="shared" si="7"/>
        <v>4</v>
      </c>
      <c r="P452">
        <f>IF(AND(punkty_rekrutacyjne[[#This Row],[osiągnięcia]]=1,punkty_rekrutacyjne[[#This Row],[Średnia]]&gt;=4),1,0)</f>
        <v>0</v>
      </c>
      <c r="Q452" s="1">
        <f>punkty_rekrutacyjne[[#This Row],[GHP]]/10+punkty_rekrutacyjne[[#This Row],[GHH]]/10+punkty_rekrutacyjne[[#This Row],[GMM]]/10+punkty_rekrutacyjne[[#This Row],[GMP]]/10+punkty_rekrutacyjne[[#This Row],[GJP]]/10</f>
        <v>27.200000000000003</v>
      </c>
      <c r="R452" s="1">
        <f>(punkty_rekrutacyjne[[#This Row],[JP]]-1)*2+(punkty_rekrutacyjne[[#This Row],[Mat]]-1)*2+(punkty_rekrutacyjne[[#This Row],[Biol]]-1)*2+(punkty_rekrutacyjne[[#This Row],[Geog]]-1)*2</f>
        <v>24</v>
      </c>
      <c r="S452" s="1">
        <f>punkty_rekrutacyjne[[#This Row],[p z g]]+punkty_rekrutacyjne[[#This Row],[P z ocen]]+IF(punkty_rekrutacyjne[[#This Row],[Zachowanie]]=6,2,0)+punkty_rekrutacyjne[[#This Row],[Osiagniecia]]</f>
        <v>52.2</v>
      </c>
      <c r="X452" s="11" t="s">
        <v>230</v>
      </c>
      <c r="Y452" s="1">
        <v>4</v>
      </c>
      <c r="Z452" s="1">
        <v>0</v>
      </c>
    </row>
    <row r="453" spans="1:26" x14ac:dyDescent="0.25">
      <c r="A453" s="1" t="s">
        <v>603</v>
      </c>
      <c r="B453" s="1" t="s">
        <v>604</v>
      </c>
      <c r="C453">
        <v>7</v>
      </c>
      <c r="D453">
        <v>4</v>
      </c>
      <c r="E453">
        <v>3</v>
      </c>
      <c r="F453">
        <v>6</v>
      </c>
      <c r="G453">
        <v>3</v>
      </c>
      <c r="H453">
        <v>2</v>
      </c>
      <c r="I453">
        <v>28</v>
      </c>
      <c r="J453">
        <v>75</v>
      </c>
      <c r="K453">
        <v>15</v>
      </c>
      <c r="L453">
        <v>6</v>
      </c>
      <c r="M453">
        <v>33</v>
      </c>
      <c r="N453">
        <f>IF(AND(punkty_rekrutacyjne[[#This Row],[Osiagniecia]]=0,punkty_rekrutacyjne[[#This Row],[Zachowanie]]&gt;4),1,0)</f>
        <v>0</v>
      </c>
      <c r="O453">
        <f t="shared" si="7"/>
        <v>3.5</v>
      </c>
      <c r="P453">
        <f>IF(AND(punkty_rekrutacyjne[[#This Row],[osiągnięcia]]=1,punkty_rekrutacyjne[[#This Row],[Średnia]]&gt;=4),1,0)</f>
        <v>0</v>
      </c>
      <c r="Q453" s="1">
        <f>punkty_rekrutacyjne[[#This Row],[GHP]]/10+punkty_rekrutacyjne[[#This Row],[GHH]]/10+punkty_rekrutacyjne[[#This Row],[GMM]]/10+punkty_rekrutacyjne[[#This Row],[GMP]]/10+punkty_rekrutacyjne[[#This Row],[GJP]]/10</f>
        <v>15.7</v>
      </c>
      <c r="R453" s="1">
        <f>(punkty_rekrutacyjne[[#This Row],[JP]]-1)*2+(punkty_rekrutacyjne[[#This Row],[Mat]]-1)*2+(punkty_rekrutacyjne[[#This Row],[Biol]]-1)*2+(punkty_rekrutacyjne[[#This Row],[Geog]]-1)*2</f>
        <v>20</v>
      </c>
      <c r="S453" s="1">
        <f>punkty_rekrutacyjne[[#This Row],[p z g]]+punkty_rekrutacyjne[[#This Row],[P z ocen]]+IF(punkty_rekrutacyjne[[#This Row],[Zachowanie]]=6,2,0)+punkty_rekrutacyjne[[#This Row],[Osiagniecia]]</f>
        <v>42.7</v>
      </c>
      <c r="X453" s="11" t="s">
        <v>349</v>
      </c>
      <c r="Y453" s="1">
        <v>5</v>
      </c>
      <c r="Z453" s="1">
        <v>0</v>
      </c>
    </row>
    <row r="454" spans="1:26" x14ac:dyDescent="0.25">
      <c r="A454" s="1" t="s">
        <v>605</v>
      </c>
      <c r="B454" s="1" t="s">
        <v>110</v>
      </c>
      <c r="C454">
        <v>4</v>
      </c>
      <c r="D454">
        <v>2</v>
      </c>
      <c r="E454">
        <v>4</v>
      </c>
      <c r="F454">
        <v>6</v>
      </c>
      <c r="G454">
        <v>5</v>
      </c>
      <c r="H454">
        <v>5</v>
      </c>
      <c r="I454">
        <v>29</v>
      </c>
      <c r="J454">
        <v>92</v>
      </c>
      <c r="K454">
        <v>99</v>
      </c>
      <c r="L454">
        <v>79</v>
      </c>
      <c r="M454">
        <v>8</v>
      </c>
      <c r="N454">
        <f>IF(AND(punkty_rekrutacyjne[[#This Row],[Osiagniecia]]=0,punkty_rekrutacyjne[[#This Row],[Zachowanie]]&gt;4),1,0)</f>
        <v>0</v>
      </c>
      <c r="O454">
        <f t="shared" si="7"/>
        <v>5</v>
      </c>
      <c r="P454">
        <f>IF(AND(punkty_rekrutacyjne[[#This Row],[osiągnięcia]]=1,punkty_rekrutacyjne[[#This Row],[Średnia]]&gt;=4),1,0)</f>
        <v>0</v>
      </c>
      <c r="Q454" s="1">
        <f>punkty_rekrutacyjne[[#This Row],[GHP]]/10+punkty_rekrutacyjne[[#This Row],[GHH]]/10+punkty_rekrutacyjne[[#This Row],[GMM]]/10+punkty_rekrutacyjne[[#This Row],[GMP]]/10+punkty_rekrutacyjne[[#This Row],[GJP]]/10</f>
        <v>30.7</v>
      </c>
      <c r="R454" s="1">
        <f>(punkty_rekrutacyjne[[#This Row],[JP]]-1)*2+(punkty_rekrutacyjne[[#This Row],[Mat]]-1)*2+(punkty_rekrutacyjne[[#This Row],[Biol]]-1)*2+(punkty_rekrutacyjne[[#This Row],[Geog]]-1)*2</f>
        <v>32</v>
      </c>
      <c r="S454" s="1">
        <f>punkty_rekrutacyjne[[#This Row],[p z g]]+punkty_rekrutacyjne[[#This Row],[P z ocen]]+IF(punkty_rekrutacyjne[[#This Row],[Zachowanie]]=6,2,0)+punkty_rekrutacyjne[[#This Row],[Osiagniecia]]</f>
        <v>66.7</v>
      </c>
      <c r="X454" s="11" t="s">
        <v>196</v>
      </c>
      <c r="Y454" s="1">
        <v>2</v>
      </c>
      <c r="Z454" s="1">
        <v>0</v>
      </c>
    </row>
    <row r="455" spans="1:26" x14ac:dyDescent="0.25">
      <c r="A455" s="1" t="s">
        <v>606</v>
      </c>
      <c r="B455" s="1" t="s">
        <v>242</v>
      </c>
      <c r="C455">
        <v>2</v>
      </c>
      <c r="D455">
        <v>5</v>
      </c>
      <c r="E455">
        <v>3</v>
      </c>
      <c r="F455">
        <v>2</v>
      </c>
      <c r="G455">
        <v>3</v>
      </c>
      <c r="H455">
        <v>6</v>
      </c>
      <c r="I455">
        <v>59</v>
      </c>
      <c r="J455">
        <v>29</v>
      </c>
      <c r="K455">
        <v>92</v>
      </c>
      <c r="L455">
        <v>96</v>
      </c>
      <c r="M455">
        <v>77</v>
      </c>
      <c r="N455">
        <f>IF(AND(punkty_rekrutacyjne[[#This Row],[Osiagniecia]]=0,punkty_rekrutacyjne[[#This Row],[Zachowanie]]&gt;4),1,0)</f>
        <v>0</v>
      </c>
      <c r="O455">
        <f t="shared" si="7"/>
        <v>3.5</v>
      </c>
      <c r="P455">
        <f>IF(AND(punkty_rekrutacyjne[[#This Row],[osiągnięcia]]=1,punkty_rekrutacyjne[[#This Row],[Średnia]]&gt;=4),1,0)</f>
        <v>0</v>
      </c>
      <c r="Q455" s="1">
        <f>punkty_rekrutacyjne[[#This Row],[GHP]]/10+punkty_rekrutacyjne[[#This Row],[GHH]]/10+punkty_rekrutacyjne[[#This Row],[GMM]]/10+punkty_rekrutacyjne[[#This Row],[GMP]]/10+punkty_rekrutacyjne[[#This Row],[GJP]]/10</f>
        <v>35.300000000000004</v>
      </c>
      <c r="R455" s="1">
        <f>(punkty_rekrutacyjne[[#This Row],[JP]]-1)*2+(punkty_rekrutacyjne[[#This Row],[Mat]]-1)*2+(punkty_rekrutacyjne[[#This Row],[Biol]]-1)*2+(punkty_rekrutacyjne[[#This Row],[Geog]]-1)*2</f>
        <v>20</v>
      </c>
      <c r="S455" s="1">
        <f>punkty_rekrutacyjne[[#This Row],[p z g]]+punkty_rekrutacyjne[[#This Row],[P z ocen]]+IF(punkty_rekrutacyjne[[#This Row],[Zachowanie]]=6,2,0)+punkty_rekrutacyjne[[#This Row],[Osiagniecia]]</f>
        <v>57.300000000000004</v>
      </c>
      <c r="X455" s="11" t="s">
        <v>544</v>
      </c>
      <c r="Y455" s="1">
        <v>4.5</v>
      </c>
      <c r="Z455" s="1">
        <v>0</v>
      </c>
    </row>
    <row r="456" spans="1:26" x14ac:dyDescent="0.25">
      <c r="A456" s="1" t="s">
        <v>423</v>
      </c>
      <c r="B456" s="1" t="s">
        <v>76</v>
      </c>
      <c r="C456">
        <v>0</v>
      </c>
      <c r="D456">
        <v>6</v>
      </c>
      <c r="E456">
        <v>6</v>
      </c>
      <c r="F456">
        <v>5</v>
      </c>
      <c r="G456">
        <v>4</v>
      </c>
      <c r="H456">
        <v>3</v>
      </c>
      <c r="I456">
        <v>98</v>
      </c>
      <c r="J456">
        <v>79</v>
      </c>
      <c r="K456">
        <v>65</v>
      </c>
      <c r="L456">
        <v>41</v>
      </c>
      <c r="M456">
        <v>48</v>
      </c>
      <c r="N456">
        <f>IF(AND(punkty_rekrutacyjne[[#This Row],[Osiagniecia]]=0,punkty_rekrutacyjne[[#This Row],[Zachowanie]]&gt;4),1,0)</f>
        <v>1</v>
      </c>
      <c r="O456">
        <f t="shared" si="7"/>
        <v>4.5</v>
      </c>
      <c r="P456">
        <f>IF(AND(punkty_rekrutacyjne[[#This Row],[osiągnięcia]]=1,punkty_rekrutacyjne[[#This Row],[Średnia]]&gt;=4),1,0)</f>
        <v>1</v>
      </c>
      <c r="Q456" s="1">
        <f>punkty_rekrutacyjne[[#This Row],[GHP]]/10+punkty_rekrutacyjne[[#This Row],[GHH]]/10+punkty_rekrutacyjne[[#This Row],[GMM]]/10+punkty_rekrutacyjne[[#This Row],[GMP]]/10+punkty_rekrutacyjne[[#This Row],[GJP]]/10</f>
        <v>33.1</v>
      </c>
      <c r="R456" s="1">
        <f>(punkty_rekrutacyjne[[#This Row],[JP]]-1)*2+(punkty_rekrutacyjne[[#This Row],[Mat]]-1)*2+(punkty_rekrutacyjne[[#This Row],[Biol]]-1)*2+(punkty_rekrutacyjne[[#This Row],[Geog]]-1)*2</f>
        <v>28</v>
      </c>
      <c r="S456" s="1">
        <f>punkty_rekrutacyjne[[#This Row],[p z g]]+punkty_rekrutacyjne[[#This Row],[P z ocen]]+IF(punkty_rekrutacyjne[[#This Row],[Zachowanie]]=6,2,0)+punkty_rekrutacyjne[[#This Row],[Osiagniecia]]</f>
        <v>63.1</v>
      </c>
      <c r="X456" s="11" t="s">
        <v>389</v>
      </c>
      <c r="Y456" s="1">
        <v>3.75</v>
      </c>
      <c r="Z456" s="1">
        <v>0</v>
      </c>
    </row>
    <row r="457" spans="1:26" x14ac:dyDescent="0.25">
      <c r="A457" s="1" t="s">
        <v>607</v>
      </c>
      <c r="B457" s="1" t="s">
        <v>608</v>
      </c>
      <c r="C457">
        <v>2</v>
      </c>
      <c r="D457">
        <v>2</v>
      </c>
      <c r="E457">
        <v>6</v>
      </c>
      <c r="F457">
        <v>5</v>
      </c>
      <c r="G457">
        <v>6</v>
      </c>
      <c r="H457">
        <v>3</v>
      </c>
      <c r="I457">
        <v>74</v>
      </c>
      <c r="J457">
        <v>25</v>
      </c>
      <c r="K457">
        <v>78</v>
      </c>
      <c r="L457">
        <v>6</v>
      </c>
      <c r="M457">
        <v>69</v>
      </c>
      <c r="N457">
        <f>IF(AND(punkty_rekrutacyjne[[#This Row],[Osiagniecia]]=0,punkty_rekrutacyjne[[#This Row],[Zachowanie]]&gt;4),1,0)</f>
        <v>0</v>
      </c>
      <c r="O457">
        <f t="shared" si="7"/>
        <v>5</v>
      </c>
      <c r="P457">
        <f>IF(AND(punkty_rekrutacyjne[[#This Row],[osiągnięcia]]=1,punkty_rekrutacyjne[[#This Row],[Średnia]]&gt;=4),1,0)</f>
        <v>0</v>
      </c>
      <c r="Q457" s="1">
        <f>punkty_rekrutacyjne[[#This Row],[GHP]]/10+punkty_rekrutacyjne[[#This Row],[GHH]]/10+punkty_rekrutacyjne[[#This Row],[GMM]]/10+punkty_rekrutacyjne[[#This Row],[GMP]]/10+punkty_rekrutacyjne[[#This Row],[GJP]]/10</f>
        <v>25.200000000000003</v>
      </c>
      <c r="R457" s="1">
        <f>(punkty_rekrutacyjne[[#This Row],[JP]]-1)*2+(punkty_rekrutacyjne[[#This Row],[Mat]]-1)*2+(punkty_rekrutacyjne[[#This Row],[Biol]]-1)*2+(punkty_rekrutacyjne[[#This Row],[Geog]]-1)*2</f>
        <v>32</v>
      </c>
      <c r="S457" s="1">
        <f>punkty_rekrutacyjne[[#This Row],[p z g]]+punkty_rekrutacyjne[[#This Row],[P z ocen]]+IF(punkty_rekrutacyjne[[#This Row],[Zachowanie]]=6,2,0)+punkty_rekrutacyjne[[#This Row],[Osiagniecia]]</f>
        <v>59.2</v>
      </c>
      <c r="X457" s="11" t="s">
        <v>319</v>
      </c>
      <c r="Y457" s="1">
        <v>3.75</v>
      </c>
      <c r="Z457" s="1">
        <v>0</v>
      </c>
    </row>
    <row r="458" spans="1:26" x14ac:dyDescent="0.25">
      <c r="A458" s="1" t="s">
        <v>609</v>
      </c>
      <c r="B458" s="1" t="s">
        <v>242</v>
      </c>
      <c r="C458">
        <v>3</v>
      </c>
      <c r="D458">
        <v>2</v>
      </c>
      <c r="E458">
        <v>4</v>
      </c>
      <c r="F458">
        <v>5</v>
      </c>
      <c r="G458">
        <v>2</v>
      </c>
      <c r="H458">
        <v>5</v>
      </c>
      <c r="I458">
        <v>12</v>
      </c>
      <c r="J458">
        <v>96</v>
      </c>
      <c r="K458">
        <v>66</v>
      </c>
      <c r="L458">
        <v>17</v>
      </c>
      <c r="M458">
        <v>86</v>
      </c>
      <c r="N458">
        <f>IF(AND(punkty_rekrutacyjne[[#This Row],[Osiagniecia]]=0,punkty_rekrutacyjne[[#This Row],[Zachowanie]]&gt;4),1,0)</f>
        <v>0</v>
      </c>
      <c r="O458">
        <f t="shared" si="7"/>
        <v>4</v>
      </c>
      <c r="P458">
        <f>IF(AND(punkty_rekrutacyjne[[#This Row],[osiągnięcia]]=1,punkty_rekrutacyjne[[#This Row],[Średnia]]&gt;=4),1,0)</f>
        <v>0</v>
      </c>
      <c r="Q458" s="1">
        <f>punkty_rekrutacyjne[[#This Row],[GHP]]/10+punkty_rekrutacyjne[[#This Row],[GHH]]/10+punkty_rekrutacyjne[[#This Row],[GMM]]/10+punkty_rekrutacyjne[[#This Row],[GMP]]/10+punkty_rekrutacyjne[[#This Row],[GJP]]/10</f>
        <v>27.699999999999996</v>
      </c>
      <c r="R458" s="1">
        <f>(punkty_rekrutacyjne[[#This Row],[JP]]-1)*2+(punkty_rekrutacyjne[[#This Row],[Mat]]-1)*2+(punkty_rekrutacyjne[[#This Row],[Biol]]-1)*2+(punkty_rekrutacyjne[[#This Row],[Geog]]-1)*2</f>
        <v>24</v>
      </c>
      <c r="S458" s="1">
        <f>punkty_rekrutacyjne[[#This Row],[p z g]]+punkty_rekrutacyjne[[#This Row],[P z ocen]]+IF(punkty_rekrutacyjne[[#This Row],[Zachowanie]]=6,2,0)+punkty_rekrutacyjne[[#This Row],[Osiagniecia]]</f>
        <v>54.699999999999996</v>
      </c>
      <c r="X458" s="11" t="s">
        <v>591</v>
      </c>
      <c r="Y458" s="1">
        <v>2.75</v>
      </c>
      <c r="Z458" s="1">
        <v>0</v>
      </c>
    </row>
    <row r="459" spans="1:26" x14ac:dyDescent="0.25">
      <c r="A459" s="1" t="s">
        <v>514</v>
      </c>
      <c r="B459" s="1" t="s">
        <v>316</v>
      </c>
      <c r="C459">
        <v>3</v>
      </c>
      <c r="D459">
        <v>5</v>
      </c>
      <c r="E459">
        <v>5</v>
      </c>
      <c r="F459">
        <v>3</v>
      </c>
      <c r="G459">
        <v>2</v>
      </c>
      <c r="H459">
        <v>2</v>
      </c>
      <c r="I459">
        <v>53</v>
      </c>
      <c r="J459">
        <v>89</v>
      </c>
      <c r="K459">
        <v>16</v>
      </c>
      <c r="L459">
        <v>27</v>
      </c>
      <c r="M459">
        <v>62</v>
      </c>
      <c r="N459">
        <f>IF(AND(punkty_rekrutacyjne[[#This Row],[Osiagniecia]]=0,punkty_rekrutacyjne[[#This Row],[Zachowanie]]&gt;4),1,0)</f>
        <v>0</v>
      </c>
      <c r="O459">
        <f t="shared" si="7"/>
        <v>3</v>
      </c>
      <c r="P459">
        <f>IF(AND(punkty_rekrutacyjne[[#This Row],[osiągnięcia]]=1,punkty_rekrutacyjne[[#This Row],[Średnia]]&gt;=4),1,0)</f>
        <v>0</v>
      </c>
      <c r="Q459" s="1">
        <f>punkty_rekrutacyjne[[#This Row],[GHP]]/10+punkty_rekrutacyjne[[#This Row],[GHH]]/10+punkty_rekrutacyjne[[#This Row],[GMM]]/10+punkty_rekrutacyjne[[#This Row],[GMP]]/10+punkty_rekrutacyjne[[#This Row],[GJP]]/10</f>
        <v>24.7</v>
      </c>
      <c r="R459" s="1">
        <f>(punkty_rekrutacyjne[[#This Row],[JP]]-1)*2+(punkty_rekrutacyjne[[#This Row],[Mat]]-1)*2+(punkty_rekrutacyjne[[#This Row],[Biol]]-1)*2+(punkty_rekrutacyjne[[#This Row],[Geog]]-1)*2</f>
        <v>16</v>
      </c>
      <c r="S459" s="1">
        <f>punkty_rekrutacyjne[[#This Row],[p z g]]+punkty_rekrutacyjne[[#This Row],[P z ocen]]+IF(punkty_rekrutacyjne[[#This Row],[Zachowanie]]=6,2,0)+punkty_rekrutacyjne[[#This Row],[Osiagniecia]]</f>
        <v>43.7</v>
      </c>
      <c r="X459" s="11" t="s">
        <v>519</v>
      </c>
      <c r="Y459" s="1">
        <v>3.5</v>
      </c>
      <c r="Z459" s="1">
        <v>0</v>
      </c>
    </row>
    <row r="460" spans="1:26" x14ac:dyDescent="0.25">
      <c r="A460" s="1" t="s">
        <v>610</v>
      </c>
      <c r="B460" s="1" t="s">
        <v>395</v>
      </c>
      <c r="C460">
        <v>4</v>
      </c>
      <c r="D460">
        <v>3</v>
      </c>
      <c r="E460">
        <v>6</v>
      </c>
      <c r="F460">
        <v>4</v>
      </c>
      <c r="G460">
        <v>6</v>
      </c>
      <c r="H460">
        <v>6</v>
      </c>
      <c r="I460">
        <v>90</v>
      </c>
      <c r="J460">
        <v>31</v>
      </c>
      <c r="K460">
        <v>75</v>
      </c>
      <c r="L460">
        <v>1</v>
      </c>
      <c r="M460">
        <v>58</v>
      </c>
      <c r="N460">
        <f>IF(AND(punkty_rekrutacyjne[[#This Row],[Osiagniecia]]=0,punkty_rekrutacyjne[[#This Row],[Zachowanie]]&gt;4),1,0)</f>
        <v>0</v>
      </c>
      <c r="O460">
        <f t="shared" si="7"/>
        <v>5.5</v>
      </c>
      <c r="P460">
        <f>IF(AND(punkty_rekrutacyjne[[#This Row],[osiągnięcia]]=1,punkty_rekrutacyjne[[#This Row],[Średnia]]&gt;=4),1,0)</f>
        <v>0</v>
      </c>
      <c r="Q460" s="1">
        <f>punkty_rekrutacyjne[[#This Row],[GHP]]/10+punkty_rekrutacyjne[[#This Row],[GHH]]/10+punkty_rekrutacyjne[[#This Row],[GMM]]/10+punkty_rekrutacyjne[[#This Row],[GMP]]/10+punkty_rekrutacyjne[[#This Row],[GJP]]/10</f>
        <v>25.500000000000004</v>
      </c>
      <c r="R460" s="1">
        <f>(punkty_rekrutacyjne[[#This Row],[JP]]-1)*2+(punkty_rekrutacyjne[[#This Row],[Mat]]-1)*2+(punkty_rekrutacyjne[[#This Row],[Biol]]-1)*2+(punkty_rekrutacyjne[[#This Row],[Geog]]-1)*2</f>
        <v>36</v>
      </c>
      <c r="S460" s="1">
        <f>punkty_rekrutacyjne[[#This Row],[p z g]]+punkty_rekrutacyjne[[#This Row],[P z ocen]]+IF(punkty_rekrutacyjne[[#This Row],[Zachowanie]]=6,2,0)+punkty_rekrutacyjne[[#This Row],[Osiagniecia]]</f>
        <v>65.5</v>
      </c>
      <c r="X460" s="11" t="s">
        <v>323</v>
      </c>
      <c r="Y460" s="1">
        <v>3.25</v>
      </c>
      <c r="Z460" s="1">
        <v>0</v>
      </c>
    </row>
    <row r="461" spans="1:26" x14ac:dyDescent="0.25">
      <c r="A461" s="1" t="s">
        <v>611</v>
      </c>
      <c r="B461" s="1" t="s">
        <v>395</v>
      </c>
      <c r="C461">
        <v>0</v>
      </c>
      <c r="D461">
        <v>3</v>
      </c>
      <c r="E461">
        <v>3</v>
      </c>
      <c r="F461">
        <v>4</v>
      </c>
      <c r="G461">
        <v>2</v>
      </c>
      <c r="H461">
        <v>4</v>
      </c>
      <c r="I461">
        <v>92</v>
      </c>
      <c r="J461">
        <v>47</v>
      </c>
      <c r="K461">
        <v>27</v>
      </c>
      <c r="L461">
        <v>40</v>
      </c>
      <c r="M461">
        <v>35</v>
      </c>
      <c r="N461">
        <f>IF(AND(punkty_rekrutacyjne[[#This Row],[Osiagniecia]]=0,punkty_rekrutacyjne[[#This Row],[Zachowanie]]&gt;4),1,0)</f>
        <v>0</v>
      </c>
      <c r="O461">
        <f t="shared" si="7"/>
        <v>3.25</v>
      </c>
      <c r="P461">
        <f>IF(AND(punkty_rekrutacyjne[[#This Row],[osiągnięcia]]=1,punkty_rekrutacyjne[[#This Row],[Średnia]]&gt;=4),1,0)</f>
        <v>0</v>
      </c>
      <c r="Q461" s="1">
        <f>punkty_rekrutacyjne[[#This Row],[GHP]]/10+punkty_rekrutacyjne[[#This Row],[GHH]]/10+punkty_rekrutacyjne[[#This Row],[GMM]]/10+punkty_rekrutacyjne[[#This Row],[GMP]]/10+punkty_rekrutacyjne[[#This Row],[GJP]]/10</f>
        <v>24.099999999999998</v>
      </c>
      <c r="R461" s="1">
        <f>(punkty_rekrutacyjne[[#This Row],[JP]]-1)*2+(punkty_rekrutacyjne[[#This Row],[Mat]]-1)*2+(punkty_rekrutacyjne[[#This Row],[Biol]]-1)*2+(punkty_rekrutacyjne[[#This Row],[Geog]]-1)*2</f>
        <v>18</v>
      </c>
      <c r="S461" s="1">
        <f>punkty_rekrutacyjne[[#This Row],[p z g]]+punkty_rekrutacyjne[[#This Row],[P z ocen]]+IF(punkty_rekrutacyjne[[#This Row],[Zachowanie]]=6,2,0)+punkty_rekrutacyjne[[#This Row],[Osiagniecia]]</f>
        <v>42.099999999999994</v>
      </c>
      <c r="X461" s="11" t="s">
        <v>517</v>
      </c>
      <c r="Y461" s="1">
        <v>3.75</v>
      </c>
      <c r="Z461" s="1">
        <v>0</v>
      </c>
    </row>
    <row r="462" spans="1:26" x14ac:dyDescent="0.25">
      <c r="A462" s="1" t="s">
        <v>612</v>
      </c>
      <c r="B462" s="1" t="s">
        <v>164</v>
      </c>
      <c r="C462">
        <v>6</v>
      </c>
      <c r="D462">
        <v>4</v>
      </c>
      <c r="E462">
        <v>3</v>
      </c>
      <c r="F462">
        <v>2</v>
      </c>
      <c r="G462">
        <v>3</v>
      </c>
      <c r="H462">
        <v>5</v>
      </c>
      <c r="I462">
        <v>57</v>
      </c>
      <c r="J462">
        <v>67</v>
      </c>
      <c r="K462">
        <v>51</v>
      </c>
      <c r="L462">
        <v>92</v>
      </c>
      <c r="M462">
        <v>72</v>
      </c>
      <c r="N462">
        <f>IF(AND(punkty_rekrutacyjne[[#This Row],[Osiagniecia]]=0,punkty_rekrutacyjne[[#This Row],[Zachowanie]]&gt;4),1,0)</f>
        <v>0</v>
      </c>
      <c r="O462">
        <f t="shared" si="7"/>
        <v>3.25</v>
      </c>
      <c r="P462">
        <f>IF(AND(punkty_rekrutacyjne[[#This Row],[osiągnięcia]]=1,punkty_rekrutacyjne[[#This Row],[Średnia]]&gt;=4),1,0)</f>
        <v>0</v>
      </c>
      <c r="Q462" s="1">
        <f>punkty_rekrutacyjne[[#This Row],[GHP]]/10+punkty_rekrutacyjne[[#This Row],[GHH]]/10+punkty_rekrutacyjne[[#This Row],[GMM]]/10+punkty_rekrutacyjne[[#This Row],[GMP]]/10+punkty_rekrutacyjne[[#This Row],[GJP]]/10</f>
        <v>33.9</v>
      </c>
      <c r="R462" s="1">
        <f>(punkty_rekrutacyjne[[#This Row],[JP]]-1)*2+(punkty_rekrutacyjne[[#This Row],[Mat]]-1)*2+(punkty_rekrutacyjne[[#This Row],[Biol]]-1)*2+(punkty_rekrutacyjne[[#This Row],[Geog]]-1)*2</f>
        <v>18</v>
      </c>
      <c r="S462" s="1">
        <f>punkty_rekrutacyjne[[#This Row],[p z g]]+punkty_rekrutacyjne[[#This Row],[P z ocen]]+IF(punkty_rekrutacyjne[[#This Row],[Zachowanie]]=6,2,0)+punkty_rekrutacyjne[[#This Row],[Osiagniecia]]</f>
        <v>57.9</v>
      </c>
      <c r="X462" s="11" t="s">
        <v>146</v>
      </c>
      <c r="Y462" s="1">
        <v>3.5</v>
      </c>
      <c r="Z462" s="1">
        <v>0</v>
      </c>
    </row>
    <row r="463" spans="1:26" x14ac:dyDescent="0.25">
      <c r="A463" s="1" t="s">
        <v>613</v>
      </c>
      <c r="B463" s="1" t="s">
        <v>412</v>
      </c>
      <c r="C463">
        <v>0</v>
      </c>
      <c r="D463">
        <v>6</v>
      </c>
      <c r="E463">
        <v>3</v>
      </c>
      <c r="F463">
        <v>6</v>
      </c>
      <c r="G463">
        <v>6</v>
      </c>
      <c r="H463">
        <v>4</v>
      </c>
      <c r="I463">
        <v>74</v>
      </c>
      <c r="J463">
        <v>60</v>
      </c>
      <c r="K463">
        <v>83</v>
      </c>
      <c r="L463">
        <v>39</v>
      </c>
      <c r="M463">
        <v>97</v>
      </c>
      <c r="N463">
        <f>IF(AND(punkty_rekrutacyjne[[#This Row],[Osiagniecia]]=0,punkty_rekrutacyjne[[#This Row],[Zachowanie]]&gt;4),1,0)</f>
        <v>1</v>
      </c>
      <c r="O463">
        <f t="shared" si="7"/>
        <v>4.75</v>
      </c>
      <c r="P463">
        <f>IF(AND(punkty_rekrutacyjne[[#This Row],[osiągnięcia]]=1,punkty_rekrutacyjne[[#This Row],[Średnia]]&gt;=4),1,0)</f>
        <v>1</v>
      </c>
      <c r="Q463" s="1">
        <f>punkty_rekrutacyjne[[#This Row],[GHP]]/10+punkty_rekrutacyjne[[#This Row],[GHH]]/10+punkty_rekrutacyjne[[#This Row],[GMM]]/10+punkty_rekrutacyjne[[#This Row],[GMP]]/10+punkty_rekrutacyjne[[#This Row],[GJP]]/10</f>
        <v>35.299999999999997</v>
      </c>
      <c r="R463" s="1">
        <f>(punkty_rekrutacyjne[[#This Row],[JP]]-1)*2+(punkty_rekrutacyjne[[#This Row],[Mat]]-1)*2+(punkty_rekrutacyjne[[#This Row],[Biol]]-1)*2+(punkty_rekrutacyjne[[#This Row],[Geog]]-1)*2</f>
        <v>30</v>
      </c>
      <c r="S463" s="1">
        <f>punkty_rekrutacyjne[[#This Row],[p z g]]+punkty_rekrutacyjne[[#This Row],[P z ocen]]+IF(punkty_rekrutacyjne[[#This Row],[Zachowanie]]=6,2,0)+punkty_rekrutacyjne[[#This Row],[Osiagniecia]]</f>
        <v>67.3</v>
      </c>
      <c r="X463" s="11" t="s">
        <v>451</v>
      </c>
      <c r="Y463" s="1">
        <v>3.5</v>
      </c>
      <c r="Z463" s="1">
        <v>0</v>
      </c>
    </row>
    <row r="464" spans="1:26" x14ac:dyDescent="0.25">
      <c r="A464" s="1" t="s">
        <v>614</v>
      </c>
      <c r="B464" s="1" t="s">
        <v>615</v>
      </c>
      <c r="C464">
        <v>7</v>
      </c>
      <c r="D464">
        <v>6</v>
      </c>
      <c r="E464">
        <v>2</v>
      </c>
      <c r="F464">
        <v>3</v>
      </c>
      <c r="G464">
        <v>2</v>
      </c>
      <c r="H464">
        <v>3</v>
      </c>
      <c r="I464">
        <v>21</v>
      </c>
      <c r="J464">
        <v>16</v>
      </c>
      <c r="K464">
        <v>9</v>
      </c>
      <c r="L464">
        <v>49</v>
      </c>
      <c r="M464">
        <v>47</v>
      </c>
      <c r="N464">
        <f>IF(AND(punkty_rekrutacyjne[[#This Row],[Osiagniecia]]=0,punkty_rekrutacyjne[[#This Row],[Zachowanie]]&gt;4),1,0)</f>
        <v>0</v>
      </c>
      <c r="O464">
        <f t="shared" si="7"/>
        <v>2.5</v>
      </c>
      <c r="P464">
        <f>IF(AND(punkty_rekrutacyjne[[#This Row],[osiągnięcia]]=1,punkty_rekrutacyjne[[#This Row],[Średnia]]&gt;=4),1,0)</f>
        <v>0</v>
      </c>
      <c r="Q464" s="1">
        <f>punkty_rekrutacyjne[[#This Row],[GHP]]/10+punkty_rekrutacyjne[[#This Row],[GHH]]/10+punkty_rekrutacyjne[[#This Row],[GMM]]/10+punkty_rekrutacyjne[[#This Row],[GMP]]/10+punkty_rekrutacyjne[[#This Row],[GJP]]/10</f>
        <v>14.2</v>
      </c>
      <c r="R464" s="1">
        <f>(punkty_rekrutacyjne[[#This Row],[JP]]-1)*2+(punkty_rekrutacyjne[[#This Row],[Mat]]-1)*2+(punkty_rekrutacyjne[[#This Row],[Biol]]-1)*2+(punkty_rekrutacyjne[[#This Row],[Geog]]-1)*2</f>
        <v>12</v>
      </c>
      <c r="S464" s="1">
        <f>punkty_rekrutacyjne[[#This Row],[p z g]]+punkty_rekrutacyjne[[#This Row],[P z ocen]]+IF(punkty_rekrutacyjne[[#This Row],[Zachowanie]]=6,2,0)+punkty_rekrutacyjne[[#This Row],[Osiagniecia]]</f>
        <v>35.200000000000003</v>
      </c>
      <c r="X464" s="11" t="s">
        <v>24</v>
      </c>
      <c r="Y464" s="1">
        <v>4.5</v>
      </c>
      <c r="Z464" s="1">
        <v>0</v>
      </c>
    </row>
    <row r="465" spans="1:26" x14ac:dyDescent="0.25">
      <c r="A465" s="1" t="s">
        <v>616</v>
      </c>
      <c r="B465" s="1" t="s">
        <v>249</v>
      </c>
      <c r="C465">
        <v>8</v>
      </c>
      <c r="D465">
        <v>3</v>
      </c>
      <c r="E465">
        <v>5</v>
      </c>
      <c r="F465">
        <v>6</v>
      </c>
      <c r="G465">
        <v>2</v>
      </c>
      <c r="H465">
        <v>4</v>
      </c>
      <c r="I465">
        <v>73</v>
      </c>
      <c r="J465">
        <v>70</v>
      </c>
      <c r="K465">
        <v>71</v>
      </c>
      <c r="L465">
        <v>84</v>
      </c>
      <c r="M465">
        <v>81</v>
      </c>
      <c r="N465">
        <f>IF(AND(punkty_rekrutacyjne[[#This Row],[Osiagniecia]]=0,punkty_rekrutacyjne[[#This Row],[Zachowanie]]&gt;4),1,0)</f>
        <v>0</v>
      </c>
      <c r="O465">
        <f t="shared" si="7"/>
        <v>4.25</v>
      </c>
      <c r="P465">
        <f>IF(AND(punkty_rekrutacyjne[[#This Row],[osiągnięcia]]=1,punkty_rekrutacyjne[[#This Row],[Średnia]]&gt;=4),1,0)</f>
        <v>0</v>
      </c>
      <c r="Q465" s="1">
        <f>punkty_rekrutacyjne[[#This Row],[GHP]]/10+punkty_rekrutacyjne[[#This Row],[GHH]]/10+punkty_rekrutacyjne[[#This Row],[GMM]]/10+punkty_rekrutacyjne[[#This Row],[GMP]]/10+punkty_rekrutacyjne[[#This Row],[GJP]]/10</f>
        <v>37.9</v>
      </c>
      <c r="R465" s="1">
        <f>(punkty_rekrutacyjne[[#This Row],[JP]]-1)*2+(punkty_rekrutacyjne[[#This Row],[Mat]]-1)*2+(punkty_rekrutacyjne[[#This Row],[Biol]]-1)*2+(punkty_rekrutacyjne[[#This Row],[Geog]]-1)*2</f>
        <v>26</v>
      </c>
      <c r="S465" s="1">
        <f>punkty_rekrutacyjne[[#This Row],[p z g]]+punkty_rekrutacyjne[[#This Row],[P z ocen]]+IF(punkty_rekrutacyjne[[#This Row],[Zachowanie]]=6,2,0)+punkty_rekrutacyjne[[#This Row],[Osiagniecia]]</f>
        <v>71.900000000000006</v>
      </c>
      <c r="X465" s="11" t="s">
        <v>22</v>
      </c>
      <c r="Y465" s="1">
        <v>2.25</v>
      </c>
      <c r="Z465" s="1">
        <v>0</v>
      </c>
    </row>
    <row r="466" spans="1:26" x14ac:dyDescent="0.25">
      <c r="A466" s="1" t="s">
        <v>617</v>
      </c>
      <c r="B466" s="1" t="s">
        <v>397</v>
      </c>
      <c r="C466">
        <v>2</v>
      </c>
      <c r="D466">
        <v>4</v>
      </c>
      <c r="E466">
        <v>6</v>
      </c>
      <c r="F466">
        <v>4</v>
      </c>
      <c r="G466">
        <v>5</v>
      </c>
      <c r="H466">
        <v>2</v>
      </c>
      <c r="I466">
        <v>44</v>
      </c>
      <c r="J466">
        <v>8</v>
      </c>
      <c r="K466">
        <v>100</v>
      </c>
      <c r="L466">
        <v>54</v>
      </c>
      <c r="M466">
        <v>77</v>
      </c>
      <c r="N466">
        <f>IF(AND(punkty_rekrutacyjne[[#This Row],[Osiagniecia]]=0,punkty_rekrutacyjne[[#This Row],[Zachowanie]]&gt;4),1,0)</f>
        <v>0</v>
      </c>
      <c r="O466">
        <f t="shared" si="7"/>
        <v>4.25</v>
      </c>
      <c r="P466">
        <f>IF(AND(punkty_rekrutacyjne[[#This Row],[osiągnięcia]]=1,punkty_rekrutacyjne[[#This Row],[Średnia]]&gt;=4),1,0)</f>
        <v>0</v>
      </c>
      <c r="Q466" s="1">
        <f>punkty_rekrutacyjne[[#This Row],[GHP]]/10+punkty_rekrutacyjne[[#This Row],[GHH]]/10+punkty_rekrutacyjne[[#This Row],[GMM]]/10+punkty_rekrutacyjne[[#This Row],[GMP]]/10+punkty_rekrutacyjne[[#This Row],[GJP]]/10</f>
        <v>28.3</v>
      </c>
      <c r="R466" s="1">
        <f>(punkty_rekrutacyjne[[#This Row],[JP]]-1)*2+(punkty_rekrutacyjne[[#This Row],[Mat]]-1)*2+(punkty_rekrutacyjne[[#This Row],[Biol]]-1)*2+(punkty_rekrutacyjne[[#This Row],[Geog]]-1)*2</f>
        <v>26</v>
      </c>
      <c r="S466" s="1">
        <f>punkty_rekrutacyjne[[#This Row],[p z g]]+punkty_rekrutacyjne[[#This Row],[P z ocen]]+IF(punkty_rekrutacyjne[[#This Row],[Zachowanie]]=6,2,0)+punkty_rekrutacyjne[[#This Row],[Osiagniecia]]</f>
        <v>56.3</v>
      </c>
      <c r="X466" s="11" t="s">
        <v>296</v>
      </c>
      <c r="Y466" s="1">
        <v>4</v>
      </c>
      <c r="Z466" s="1">
        <v>0</v>
      </c>
    </row>
    <row r="467" spans="1:26" x14ac:dyDescent="0.25">
      <c r="A467" s="1" t="s">
        <v>618</v>
      </c>
      <c r="B467" s="1" t="s">
        <v>180</v>
      </c>
      <c r="C467">
        <v>6</v>
      </c>
      <c r="D467">
        <v>3</v>
      </c>
      <c r="E467">
        <v>5</v>
      </c>
      <c r="F467">
        <v>4</v>
      </c>
      <c r="G467">
        <v>3</v>
      </c>
      <c r="H467">
        <v>2</v>
      </c>
      <c r="I467">
        <v>78</v>
      </c>
      <c r="J467">
        <v>17</v>
      </c>
      <c r="K467">
        <v>48</v>
      </c>
      <c r="L467">
        <v>42</v>
      </c>
      <c r="M467">
        <v>85</v>
      </c>
      <c r="N467">
        <f>IF(AND(punkty_rekrutacyjne[[#This Row],[Osiagniecia]]=0,punkty_rekrutacyjne[[#This Row],[Zachowanie]]&gt;4),1,0)</f>
        <v>0</v>
      </c>
      <c r="O467">
        <f t="shared" si="7"/>
        <v>3.5</v>
      </c>
      <c r="P467">
        <f>IF(AND(punkty_rekrutacyjne[[#This Row],[osiągnięcia]]=1,punkty_rekrutacyjne[[#This Row],[Średnia]]&gt;=4),1,0)</f>
        <v>0</v>
      </c>
      <c r="Q467" s="1">
        <f>punkty_rekrutacyjne[[#This Row],[GHP]]/10+punkty_rekrutacyjne[[#This Row],[GHH]]/10+punkty_rekrutacyjne[[#This Row],[GMM]]/10+punkty_rekrutacyjne[[#This Row],[GMP]]/10+punkty_rekrutacyjne[[#This Row],[GJP]]/10</f>
        <v>27</v>
      </c>
      <c r="R467" s="1">
        <f>(punkty_rekrutacyjne[[#This Row],[JP]]-1)*2+(punkty_rekrutacyjne[[#This Row],[Mat]]-1)*2+(punkty_rekrutacyjne[[#This Row],[Biol]]-1)*2+(punkty_rekrutacyjne[[#This Row],[Geog]]-1)*2</f>
        <v>20</v>
      </c>
      <c r="S467" s="1">
        <f>punkty_rekrutacyjne[[#This Row],[p z g]]+punkty_rekrutacyjne[[#This Row],[P z ocen]]+IF(punkty_rekrutacyjne[[#This Row],[Zachowanie]]=6,2,0)+punkty_rekrutacyjne[[#This Row],[Osiagniecia]]</f>
        <v>53</v>
      </c>
      <c r="X467" s="11" t="s">
        <v>291</v>
      </c>
      <c r="Y467" s="1">
        <v>3.5</v>
      </c>
      <c r="Z467" s="1">
        <v>0</v>
      </c>
    </row>
    <row r="468" spans="1:26" x14ac:dyDescent="0.25">
      <c r="A468" s="1" t="s">
        <v>619</v>
      </c>
      <c r="B468" s="1" t="s">
        <v>620</v>
      </c>
      <c r="C468">
        <v>0</v>
      </c>
      <c r="D468">
        <v>3</v>
      </c>
      <c r="E468">
        <v>6</v>
      </c>
      <c r="F468">
        <v>2</v>
      </c>
      <c r="G468">
        <v>5</v>
      </c>
      <c r="H468">
        <v>2</v>
      </c>
      <c r="I468">
        <v>72</v>
      </c>
      <c r="J468">
        <v>53</v>
      </c>
      <c r="K468">
        <v>43</v>
      </c>
      <c r="L468">
        <v>72</v>
      </c>
      <c r="M468">
        <v>52</v>
      </c>
      <c r="N468">
        <f>IF(AND(punkty_rekrutacyjne[[#This Row],[Osiagniecia]]=0,punkty_rekrutacyjne[[#This Row],[Zachowanie]]&gt;4),1,0)</f>
        <v>0</v>
      </c>
      <c r="O468">
        <f t="shared" si="7"/>
        <v>3.75</v>
      </c>
      <c r="P468">
        <f>IF(AND(punkty_rekrutacyjne[[#This Row],[osiągnięcia]]=1,punkty_rekrutacyjne[[#This Row],[Średnia]]&gt;=4),1,0)</f>
        <v>0</v>
      </c>
      <c r="Q468" s="1">
        <f>punkty_rekrutacyjne[[#This Row],[GHP]]/10+punkty_rekrutacyjne[[#This Row],[GHH]]/10+punkty_rekrutacyjne[[#This Row],[GMM]]/10+punkty_rekrutacyjne[[#This Row],[GMP]]/10+punkty_rekrutacyjne[[#This Row],[GJP]]/10</f>
        <v>29.2</v>
      </c>
      <c r="R468" s="1">
        <f>(punkty_rekrutacyjne[[#This Row],[JP]]-1)*2+(punkty_rekrutacyjne[[#This Row],[Mat]]-1)*2+(punkty_rekrutacyjne[[#This Row],[Biol]]-1)*2+(punkty_rekrutacyjne[[#This Row],[Geog]]-1)*2</f>
        <v>22</v>
      </c>
      <c r="S468" s="1">
        <f>punkty_rekrutacyjne[[#This Row],[p z g]]+punkty_rekrutacyjne[[#This Row],[P z ocen]]+IF(punkty_rekrutacyjne[[#This Row],[Zachowanie]]=6,2,0)+punkty_rekrutacyjne[[#This Row],[Osiagniecia]]</f>
        <v>51.2</v>
      </c>
      <c r="X468" s="11" t="s">
        <v>592</v>
      </c>
      <c r="Y468" s="1">
        <v>4</v>
      </c>
      <c r="Z468" s="1">
        <v>0</v>
      </c>
    </row>
    <row r="469" spans="1:26" x14ac:dyDescent="0.25">
      <c r="A469" s="1" t="s">
        <v>621</v>
      </c>
      <c r="B469" s="1" t="s">
        <v>210</v>
      </c>
      <c r="C469">
        <v>7</v>
      </c>
      <c r="D469">
        <v>5</v>
      </c>
      <c r="E469">
        <v>6</v>
      </c>
      <c r="F469">
        <v>2</v>
      </c>
      <c r="G469">
        <v>5</v>
      </c>
      <c r="H469">
        <v>4</v>
      </c>
      <c r="I469">
        <v>15</v>
      </c>
      <c r="J469">
        <v>64</v>
      </c>
      <c r="K469">
        <v>20</v>
      </c>
      <c r="L469">
        <v>59</v>
      </c>
      <c r="M469">
        <v>52</v>
      </c>
      <c r="N469">
        <f>IF(AND(punkty_rekrutacyjne[[#This Row],[Osiagniecia]]=0,punkty_rekrutacyjne[[#This Row],[Zachowanie]]&gt;4),1,0)</f>
        <v>0</v>
      </c>
      <c r="O469">
        <f t="shared" si="7"/>
        <v>4.25</v>
      </c>
      <c r="P469">
        <f>IF(AND(punkty_rekrutacyjne[[#This Row],[osiągnięcia]]=1,punkty_rekrutacyjne[[#This Row],[Średnia]]&gt;=4),1,0)</f>
        <v>0</v>
      </c>
      <c r="Q469" s="1">
        <f>punkty_rekrutacyjne[[#This Row],[GHP]]/10+punkty_rekrutacyjne[[#This Row],[GHH]]/10+punkty_rekrutacyjne[[#This Row],[GMM]]/10+punkty_rekrutacyjne[[#This Row],[GMP]]/10+punkty_rekrutacyjne[[#This Row],[GJP]]/10</f>
        <v>21</v>
      </c>
      <c r="R469" s="1">
        <f>(punkty_rekrutacyjne[[#This Row],[JP]]-1)*2+(punkty_rekrutacyjne[[#This Row],[Mat]]-1)*2+(punkty_rekrutacyjne[[#This Row],[Biol]]-1)*2+(punkty_rekrutacyjne[[#This Row],[Geog]]-1)*2</f>
        <v>26</v>
      </c>
      <c r="S469" s="1">
        <f>punkty_rekrutacyjne[[#This Row],[p z g]]+punkty_rekrutacyjne[[#This Row],[P z ocen]]+IF(punkty_rekrutacyjne[[#This Row],[Zachowanie]]=6,2,0)+punkty_rekrutacyjne[[#This Row],[Osiagniecia]]</f>
        <v>54</v>
      </c>
      <c r="X469" s="11" t="s">
        <v>255</v>
      </c>
      <c r="Y469" s="1">
        <v>3.5</v>
      </c>
      <c r="Z469" s="1">
        <v>0</v>
      </c>
    </row>
    <row r="470" spans="1:26" x14ac:dyDescent="0.25">
      <c r="A470" s="1" t="s">
        <v>622</v>
      </c>
      <c r="B470" s="1" t="s">
        <v>448</v>
      </c>
      <c r="C470">
        <v>1</v>
      </c>
      <c r="D470">
        <v>2</v>
      </c>
      <c r="E470">
        <v>3</v>
      </c>
      <c r="F470">
        <v>3</v>
      </c>
      <c r="G470">
        <v>2</v>
      </c>
      <c r="H470">
        <v>6</v>
      </c>
      <c r="I470">
        <v>35</v>
      </c>
      <c r="J470">
        <v>20</v>
      </c>
      <c r="K470">
        <v>46</v>
      </c>
      <c r="L470">
        <v>84</v>
      </c>
      <c r="M470">
        <v>11</v>
      </c>
      <c r="N470">
        <f>IF(AND(punkty_rekrutacyjne[[#This Row],[Osiagniecia]]=0,punkty_rekrutacyjne[[#This Row],[Zachowanie]]&gt;4),1,0)</f>
        <v>0</v>
      </c>
      <c r="O470">
        <f t="shared" si="7"/>
        <v>3.5</v>
      </c>
      <c r="P470">
        <f>IF(AND(punkty_rekrutacyjne[[#This Row],[osiągnięcia]]=1,punkty_rekrutacyjne[[#This Row],[Średnia]]&gt;=4),1,0)</f>
        <v>0</v>
      </c>
      <c r="Q470" s="1">
        <f>punkty_rekrutacyjne[[#This Row],[GHP]]/10+punkty_rekrutacyjne[[#This Row],[GHH]]/10+punkty_rekrutacyjne[[#This Row],[GMM]]/10+punkty_rekrutacyjne[[#This Row],[GMP]]/10+punkty_rekrutacyjne[[#This Row],[GJP]]/10</f>
        <v>19.600000000000001</v>
      </c>
      <c r="R470" s="1">
        <f>(punkty_rekrutacyjne[[#This Row],[JP]]-1)*2+(punkty_rekrutacyjne[[#This Row],[Mat]]-1)*2+(punkty_rekrutacyjne[[#This Row],[Biol]]-1)*2+(punkty_rekrutacyjne[[#This Row],[Geog]]-1)*2</f>
        <v>20</v>
      </c>
      <c r="S470" s="1">
        <f>punkty_rekrutacyjne[[#This Row],[p z g]]+punkty_rekrutacyjne[[#This Row],[P z ocen]]+IF(punkty_rekrutacyjne[[#This Row],[Zachowanie]]=6,2,0)+punkty_rekrutacyjne[[#This Row],[Osiagniecia]]</f>
        <v>40.6</v>
      </c>
      <c r="X470" s="11" t="s">
        <v>661</v>
      </c>
      <c r="Y470" s="1">
        <v>4.25</v>
      </c>
      <c r="Z470" s="1">
        <v>0</v>
      </c>
    </row>
    <row r="471" spans="1:26" x14ac:dyDescent="0.25">
      <c r="A471" s="1" t="s">
        <v>623</v>
      </c>
      <c r="B471" s="1" t="s">
        <v>239</v>
      </c>
      <c r="C471">
        <v>0</v>
      </c>
      <c r="D471">
        <v>2</v>
      </c>
      <c r="E471">
        <v>2</v>
      </c>
      <c r="F471">
        <v>5</v>
      </c>
      <c r="G471">
        <v>6</v>
      </c>
      <c r="H471">
        <v>2</v>
      </c>
      <c r="I471">
        <v>87</v>
      </c>
      <c r="J471">
        <v>18</v>
      </c>
      <c r="K471">
        <v>93</v>
      </c>
      <c r="L471">
        <v>62</v>
      </c>
      <c r="M471">
        <v>95</v>
      </c>
      <c r="N471">
        <f>IF(AND(punkty_rekrutacyjne[[#This Row],[Osiagniecia]]=0,punkty_rekrutacyjne[[#This Row],[Zachowanie]]&gt;4),1,0)</f>
        <v>0</v>
      </c>
      <c r="O471">
        <f t="shared" si="7"/>
        <v>3.75</v>
      </c>
      <c r="P471">
        <f>IF(AND(punkty_rekrutacyjne[[#This Row],[osiągnięcia]]=1,punkty_rekrutacyjne[[#This Row],[Średnia]]&gt;=4),1,0)</f>
        <v>0</v>
      </c>
      <c r="Q471" s="1">
        <f>punkty_rekrutacyjne[[#This Row],[GHP]]/10+punkty_rekrutacyjne[[#This Row],[GHH]]/10+punkty_rekrutacyjne[[#This Row],[GMM]]/10+punkty_rekrutacyjne[[#This Row],[GMP]]/10+punkty_rekrutacyjne[[#This Row],[GJP]]/10</f>
        <v>35.5</v>
      </c>
      <c r="R471" s="1">
        <f>(punkty_rekrutacyjne[[#This Row],[JP]]-1)*2+(punkty_rekrutacyjne[[#This Row],[Mat]]-1)*2+(punkty_rekrutacyjne[[#This Row],[Biol]]-1)*2+(punkty_rekrutacyjne[[#This Row],[Geog]]-1)*2</f>
        <v>22</v>
      </c>
      <c r="S471" s="1">
        <f>punkty_rekrutacyjne[[#This Row],[p z g]]+punkty_rekrutacyjne[[#This Row],[P z ocen]]+IF(punkty_rekrutacyjne[[#This Row],[Zachowanie]]=6,2,0)+punkty_rekrutacyjne[[#This Row],[Osiagniecia]]</f>
        <v>57.5</v>
      </c>
      <c r="X471" s="11" t="s">
        <v>82</v>
      </c>
      <c r="Y471" s="1">
        <v>4.25</v>
      </c>
      <c r="Z471" s="1">
        <v>0</v>
      </c>
    </row>
    <row r="472" spans="1:26" x14ac:dyDescent="0.25">
      <c r="A472" s="1" t="s">
        <v>624</v>
      </c>
      <c r="B472" s="1" t="s">
        <v>414</v>
      </c>
      <c r="C472">
        <v>6</v>
      </c>
      <c r="D472">
        <v>2</v>
      </c>
      <c r="E472">
        <v>4</v>
      </c>
      <c r="F472">
        <v>3</v>
      </c>
      <c r="G472">
        <v>3</v>
      </c>
      <c r="H472">
        <v>2</v>
      </c>
      <c r="I472">
        <v>72</v>
      </c>
      <c r="J472">
        <v>79</v>
      </c>
      <c r="K472">
        <v>98</v>
      </c>
      <c r="L472">
        <v>86</v>
      </c>
      <c r="M472">
        <v>31</v>
      </c>
      <c r="N472">
        <f>IF(AND(punkty_rekrutacyjne[[#This Row],[Osiagniecia]]=0,punkty_rekrutacyjne[[#This Row],[Zachowanie]]&gt;4),1,0)</f>
        <v>0</v>
      </c>
      <c r="O472">
        <f t="shared" si="7"/>
        <v>3</v>
      </c>
      <c r="P472">
        <f>IF(AND(punkty_rekrutacyjne[[#This Row],[osiągnięcia]]=1,punkty_rekrutacyjne[[#This Row],[Średnia]]&gt;=4),1,0)</f>
        <v>0</v>
      </c>
      <c r="Q472" s="1">
        <f>punkty_rekrutacyjne[[#This Row],[GHP]]/10+punkty_rekrutacyjne[[#This Row],[GHH]]/10+punkty_rekrutacyjne[[#This Row],[GMM]]/10+punkty_rekrutacyjne[[#This Row],[GMP]]/10+punkty_rekrutacyjne[[#This Row],[GJP]]/10</f>
        <v>36.6</v>
      </c>
      <c r="R472" s="1">
        <f>(punkty_rekrutacyjne[[#This Row],[JP]]-1)*2+(punkty_rekrutacyjne[[#This Row],[Mat]]-1)*2+(punkty_rekrutacyjne[[#This Row],[Biol]]-1)*2+(punkty_rekrutacyjne[[#This Row],[Geog]]-1)*2</f>
        <v>16</v>
      </c>
      <c r="S472" s="1">
        <f>punkty_rekrutacyjne[[#This Row],[p z g]]+punkty_rekrutacyjne[[#This Row],[P z ocen]]+IF(punkty_rekrutacyjne[[#This Row],[Zachowanie]]=6,2,0)+punkty_rekrutacyjne[[#This Row],[Osiagniecia]]</f>
        <v>58.6</v>
      </c>
      <c r="X472" s="11" t="s">
        <v>221</v>
      </c>
      <c r="Y472" s="1">
        <v>3.5</v>
      </c>
      <c r="Z472" s="1">
        <v>0</v>
      </c>
    </row>
    <row r="473" spans="1:26" x14ac:dyDescent="0.25">
      <c r="A473" s="1" t="s">
        <v>625</v>
      </c>
      <c r="B473" s="1" t="s">
        <v>161</v>
      </c>
      <c r="C473">
        <v>3</v>
      </c>
      <c r="D473">
        <v>3</v>
      </c>
      <c r="E473">
        <v>3</v>
      </c>
      <c r="F473">
        <v>3</v>
      </c>
      <c r="G473">
        <v>5</v>
      </c>
      <c r="H473">
        <v>4</v>
      </c>
      <c r="I473">
        <v>71</v>
      </c>
      <c r="J473">
        <v>68</v>
      </c>
      <c r="K473">
        <v>38</v>
      </c>
      <c r="L473">
        <v>8</v>
      </c>
      <c r="M473">
        <v>98</v>
      </c>
      <c r="N473">
        <f>IF(AND(punkty_rekrutacyjne[[#This Row],[Osiagniecia]]=0,punkty_rekrutacyjne[[#This Row],[Zachowanie]]&gt;4),1,0)</f>
        <v>0</v>
      </c>
      <c r="O473">
        <f t="shared" si="7"/>
        <v>3.75</v>
      </c>
      <c r="P473">
        <f>IF(AND(punkty_rekrutacyjne[[#This Row],[osiągnięcia]]=1,punkty_rekrutacyjne[[#This Row],[Średnia]]&gt;=4),1,0)</f>
        <v>0</v>
      </c>
      <c r="Q473" s="1">
        <f>punkty_rekrutacyjne[[#This Row],[GHP]]/10+punkty_rekrutacyjne[[#This Row],[GHH]]/10+punkty_rekrutacyjne[[#This Row],[GMM]]/10+punkty_rekrutacyjne[[#This Row],[GMP]]/10+punkty_rekrutacyjne[[#This Row],[GJP]]/10</f>
        <v>28.3</v>
      </c>
      <c r="R473" s="1">
        <f>(punkty_rekrutacyjne[[#This Row],[JP]]-1)*2+(punkty_rekrutacyjne[[#This Row],[Mat]]-1)*2+(punkty_rekrutacyjne[[#This Row],[Biol]]-1)*2+(punkty_rekrutacyjne[[#This Row],[Geog]]-1)*2</f>
        <v>22</v>
      </c>
      <c r="S473" s="1">
        <f>punkty_rekrutacyjne[[#This Row],[p z g]]+punkty_rekrutacyjne[[#This Row],[P z ocen]]+IF(punkty_rekrutacyjne[[#This Row],[Zachowanie]]=6,2,0)+punkty_rekrutacyjne[[#This Row],[Osiagniecia]]</f>
        <v>53.3</v>
      </c>
      <c r="X473" s="11" t="s">
        <v>641</v>
      </c>
      <c r="Y473" s="1">
        <v>4.5</v>
      </c>
      <c r="Z473" s="1">
        <v>0</v>
      </c>
    </row>
    <row r="474" spans="1:26" x14ac:dyDescent="0.25">
      <c r="A474" s="1" t="s">
        <v>626</v>
      </c>
      <c r="B474" s="1" t="s">
        <v>38</v>
      </c>
      <c r="C474">
        <v>8</v>
      </c>
      <c r="D474">
        <v>2</v>
      </c>
      <c r="E474">
        <v>2</v>
      </c>
      <c r="F474">
        <v>3</v>
      </c>
      <c r="G474">
        <v>4</v>
      </c>
      <c r="H474">
        <v>4</v>
      </c>
      <c r="I474">
        <v>96</v>
      </c>
      <c r="J474">
        <v>47</v>
      </c>
      <c r="K474">
        <v>90</v>
      </c>
      <c r="L474">
        <v>24</v>
      </c>
      <c r="M474">
        <v>96</v>
      </c>
      <c r="N474">
        <f>IF(AND(punkty_rekrutacyjne[[#This Row],[Osiagniecia]]=0,punkty_rekrutacyjne[[#This Row],[Zachowanie]]&gt;4),1,0)</f>
        <v>0</v>
      </c>
      <c r="O474">
        <f t="shared" si="7"/>
        <v>3.25</v>
      </c>
      <c r="P474">
        <f>IF(AND(punkty_rekrutacyjne[[#This Row],[osiągnięcia]]=1,punkty_rekrutacyjne[[#This Row],[Średnia]]&gt;=4),1,0)</f>
        <v>0</v>
      </c>
      <c r="Q474" s="1">
        <f>punkty_rekrutacyjne[[#This Row],[GHP]]/10+punkty_rekrutacyjne[[#This Row],[GHH]]/10+punkty_rekrutacyjne[[#This Row],[GMM]]/10+punkty_rekrutacyjne[[#This Row],[GMP]]/10+punkty_rekrutacyjne[[#This Row],[GJP]]/10</f>
        <v>35.299999999999997</v>
      </c>
      <c r="R474" s="1">
        <f>(punkty_rekrutacyjne[[#This Row],[JP]]-1)*2+(punkty_rekrutacyjne[[#This Row],[Mat]]-1)*2+(punkty_rekrutacyjne[[#This Row],[Biol]]-1)*2+(punkty_rekrutacyjne[[#This Row],[Geog]]-1)*2</f>
        <v>18</v>
      </c>
      <c r="S474" s="1">
        <f>punkty_rekrutacyjne[[#This Row],[p z g]]+punkty_rekrutacyjne[[#This Row],[P z ocen]]+IF(punkty_rekrutacyjne[[#This Row],[Zachowanie]]=6,2,0)+punkty_rekrutacyjne[[#This Row],[Osiagniecia]]</f>
        <v>61.3</v>
      </c>
      <c r="X474" s="11" t="s">
        <v>668</v>
      </c>
      <c r="Y474" s="1">
        <v>4.25</v>
      </c>
      <c r="Z474" s="1">
        <v>0</v>
      </c>
    </row>
    <row r="475" spans="1:26" x14ac:dyDescent="0.25">
      <c r="A475" s="1" t="s">
        <v>627</v>
      </c>
      <c r="B475" s="1" t="s">
        <v>133</v>
      </c>
      <c r="C475">
        <v>3</v>
      </c>
      <c r="D475">
        <v>3</v>
      </c>
      <c r="E475">
        <v>3</v>
      </c>
      <c r="F475">
        <v>3</v>
      </c>
      <c r="G475">
        <v>4</v>
      </c>
      <c r="H475">
        <v>5</v>
      </c>
      <c r="I475">
        <v>18</v>
      </c>
      <c r="J475">
        <v>94</v>
      </c>
      <c r="K475">
        <v>29</v>
      </c>
      <c r="L475">
        <v>50</v>
      </c>
      <c r="M475">
        <v>54</v>
      </c>
      <c r="N475">
        <f>IF(AND(punkty_rekrutacyjne[[#This Row],[Osiagniecia]]=0,punkty_rekrutacyjne[[#This Row],[Zachowanie]]&gt;4),1,0)</f>
        <v>0</v>
      </c>
      <c r="O475">
        <f t="shared" si="7"/>
        <v>3.75</v>
      </c>
      <c r="P475">
        <f>IF(AND(punkty_rekrutacyjne[[#This Row],[osiągnięcia]]=1,punkty_rekrutacyjne[[#This Row],[Średnia]]&gt;=4),1,0)</f>
        <v>0</v>
      </c>
      <c r="Q475" s="1">
        <f>punkty_rekrutacyjne[[#This Row],[GHP]]/10+punkty_rekrutacyjne[[#This Row],[GHH]]/10+punkty_rekrutacyjne[[#This Row],[GMM]]/10+punkty_rekrutacyjne[[#This Row],[GMP]]/10+punkty_rekrutacyjne[[#This Row],[GJP]]/10</f>
        <v>24.5</v>
      </c>
      <c r="R475" s="1">
        <f>(punkty_rekrutacyjne[[#This Row],[JP]]-1)*2+(punkty_rekrutacyjne[[#This Row],[Mat]]-1)*2+(punkty_rekrutacyjne[[#This Row],[Biol]]-1)*2+(punkty_rekrutacyjne[[#This Row],[Geog]]-1)*2</f>
        <v>22</v>
      </c>
      <c r="S475" s="1">
        <f>punkty_rekrutacyjne[[#This Row],[p z g]]+punkty_rekrutacyjne[[#This Row],[P z ocen]]+IF(punkty_rekrutacyjne[[#This Row],[Zachowanie]]=6,2,0)+punkty_rekrutacyjne[[#This Row],[Osiagniecia]]</f>
        <v>49.5</v>
      </c>
      <c r="X475" s="11" t="s">
        <v>374</v>
      </c>
      <c r="Y475" s="1">
        <v>3</v>
      </c>
      <c r="Z475" s="1">
        <v>0</v>
      </c>
    </row>
    <row r="476" spans="1:26" x14ac:dyDescent="0.25">
      <c r="A476" s="1" t="s">
        <v>628</v>
      </c>
      <c r="B476" s="1" t="s">
        <v>251</v>
      </c>
      <c r="C476">
        <v>0</v>
      </c>
      <c r="D476">
        <v>5</v>
      </c>
      <c r="E476">
        <v>5</v>
      </c>
      <c r="F476">
        <v>6</v>
      </c>
      <c r="G476">
        <v>2</v>
      </c>
      <c r="H476">
        <v>5</v>
      </c>
      <c r="I476">
        <v>47</v>
      </c>
      <c r="J476">
        <v>34</v>
      </c>
      <c r="K476">
        <v>86</v>
      </c>
      <c r="L476">
        <v>56</v>
      </c>
      <c r="M476">
        <v>39</v>
      </c>
      <c r="N476">
        <f>IF(AND(punkty_rekrutacyjne[[#This Row],[Osiagniecia]]=0,punkty_rekrutacyjne[[#This Row],[Zachowanie]]&gt;4),1,0)</f>
        <v>1</v>
      </c>
      <c r="O476">
        <f t="shared" si="7"/>
        <v>4.5</v>
      </c>
      <c r="P476">
        <f>IF(AND(punkty_rekrutacyjne[[#This Row],[osiągnięcia]]=1,punkty_rekrutacyjne[[#This Row],[Średnia]]&gt;=4),1,0)</f>
        <v>1</v>
      </c>
      <c r="Q476" s="1">
        <f>punkty_rekrutacyjne[[#This Row],[GHP]]/10+punkty_rekrutacyjne[[#This Row],[GHH]]/10+punkty_rekrutacyjne[[#This Row],[GMM]]/10+punkty_rekrutacyjne[[#This Row],[GMP]]/10+punkty_rekrutacyjne[[#This Row],[GJP]]/10</f>
        <v>26.199999999999996</v>
      </c>
      <c r="R476" s="1">
        <f>(punkty_rekrutacyjne[[#This Row],[JP]]-1)*2+(punkty_rekrutacyjne[[#This Row],[Mat]]-1)*2+(punkty_rekrutacyjne[[#This Row],[Biol]]-1)*2+(punkty_rekrutacyjne[[#This Row],[Geog]]-1)*2</f>
        <v>28</v>
      </c>
      <c r="S476" s="1">
        <f>punkty_rekrutacyjne[[#This Row],[p z g]]+punkty_rekrutacyjne[[#This Row],[P z ocen]]+IF(punkty_rekrutacyjne[[#This Row],[Zachowanie]]=6,2,0)+punkty_rekrutacyjne[[#This Row],[Osiagniecia]]</f>
        <v>54.199999999999996</v>
      </c>
      <c r="X476" s="11" t="s">
        <v>181</v>
      </c>
      <c r="Y476" s="1">
        <v>4.5</v>
      </c>
      <c r="Z476" s="1">
        <v>0</v>
      </c>
    </row>
    <row r="477" spans="1:26" x14ac:dyDescent="0.25">
      <c r="A477" s="1" t="s">
        <v>629</v>
      </c>
      <c r="B477" s="1" t="s">
        <v>430</v>
      </c>
      <c r="C477">
        <v>7</v>
      </c>
      <c r="D477">
        <v>5</v>
      </c>
      <c r="E477">
        <v>5</v>
      </c>
      <c r="F477">
        <v>2</v>
      </c>
      <c r="G477">
        <v>6</v>
      </c>
      <c r="H477">
        <v>6</v>
      </c>
      <c r="I477">
        <v>6</v>
      </c>
      <c r="J477">
        <v>88</v>
      </c>
      <c r="K477">
        <v>24</v>
      </c>
      <c r="L477">
        <v>3</v>
      </c>
      <c r="M477">
        <v>43</v>
      </c>
      <c r="N477">
        <f>IF(AND(punkty_rekrutacyjne[[#This Row],[Osiagniecia]]=0,punkty_rekrutacyjne[[#This Row],[Zachowanie]]&gt;4),1,0)</f>
        <v>0</v>
      </c>
      <c r="O477">
        <f t="shared" si="7"/>
        <v>4.75</v>
      </c>
      <c r="P477">
        <f>IF(AND(punkty_rekrutacyjne[[#This Row],[osiągnięcia]]=1,punkty_rekrutacyjne[[#This Row],[Średnia]]&gt;=4),1,0)</f>
        <v>0</v>
      </c>
      <c r="Q477" s="1">
        <f>punkty_rekrutacyjne[[#This Row],[GHP]]/10+punkty_rekrutacyjne[[#This Row],[GHH]]/10+punkty_rekrutacyjne[[#This Row],[GMM]]/10+punkty_rekrutacyjne[[#This Row],[GMP]]/10+punkty_rekrutacyjne[[#This Row],[GJP]]/10</f>
        <v>16.400000000000002</v>
      </c>
      <c r="R477" s="1">
        <f>(punkty_rekrutacyjne[[#This Row],[JP]]-1)*2+(punkty_rekrutacyjne[[#This Row],[Mat]]-1)*2+(punkty_rekrutacyjne[[#This Row],[Biol]]-1)*2+(punkty_rekrutacyjne[[#This Row],[Geog]]-1)*2</f>
        <v>30</v>
      </c>
      <c r="S477" s="1">
        <f>punkty_rekrutacyjne[[#This Row],[p z g]]+punkty_rekrutacyjne[[#This Row],[P z ocen]]+IF(punkty_rekrutacyjne[[#This Row],[Zachowanie]]=6,2,0)+punkty_rekrutacyjne[[#This Row],[Osiagniecia]]</f>
        <v>53.400000000000006</v>
      </c>
      <c r="X477" s="11" t="s">
        <v>569</v>
      </c>
      <c r="Y477" s="1">
        <v>4.75</v>
      </c>
      <c r="Z477" s="1">
        <v>0</v>
      </c>
    </row>
    <row r="478" spans="1:26" x14ac:dyDescent="0.25">
      <c r="A478" s="1" t="s">
        <v>630</v>
      </c>
      <c r="B478" s="1" t="s">
        <v>273</v>
      </c>
      <c r="C478">
        <v>8</v>
      </c>
      <c r="D478">
        <v>4</v>
      </c>
      <c r="E478">
        <v>3</v>
      </c>
      <c r="F478">
        <v>6</v>
      </c>
      <c r="G478">
        <v>2</v>
      </c>
      <c r="H478">
        <v>6</v>
      </c>
      <c r="I478">
        <v>87</v>
      </c>
      <c r="J478">
        <v>54</v>
      </c>
      <c r="K478">
        <v>69</v>
      </c>
      <c r="L478">
        <v>96</v>
      </c>
      <c r="M478">
        <v>7</v>
      </c>
      <c r="N478">
        <f>IF(AND(punkty_rekrutacyjne[[#This Row],[Osiagniecia]]=0,punkty_rekrutacyjne[[#This Row],[Zachowanie]]&gt;4),1,0)</f>
        <v>0</v>
      </c>
      <c r="O478">
        <f t="shared" si="7"/>
        <v>4.25</v>
      </c>
      <c r="P478">
        <f>IF(AND(punkty_rekrutacyjne[[#This Row],[osiągnięcia]]=1,punkty_rekrutacyjne[[#This Row],[Średnia]]&gt;=4),1,0)</f>
        <v>0</v>
      </c>
      <c r="Q478" s="1">
        <f>punkty_rekrutacyjne[[#This Row],[GHP]]/10+punkty_rekrutacyjne[[#This Row],[GHH]]/10+punkty_rekrutacyjne[[#This Row],[GMM]]/10+punkty_rekrutacyjne[[#This Row],[GMP]]/10+punkty_rekrutacyjne[[#This Row],[GJP]]/10</f>
        <v>31.3</v>
      </c>
      <c r="R478" s="1">
        <f>(punkty_rekrutacyjne[[#This Row],[JP]]-1)*2+(punkty_rekrutacyjne[[#This Row],[Mat]]-1)*2+(punkty_rekrutacyjne[[#This Row],[Biol]]-1)*2+(punkty_rekrutacyjne[[#This Row],[Geog]]-1)*2</f>
        <v>26</v>
      </c>
      <c r="S478" s="1">
        <f>punkty_rekrutacyjne[[#This Row],[p z g]]+punkty_rekrutacyjne[[#This Row],[P z ocen]]+IF(punkty_rekrutacyjne[[#This Row],[Zachowanie]]=6,2,0)+punkty_rekrutacyjne[[#This Row],[Osiagniecia]]</f>
        <v>65.3</v>
      </c>
      <c r="X478" s="11" t="s">
        <v>108</v>
      </c>
      <c r="Y478" s="1">
        <v>8.25</v>
      </c>
      <c r="Z478" s="1">
        <v>0</v>
      </c>
    </row>
    <row r="479" spans="1:26" x14ac:dyDescent="0.25">
      <c r="A479" s="1" t="s">
        <v>631</v>
      </c>
      <c r="B479" s="1" t="s">
        <v>288</v>
      </c>
      <c r="C479">
        <v>8</v>
      </c>
      <c r="D479">
        <v>3</v>
      </c>
      <c r="E479">
        <v>2</v>
      </c>
      <c r="F479">
        <v>4</v>
      </c>
      <c r="G479">
        <v>6</v>
      </c>
      <c r="H479">
        <v>6</v>
      </c>
      <c r="I479">
        <v>99</v>
      </c>
      <c r="J479">
        <v>51</v>
      </c>
      <c r="K479">
        <v>25</v>
      </c>
      <c r="L479">
        <v>89</v>
      </c>
      <c r="M479">
        <v>73</v>
      </c>
      <c r="N479">
        <f>IF(AND(punkty_rekrutacyjne[[#This Row],[Osiagniecia]]=0,punkty_rekrutacyjne[[#This Row],[Zachowanie]]&gt;4),1,0)</f>
        <v>0</v>
      </c>
      <c r="O479">
        <f t="shared" si="7"/>
        <v>4.5</v>
      </c>
      <c r="P479">
        <f>IF(AND(punkty_rekrutacyjne[[#This Row],[osiągnięcia]]=1,punkty_rekrutacyjne[[#This Row],[Średnia]]&gt;=4),1,0)</f>
        <v>0</v>
      </c>
      <c r="Q479" s="1">
        <f>punkty_rekrutacyjne[[#This Row],[GHP]]/10+punkty_rekrutacyjne[[#This Row],[GHH]]/10+punkty_rekrutacyjne[[#This Row],[GMM]]/10+punkty_rekrutacyjne[[#This Row],[GMP]]/10+punkty_rekrutacyjne[[#This Row],[GJP]]/10</f>
        <v>33.699999999999996</v>
      </c>
      <c r="R479" s="1">
        <f>(punkty_rekrutacyjne[[#This Row],[JP]]-1)*2+(punkty_rekrutacyjne[[#This Row],[Mat]]-1)*2+(punkty_rekrutacyjne[[#This Row],[Biol]]-1)*2+(punkty_rekrutacyjne[[#This Row],[Geog]]-1)*2</f>
        <v>28</v>
      </c>
      <c r="S479" s="1">
        <f>punkty_rekrutacyjne[[#This Row],[p z g]]+punkty_rekrutacyjne[[#This Row],[P z ocen]]+IF(punkty_rekrutacyjne[[#This Row],[Zachowanie]]=6,2,0)+punkty_rekrutacyjne[[#This Row],[Osiagniecia]]</f>
        <v>69.699999999999989</v>
      </c>
      <c r="X479" s="11" t="s">
        <v>277</v>
      </c>
      <c r="Y479" s="1">
        <v>4.75</v>
      </c>
      <c r="Z479" s="1">
        <v>0</v>
      </c>
    </row>
    <row r="480" spans="1:26" x14ac:dyDescent="0.25">
      <c r="A480" s="1" t="s">
        <v>632</v>
      </c>
      <c r="B480" s="1" t="s">
        <v>633</v>
      </c>
      <c r="C480">
        <v>0</v>
      </c>
      <c r="D480">
        <v>4</v>
      </c>
      <c r="E480">
        <v>6</v>
      </c>
      <c r="F480">
        <v>5</v>
      </c>
      <c r="G480">
        <v>2</v>
      </c>
      <c r="H480">
        <v>4</v>
      </c>
      <c r="I480">
        <v>72</v>
      </c>
      <c r="J480">
        <v>33</v>
      </c>
      <c r="K480">
        <v>40</v>
      </c>
      <c r="L480">
        <v>62</v>
      </c>
      <c r="M480">
        <v>19</v>
      </c>
      <c r="N480">
        <f>IF(AND(punkty_rekrutacyjne[[#This Row],[Osiagniecia]]=0,punkty_rekrutacyjne[[#This Row],[Zachowanie]]&gt;4),1,0)</f>
        <v>0</v>
      </c>
      <c r="O480">
        <f t="shared" si="7"/>
        <v>4.25</v>
      </c>
      <c r="P480">
        <f>IF(AND(punkty_rekrutacyjne[[#This Row],[osiągnięcia]]=1,punkty_rekrutacyjne[[#This Row],[Średnia]]&gt;=4),1,0)</f>
        <v>0</v>
      </c>
      <c r="Q480" s="1">
        <f>punkty_rekrutacyjne[[#This Row],[GHP]]/10+punkty_rekrutacyjne[[#This Row],[GHH]]/10+punkty_rekrutacyjne[[#This Row],[GMM]]/10+punkty_rekrutacyjne[[#This Row],[GMP]]/10+punkty_rekrutacyjne[[#This Row],[GJP]]/10</f>
        <v>22.599999999999998</v>
      </c>
      <c r="R480" s="1">
        <f>(punkty_rekrutacyjne[[#This Row],[JP]]-1)*2+(punkty_rekrutacyjne[[#This Row],[Mat]]-1)*2+(punkty_rekrutacyjne[[#This Row],[Biol]]-1)*2+(punkty_rekrutacyjne[[#This Row],[Geog]]-1)*2</f>
        <v>26</v>
      </c>
      <c r="S480" s="1">
        <f>punkty_rekrutacyjne[[#This Row],[p z g]]+punkty_rekrutacyjne[[#This Row],[P z ocen]]+IF(punkty_rekrutacyjne[[#This Row],[Zachowanie]]=6,2,0)+punkty_rekrutacyjne[[#This Row],[Osiagniecia]]</f>
        <v>48.599999999999994</v>
      </c>
      <c r="X480" s="11" t="s">
        <v>325</v>
      </c>
      <c r="Y480" s="1">
        <v>4</v>
      </c>
      <c r="Z480" s="1">
        <v>0</v>
      </c>
    </row>
    <row r="481" spans="1:26" x14ac:dyDescent="0.25">
      <c r="A481" s="1" t="s">
        <v>634</v>
      </c>
      <c r="B481" s="1" t="s">
        <v>635</v>
      </c>
      <c r="C481">
        <v>0</v>
      </c>
      <c r="D481">
        <v>4</v>
      </c>
      <c r="E481">
        <v>2</v>
      </c>
      <c r="F481">
        <v>6</v>
      </c>
      <c r="G481">
        <v>2</v>
      </c>
      <c r="H481">
        <v>5</v>
      </c>
      <c r="I481">
        <v>57</v>
      </c>
      <c r="J481">
        <v>88</v>
      </c>
      <c r="K481">
        <v>53</v>
      </c>
      <c r="L481">
        <v>42</v>
      </c>
      <c r="M481">
        <v>49</v>
      </c>
      <c r="N481">
        <f>IF(AND(punkty_rekrutacyjne[[#This Row],[Osiagniecia]]=0,punkty_rekrutacyjne[[#This Row],[Zachowanie]]&gt;4),1,0)</f>
        <v>0</v>
      </c>
      <c r="O481">
        <f t="shared" si="7"/>
        <v>3.75</v>
      </c>
      <c r="P481">
        <f>IF(AND(punkty_rekrutacyjne[[#This Row],[osiągnięcia]]=1,punkty_rekrutacyjne[[#This Row],[Średnia]]&gt;=4),1,0)</f>
        <v>0</v>
      </c>
      <c r="Q481" s="1">
        <f>punkty_rekrutacyjne[[#This Row],[GHP]]/10+punkty_rekrutacyjne[[#This Row],[GHH]]/10+punkty_rekrutacyjne[[#This Row],[GMM]]/10+punkty_rekrutacyjne[[#This Row],[GMP]]/10+punkty_rekrutacyjne[[#This Row],[GJP]]/10</f>
        <v>28.9</v>
      </c>
      <c r="R481" s="1">
        <f>(punkty_rekrutacyjne[[#This Row],[JP]]-1)*2+(punkty_rekrutacyjne[[#This Row],[Mat]]-1)*2+(punkty_rekrutacyjne[[#This Row],[Biol]]-1)*2+(punkty_rekrutacyjne[[#This Row],[Geog]]-1)*2</f>
        <v>22</v>
      </c>
      <c r="S481" s="1">
        <f>punkty_rekrutacyjne[[#This Row],[p z g]]+punkty_rekrutacyjne[[#This Row],[P z ocen]]+IF(punkty_rekrutacyjne[[#This Row],[Zachowanie]]=6,2,0)+punkty_rekrutacyjne[[#This Row],[Osiagniecia]]</f>
        <v>50.9</v>
      </c>
      <c r="X481" s="11" t="s">
        <v>625</v>
      </c>
      <c r="Y481" s="1">
        <v>3.75</v>
      </c>
      <c r="Z481" s="1">
        <v>0</v>
      </c>
    </row>
    <row r="482" spans="1:26" x14ac:dyDescent="0.25">
      <c r="A482" s="1" t="s">
        <v>636</v>
      </c>
      <c r="B482" s="1" t="s">
        <v>340</v>
      </c>
      <c r="C482">
        <v>1</v>
      </c>
      <c r="D482">
        <v>4</v>
      </c>
      <c r="E482">
        <v>2</v>
      </c>
      <c r="F482">
        <v>2</v>
      </c>
      <c r="G482">
        <v>4</v>
      </c>
      <c r="H482">
        <v>2</v>
      </c>
      <c r="I482">
        <v>68</v>
      </c>
      <c r="J482">
        <v>81</v>
      </c>
      <c r="K482">
        <v>24</v>
      </c>
      <c r="L482">
        <v>15</v>
      </c>
      <c r="M482">
        <v>48</v>
      </c>
      <c r="N482">
        <f>IF(AND(punkty_rekrutacyjne[[#This Row],[Osiagniecia]]=0,punkty_rekrutacyjne[[#This Row],[Zachowanie]]&gt;4),1,0)</f>
        <v>0</v>
      </c>
      <c r="O482">
        <f t="shared" si="7"/>
        <v>2.5</v>
      </c>
      <c r="P482">
        <f>IF(AND(punkty_rekrutacyjne[[#This Row],[osiągnięcia]]=1,punkty_rekrutacyjne[[#This Row],[Średnia]]&gt;=4),1,0)</f>
        <v>0</v>
      </c>
      <c r="Q482" s="1">
        <f>punkty_rekrutacyjne[[#This Row],[GHP]]/10+punkty_rekrutacyjne[[#This Row],[GHH]]/10+punkty_rekrutacyjne[[#This Row],[GMM]]/10+punkty_rekrutacyjne[[#This Row],[GMP]]/10+punkty_rekrutacyjne[[#This Row],[GJP]]/10</f>
        <v>23.599999999999998</v>
      </c>
      <c r="R482" s="1">
        <f>(punkty_rekrutacyjne[[#This Row],[JP]]-1)*2+(punkty_rekrutacyjne[[#This Row],[Mat]]-1)*2+(punkty_rekrutacyjne[[#This Row],[Biol]]-1)*2+(punkty_rekrutacyjne[[#This Row],[Geog]]-1)*2</f>
        <v>12</v>
      </c>
      <c r="S482" s="1">
        <f>punkty_rekrutacyjne[[#This Row],[p z g]]+punkty_rekrutacyjne[[#This Row],[P z ocen]]+IF(punkty_rekrutacyjne[[#This Row],[Zachowanie]]=6,2,0)+punkty_rekrutacyjne[[#This Row],[Osiagniecia]]</f>
        <v>36.599999999999994</v>
      </c>
      <c r="X482" s="11" t="s">
        <v>297</v>
      </c>
      <c r="Y482" s="1">
        <v>3.5</v>
      </c>
      <c r="Z482" s="1">
        <v>0</v>
      </c>
    </row>
    <row r="483" spans="1:26" x14ac:dyDescent="0.25">
      <c r="A483" s="1" t="s">
        <v>637</v>
      </c>
      <c r="B483" s="1" t="s">
        <v>86</v>
      </c>
      <c r="C483">
        <v>6</v>
      </c>
      <c r="D483">
        <v>4</v>
      </c>
      <c r="E483">
        <v>3</v>
      </c>
      <c r="F483">
        <v>2</v>
      </c>
      <c r="G483">
        <v>3</v>
      </c>
      <c r="H483">
        <v>3</v>
      </c>
      <c r="I483">
        <v>43</v>
      </c>
      <c r="J483">
        <v>36</v>
      </c>
      <c r="K483">
        <v>9</v>
      </c>
      <c r="L483">
        <v>88</v>
      </c>
      <c r="M483">
        <v>44</v>
      </c>
      <c r="N483">
        <f>IF(AND(punkty_rekrutacyjne[[#This Row],[Osiagniecia]]=0,punkty_rekrutacyjne[[#This Row],[Zachowanie]]&gt;4),1,0)</f>
        <v>0</v>
      </c>
      <c r="O483">
        <f t="shared" si="7"/>
        <v>2.75</v>
      </c>
      <c r="P483">
        <f>IF(AND(punkty_rekrutacyjne[[#This Row],[osiągnięcia]]=1,punkty_rekrutacyjne[[#This Row],[Średnia]]&gt;=4),1,0)</f>
        <v>0</v>
      </c>
      <c r="Q483" s="1">
        <f>punkty_rekrutacyjne[[#This Row],[GHP]]/10+punkty_rekrutacyjne[[#This Row],[GHH]]/10+punkty_rekrutacyjne[[#This Row],[GMM]]/10+punkty_rekrutacyjne[[#This Row],[GMP]]/10+punkty_rekrutacyjne[[#This Row],[GJP]]/10</f>
        <v>22</v>
      </c>
      <c r="R483" s="1">
        <f>(punkty_rekrutacyjne[[#This Row],[JP]]-1)*2+(punkty_rekrutacyjne[[#This Row],[Mat]]-1)*2+(punkty_rekrutacyjne[[#This Row],[Biol]]-1)*2+(punkty_rekrutacyjne[[#This Row],[Geog]]-1)*2</f>
        <v>14</v>
      </c>
      <c r="S483" s="1">
        <f>punkty_rekrutacyjne[[#This Row],[p z g]]+punkty_rekrutacyjne[[#This Row],[P z ocen]]+IF(punkty_rekrutacyjne[[#This Row],[Zachowanie]]=6,2,0)+punkty_rekrutacyjne[[#This Row],[Osiagniecia]]</f>
        <v>42</v>
      </c>
      <c r="X483" s="11" t="s">
        <v>50</v>
      </c>
      <c r="Y483" s="1">
        <v>5.25</v>
      </c>
      <c r="Z483" s="1">
        <v>0</v>
      </c>
    </row>
    <row r="484" spans="1:26" x14ac:dyDescent="0.25">
      <c r="A484" s="1" t="s">
        <v>638</v>
      </c>
      <c r="B484" s="1" t="s">
        <v>395</v>
      </c>
      <c r="C484">
        <v>2</v>
      </c>
      <c r="D484">
        <v>6</v>
      </c>
      <c r="E484">
        <v>2</v>
      </c>
      <c r="F484">
        <v>2</v>
      </c>
      <c r="G484">
        <v>3</v>
      </c>
      <c r="H484">
        <v>3</v>
      </c>
      <c r="I484">
        <v>69</v>
      </c>
      <c r="J484">
        <v>17</v>
      </c>
      <c r="K484">
        <v>84</v>
      </c>
      <c r="L484">
        <v>87</v>
      </c>
      <c r="M484">
        <v>56</v>
      </c>
      <c r="N484">
        <f>IF(AND(punkty_rekrutacyjne[[#This Row],[Osiagniecia]]=0,punkty_rekrutacyjne[[#This Row],[Zachowanie]]&gt;4),1,0)</f>
        <v>0</v>
      </c>
      <c r="O484">
        <f t="shared" si="7"/>
        <v>2.5</v>
      </c>
      <c r="P484">
        <f>IF(AND(punkty_rekrutacyjne[[#This Row],[osiągnięcia]]=1,punkty_rekrutacyjne[[#This Row],[Średnia]]&gt;=4),1,0)</f>
        <v>0</v>
      </c>
      <c r="Q484" s="1">
        <f>punkty_rekrutacyjne[[#This Row],[GHP]]/10+punkty_rekrutacyjne[[#This Row],[GHH]]/10+punkty_rekrutacyjne[[#This Row],[GMM]]/10+punkty_rekrutacyjne[[#This Row],[GMP]]/10+punkty_rekrutacyjne[[#This Row],[GJP]]/10</f>
        <v>31.299999999999997</v>
      </c>
      <c r="R484" s="1">
        <f>(punkty_rekrutacyjne[[#This Row],[JP]]-1)*2+(punkty_rekrutacyjne[[#This Row],[Mat]]-1)*2+(punkty_rekrutacyjne[[#This Row],[Biol]]-1)*2+(punkty_rekrutacyjne[[#This Row],[Geog]]-1)*2</f>
        <v>12</v>
      </c>
      <c r="S484" s="1">
        <f>punkty_rekrutacyjne[[#This Row],[p z g]]+punkty_rekrutacyjne[[#This Row],[P z ocen]]+IF(punkty_rekrutacyjne[[#This Row],[Zachowanie]]=6,2,0)+punkty_rekrutacyjne[[#This Row],[Osiagniecia]]</f>
        <v>47.3</v>
      </c>
      <c r="X484" s="11" t="s">
        <v>160</v>
      </c>
      <c r="Y484" s="1">
        <v>2.25</v>
      </c>
      <c r="Z484" s="1">
        <v>0</v>
      </c>
    </row>
    <row r="485" spans="1:26" x14ac:dyDescent="0.25">
      <c r="A485" s="1" t="s">
        <v>639</v>
      </c>
      <c r="B485" s="1" t="s">
        <v>34</v>
      </c>
      <c r="C485">
        <v>0</v>
      </c>
      <c r="D485">
        <v>6</v>
      </c>
      <c r="E485">
        <v>6</v>
      </c>
      <c r="F485">
        <v>3</v>
      </c>
      <c r="G485">
        <v>2</v>
      </c>
      <c r="H485">
        <v>5</v>
      </c>
      <c r="I485">
        <v>25</v>
      </c>
      <c r="J485">
        <v>23</v>
      </c>
      <c r="K485">
        <v>92</v>
      </c>
      <c r="L485">
        <v>37</v>
      </c>
      <c r="M485">
        <v>40</v>
      </c>
      <c r="N485">
        <f>IF(AND(punkty_rekrutacyjne[[#This Row],[Osiagniecia]]=0,punkty_rekrutacyjne[[#This Row],[Zachowanie]]&gt;4),1,0)</f>
        <v>1</v>
      </c>
      <c r="O485">
        <f t="shared" si="7"/>
        <v>4</v>
      </c>
      <c r="P485">
        <f>IF(AND(punkty_rekrutacyjne[[#This Row],[osiągnięcia]]=1,punkty_rekrutacyjne[[#This Row],[Średnia]]&gt;=4),1,0)</f>
        <v>1</v>
      </c>
      <c r="Q485" s="1">
        <f>punkty_rekrutacyjne[[#This Row],[GHP]]/10+punkty_rekrutacyjne[[#This Row],[GHH]]/10+punkty_rekrutacyjne[[#This Row],[GMM]]/10+punkty_rekrutacyjne[[#This Row],[GMP]]/10+punkty_rekrutacyjne[[#This Row],[GJP]]/10</f>
        <v>21.7</v>
      </c>
      <c r="R485" s="1">
        <f>(punkty_rekrutacyjne[[#This Row],[JP]]-1)*2+(punkty_rekrutacyjne[[#This Row],[Mat]]-1)*2+(punkty_rekrutacyjne[[#This Row],[Biol]]-1)*2+(punkty_rekrutacyjne[[#This Row],[Geog]]-1)*2</f>
        <v>24</v>
      </c>
      <c r="S485" s="1">
        <f>punkty_rekrutacyjne[[#This Row],[p z g]]+punkty_rekrutacyjne[[#This Row],[P z ocen]]+IF(punkty_rekrutacyjne[[#This Row],[Zachowanie]]=6,2,0)+punkty_rekrutacyjne[[#This Row],[Osiagniecia]]</f>
        <v>47.7</v>
      </c>
      <c r="X485" s="11" t="s">
        <v>231</v>
      </c>
      <c r="Y485" s="1">
        <v>3</v>
      </c>
      <c r="Z485" s="1">
        <v>0</v>
      </c>
    </row>
    <row r="486" spans="1:26" x14ac:dyDescent="0.25">
      <c r="A486" s="1" t="s">
        <v>640</v>
      </c>
      <c r="B486" s="1" t="s">
        <v>249</v>
      </c>
      <c r="C486">
        <v>8</v>
      </c>
      <c r="D486">
        <v>4</v>
      </c>
      <c r="E486">
        <v>6</v>
      </c>
      <c r="F486">
        <v>4</v>
      </c>
      <c r="G486">
        <v>3</v>
      </c>
      <c r="H486">
        <v>2</v>
      </c>
      <c r="I486">
        <v>12</v>
      </c>
      <c r="J486">
        <v>56</v>
      </c>
      <c r="K486">
        <v>75</v>
      </c>
      <c r="L486">
        <v>76</v>
      </c>
      <c r="M486">
        <v>41</v>
      </c>
      <c r="N486">
        <f>IF(AND(punkty_rekrutacyjne[[#This Row],[Osiagniecia]]=0,punkty_rekrutacyjne[[#This Row],[Zachowanie]]&gt;4),1,0)</f>
        <v>0</v>
      </c>
      <c r="O486">
        <f t="shared" si="7"/>
        <v>3.75</v>
      </c>
      <c r="P486">
        <f>IF(AND(punkty_rekrutacyjne[[#This Row],[osiągnięcia]]=1,punkty_rekrutacyjne[[#This Row],[Średnia]]&gt;=4),1,0)</f>
        <v>0</v>
      </c>
      <c r="Q486" s="1">
        <f>punkty_rekrutacyjne[[#This Row],[GHP]]/10+punkty_rekrutacyjne[[#This Row],[GHH]]/10+punkty_rekrutacyjne[[#This Row],[GMM]]/10+punkty_rekrutacyjne[[#This Row],[GMP]]/10+punkty_rekrutacyjne[[#This Row],[GJP]]/10</f>
        <v>26</v>
      </c>
      <c r="R486" s="1">
        <f>(punkty_rekrutacyjne[[#This Row],[JP]]-1)*2+(punkty_rekrutacyjne[[#This Row],[Mat]]-1)*2+(punkty_rekrutacyjne[[#This Row],[Biol]]-1)*2+(punkty_rekrutacyjne[[#This Row],[Geog]]-1)*2</f>
        <v>22</v>
      </c>
      <c r="S486" s="1">
        <f>punkty_rekrutacyjne[[#This Row],[p z g]]+punkty_rekrutacyjne[[#This Row],[P z ocen]]+IF(punkty_rekrutacyjne[[#This Row],[Zachowanie]]=6,2,0)+punkty_rekrutacyjne[[#This Row],[Osiagniecia]]</f>
        <v>56</v>
      </c>
      <c r="X486" s="11" t="s">
        <v>207</v>
      </c>
      <c r="Y486" s="1">
        <v>4.25</v>
      </c>
      <c r="Z486" s="1">
        <v>0</v>
      </c>
    </row>
    <row r="487" spans="1:26" x14ac:dyDescent="0.25">
      <c r="A487" s="1" t="s">
        <v>641</v>
      </c>
      <c r="B487" s="1" t="s">
        <v>222</v>
      </c>
      <c r="C487">
        <v>5</v>
      </c>
      <c r="D487">
        <v>2</v>
      </c>
      <c r="E487">
        <v>5</v>
      </c>
      <c r="F487">
        <v>6</v>
      </c>
      <c r="G487">
        <v>2</v>
      </c>
      <c r="H487">
        <v>5</v>
      </c>
      <c r="I487">
        <v>39</v>
      </c>
      <c r="J487">
        <v>77</v>
      </c>
      <c r="K487">
        <v>37</v>
      </c>
      <c r="L487">
        <v>72</v>
      </c>
      <c r="M487">
        <v>32</v>
      </c>
      <c r="N487">
        <f>IF(AND(punkty_rekrutacyjne[[#This Row],[Osiagniecia]]=0,punkty_rekrutacyjne[[#This Row],[Zachowanie]]&gt;4),1,0)</f>
        <v>0</v>
      </c>
      <c r="O487">
        <f t="shared" si="7"/>
        <v>4.5</v>
      </c>
      <c r="P487">
        <f>IF(AND(punkty_rekrutacyjne[[#This Row],[osiągnięcia]]=1,punkty_rekrutacyjne[[#This Row],[Średnia]]&gt;=4),1,0)</f>
        <v>0</v>
      </c>
      <c r="Q487" s="1">
        <f>punkty_rekrutacyjne[[#This Row],[GHP]]/10+punkty_rekrutacyjne[[#This Row],[GHH]]/10+punkty_rekrutacyjne[[#This Row],[GMM]]/10+punkty_rekrutacyjne[[#This Row],[GMP]]/10+punkty_rekrutacyjne[[#This Row],[GJP]]/10</f>
        <v>25.7</v>
      </c>
      <c r="R487" s="1">
        <f>(punkty_rekrutacyjne[[#This Row],[JP]]-1)*2+(punkty_rekrutacyjne[[#This Row],[Mat]]-1)*2+(punkty_rekrutacyjne[[#This Row],[Biol]]-1)*2+(punkty_rekrutacyjne[[#This Row],[Geog]]-1)*2</f>
        <v>28</v>
      </c>
      <c r="S487" s="1">
        <f>punkty_rekrutacyjne[[#This Row],[p z g]]+punkty_rekrutacyjne[[#This Row],[P z ocen]]+IF(punkty_rekrutacyjne[[#This Row],[Zachowanie]]=6,2,0)+punkty_rekrutacyjne[[#This Row],[Osiagniecia]]</f>
        <v>58.7</v>
      </c>
      <c r="X487" s="11" t="s">
        <v>305</v>
      </c>
      <c r="Y487" s="1">
        <v>4.75</v>
      </c>
      <c r="Z487" s="1">
        <v>0</v>
      </c>
    </row>
    <row r="488" spans="1:26" x14ac:dyDescent="0.25">
      <c r="A488" s="1" t="s">
        <v>642</v>
      </c>
      <c r="B488" s="1" t="s">
        <v>43</v>
      </c>
      <c r="C488">
        <v>1</v>
      </c>
      <c r="D488">
        <v>3</v>
      </c>
      <c r="E488">
        <v>5</v>
      </c>
      <c r="F488">
        <v>6</v>
      </c>
      <c r="G488">
        <v>2</v>
      </c>
      <c r="H488">
        <v>5</v>
      </c>
      <c r="I488">
        <v>53</v>
      </c>
      <c r="J488">
        <v>25</v>
      </c>
      <c r="K488">
        <v>62</v>
      </c>
      <c r="L488">
        <v>74</v>
      </c>
      <c r="M488">
        <v>81</v>
      </c>
      <c r="N488">
        <f>IF(AND(punkty_rekrutacyjne[[#This Row],[Osiagniecia]]=0,punkty_rekrutacyjne[[#This Row],[Zachowanie]]&gt;4),1,0)</f>
        <v>0</v>
      </c>
      <c r="O488">
        <f t="shared" si="7"/>
        <v>4.5</v>
      </c>
      <c r="P488">
        <f>IF(AND(punkty_rekrutacyjne[[#This Row],[osiągnięcia]]=1,punkty_rekrutacyjne[[#This Row],[Średnia]]&gt;=4),1,0)</f>
        <v>0</v>
      </c>
      <c r="Q488" s="1">
        <f>punkty_rekrutacyjne[[#This Row],[GHP]]/10+punkty_rekrutacyjne[[#This Row],[GHH]]/10+punkty_rekrutacyjne[[#This Row],[GMM]]/10+punkty_rekrutacyjne[[#This Row],[GMP]]/10+punkty_rekrutacyjne[[#This Row],[GJP]]/10</f>
        <v>29.5</v>
      </c>
      <c r="R488" s="1">
        <f>(punkty_rekrutacyjne[[#This Row],[JP]]-1)*2+(punkty_rekrutacyjne[[#This Row],[Mat]]-1)*2+(punkty_rekrutacyjne[[#This Row],[Biol]]-1)*2+(punkty_rekrutacyjne[[#This Row],[Geog]]-1)*2</f>
        <v>28</v>
      </c>
      <c r="S488" s="1">
        <f>punkty_rekrutacyjne[[#This Row],[p z g]]+punkty_rekrutacyjne[[#This Row],[P z ocen]]+IF(punkty_rekrutacyjne[[#This Row],[Zachowanie]]=6,2,0)+punkty_rekrutacyjne[[#This Row],[Osiagniecia]]</f>
        <v>58.5</v>
      </c>
      <c r="X488" s="11" t="s">
        <v>475</v>
      </c>
      <c r="Y488" s="1">
        <v>5</v>
      </c>
      <c r="Z488" s="1">
        <v>0</v>
      </c>
    </row>
    <row r="489" spans="1:26" x14ac:dyDescent="0.25">
      <c r="A489" s="1" t="s">
        <v>643</v>
      </c>
      <c r="B489" s="1" t="s">
        <v>72</v>
      </c>
      <c r="C489">
        <v>7</v>
      </c>
      <c r="D489">
        <v>6</v>
      </c>
      <c r="E489">
        <v>3</v>
      </c>
      <c r="F489">
        <v>6</v>
      </c>
      <c r="G489">
        <v>4</v>
      </c>
      <c r="H489">
        <v>2</v>
      </c>
      <c r="I489">
        <v>11</v>
      </c>
      <c r="J489">
        <v>8</v>
      </c>
      <c r="K489">
        <v>29</v>
      </c>
      <c r="L489">
        <v>7</v>
      </c>
      <c r="M489">
        <v>38</v>
      </c>
      <c r="N489">
        <f>IF(AND(punkty_rekrutacyjne[[#This Row],[Osiagniecia]]=0,punkty_rekrutacyjne[[#This Row],[Zachowanie]]&gt;4),1,0)</f>
        <v>0</v>
      </c>
      <c r="O489">
        <f t="shared" si="7"/>
        <v>3.75</v>
      </c>
      <c r="P489">
        <f>IF(AND(punkty_rekrutacyjne[[#This Row],[osiągnięcia]]=1,punkty_rekrutacyjne[[#This Row],[Średnia]]&gt;=4),1,0)</f>
        <v>0</v>
      </c>
      <c r="Q489" s="1">
        <f>punkty_rekrutacyjne[[#This Row],[GHP]]/10+punkty_rekrutacyjne[[#This Row],[GHH]]/10+punkty_rekrutacyjne[[#This Row],[GMM]]/10+punkty_rekrutacyjne[[#This Row],[GMP]]/10+punkty_rekrutacyjne[[#This Row],[GJP]]/10</f>
        <v>9.3000000000000007</v>
      </c>
      <c r="R489" s="1">
        <f>(punkty_rekrutacyjne[[#This Row],[JP]]-1)*2+(punkty_rekrutacyjne[[#This Row],[Mat]]-1)*2+(punkty_rekrutacyjne[[#This Row],[Biol]]-1)*2+(punkty_rekrutacyjne[[#This Row],[Geog]]-1)*2</f>
        <v>22</v>
      </c>
      <c r="S489" s="1">
        <f>punkty_rekrutacyjne[[#This Row],[p z g]]+punkty_rekrutacyjne[[#This Row],[P z ocen]]+IF(punkty_rekrutacyjne[[#This Row],[Zachowanie]]=6,2,0)+punkty_rekrutacyjne[[#This Row],[Osiagniecia]]</f>
        <v>40.299999999999997</v>
      </c>
      <c r="X489" s="11" t="s">
        <v>240</v>
      </c>
      <c r="Y489" s="1">
        <v>4.75</v>
      </c>
      <c r="Z489" s="1">
        <v>0</v>
      </c>
    </row>
    <row r="490" spans="1:26" x14ac:dyDescent="0.25">
      <c r="A490" s="1" t="s">
        <v>644</v>
      </c>
      <c r="B490" s="1" t="s">
        <v>145</v>
      </c>
      <c r="C490">
        <v>3</v>
      </c>
      <c r="D490">
        <v>4</v>
      </c>
      <c r="E490">
        <v>6</v>
      </c>
      <c r="F490">
        <v>4</v>
      </c>
      <c r="G490">
        <v>6</v>
      </c>
      <c r="H490">
        <v>2</v>
      </c>
      <c r="I490">
        <v>62</v>
      </c>
      <c r="J490">
        <v>31</v>
      </c>
      <c r="K490">
        <v>64</v>
      </c>
      <c r="L490">
        <v>1</v>
      </c>
      <c r="M490">
        <v>25</v>
      </c>
      <c r="N490">
        <f>IF(AND(punkty_rekrutacyjne[[#This Row],[Osiagniecia]]=0,punkty_rekrutacyjne[[#This Row],[Zachowanie]]&gt;4),1,0)</f>
        <v>0</v>
      </c>
      <c r="O490">
        <f t="shared" si="7"/>
        <v>4.5</v>
      </c>
      <c r="P490">
        <f>IF(AND(punkty_rekrutacyjne[[#This Row],[osiągnięcia]]=1,punkty_rekrutacyjne[[#This Row],[Średnia]]&gt;=4),1,0)</f>
        <v>0</v>
      </c>
      <c r="Q490" s="1">
        <f>punkty_rekrutacyjne[[#This Row],[GHP]]/10+punkty_rekrutacyjne[[#This Row],[GHH]]/10+punkty_rekrutacyjne[[#This Row],[GMM]]/10+punkty_rekrutacyjne[[#This Row],[GMP]]/10+punkty_rekrutacyjne[[#This Row],[GJP]]/10</f>
        <v>18.3</v>
      </c>
      <c r="R490" s="1">
        <f>(punkty_rekrutacyjne[[#This Row],[JP]]-1)*2+(punkty_rekrutacyjne[[#This Row],[Mat]]-1)*2+(punkty_rekrutacyjne[[#This Row],[Biol]]-1)*2+(punkty_rekrutacyjne[[#This Row],[Geog]]-1)*2</f>
        <v>28</v>
      </c>
      <c r="S490" s="1">
        <f>punkty_rekrutacyjne[[#This Row],[p z g]]+punkty_rekrutacyjne[[#This Row],[P z ocen]]+IF(punkty_rekrutacyjne[[#This Row],[Zachowanie]]=6,2,0)+punkty_rekrutacyjne[[#This Row],[Osiagniecia]]</f>
        <v>49.3</v>
      </c>
      <c r="X490" s="11" t="s">
        <v>178</v>
      </c>
      <c r="Y490" s="1">
        <v>3</v>
      </c>
      <c r="Z490" s="1">
        <v>0</v>
      </c>
    </row>
    <row r="491" spans="1:26" x14ac:dyDescent="0.25">
      <c r="A491" s="1" t="s">
        <v>645</v>
      </c>
      <c r="B491" s="1" t="s">
        <v>646</v>
      </c>
      <c r="C491">
        <v>4</v>
      </c>
      <c r="D491">
        <v>4</v>
      </c>
      <c r="E491">
        <v>6</v>
      </c>
      <c r="F491">
        <v>3</v>
      </c>
      <c r="G491">
        <v>2</v>
      </c>
      <c r="H491">
        <v>3</v>
      </c>
      <c r="I491">
        <v>24</v>
      </c>
      <c r="J491">
        <v>33</v>
      </c>
      <c r="K491">
        <v>90</v>
      </c>
      <c r="L491">
        <v>28</v>
      </c>
      <c r="M491">
        <v>23</v>
      </c>
      <c r="N491">
        <f>IF(AND(punkty_rekrutacyjne[[#This Row],[Osiagniecia]]=0,punkty_rekrutacyjne[[#This Row],[Zachowanie]]&gt;4),1,0)</f>
        <v>0</v>
      </c>
      <c r="O491">
        <f t="shared" si="7"/>
        <v>3.5</v>
      </c>
      <c r="P491">
        <f>IF(AND(punkty_rekrutacyjne[[#This Row],[osiągnięcia]]=1,punkty_rekrutacyjne[[#This Row],[Średnia]]&gt;=4),1,0)</f>
        <v>0</v>
      </c>
      <c r="Q491" s="1">
        <f>punkty_rekrutacyjne[[#This Row],[GHP]]/10+punkty_rekrutacyjne[[#This Row],[GHH]]/10+punkty_rekrutacyjne[[#This Row],[GMM]]/10+punkty_rekrutacyjne[[#This Row],[GMP]]/10+punkty_rekrutacyjne[[#This Row],[GJP]]/10</f>
        <v>19.8</v>
      </c>
      <c r="R491" s="1">
        <f>(punkty_rekrutacyjne[[#This Row],[JP]]-1)*2+(punkty_rekrutacyjne[[#This Row],[Mat]]-1)*2+(punkty_rekrutacyjne[[#This Row],[Biol]]-1)*2+(punkty_rekrutacyjne[[#This Row],[Geog]]-1)*2</f>
        <v>20</v>
      </c>
      <c r="S491" s="1">
        <f>punkty_rekrutacyjne[[#This Row],[p z g]]+punkty_rekrutacyjne[[#This Row],[P z ocen]]+IF(punkty_rekrutacyjne[[#This Row],[Zachowanie]]=6,2,0)+punkty_rekrutacyjne[[#This Row],[Osiagniecia]]</f>
        <v>43.8</v>
      </c>
      <c r="X491" s="11" t="s">
        <v>118</v>
      </c>
      <c r="Y491" s="1">
        <v>4</v>
      </c>
      <c r="Z491" s="1">
        <v>0</v>
      </c>
    </row>
    <row r="492" spans="1:26" x14ac:dyDescent="0.25">
      <c r="A492" s="1" t="s">
        <v>647</v>
      </c>
      <c r="B492" s="1" t="s">
        <v>32</v>
      </c>
      <c r="C492">
        <v>5</v>
      </c>
      <c r="D492">
        <v>6</v>
      </c>
      <c r="E492">
        <v>5</v>
      </c>
      <c r="F492">
        <v>6</v>
      </c>
      <c r="G492">
        <v>5</v>
      </c>
      <c r="H492">
        <v>4</v>
      </c>
      <c r="I492">
        <v>92</v>
      </c>
      <c r="J492">
        <v>67</v>
      </c>
      <c r="K492">
        <v>92</v>
      </c>
      <c r="L492">
        <v>79</v>
      </c>
      <c r="M492">
        <v>81</v>
      </c>
      <c r="N492">
        <f>IF(AND(punkty_rekrutacyjne[[#This Row],[Osiagniecia]]=0,punkty_rekrutacyjne[[#This Row],[Zachowanie]]&gt;4),1,0)</f>
        <v>0</v>
      </c>
      <c r="O492">
        <f t="shared" si="7"/>
        <v>5</v>
      </c>
      <c r="P492">
        <f>IF(AND(punkty_rekrutacyjne[[#This Row],[osiągnięcia]]=1,punkty_rekrutacyjne[[#This Row],[Średnia]]&gt;=4),1,0)</f>
        <v>0</v>
      </c>
      <c r="Q492" s="1">
        <f>punkty_rekrutacyjne[[#This Row],[GHP]]/10+punkty_rekrutacyjne[[#This Row],[GHH]]/10+punkty_rekrutacyjne[[#This Row],[GMM]]/10+punkty_rekrutacyjne[[#This Row],[GMP]]/10+punkty_rekrutacyjne[[#This Row],[GJP]]/10</f>
        <v>41.1</v>
      </c>
      <c r="R492" s="1">
        <f>(punkty_rekrutacyjne[[#This Row],[JP]]-1)*2+(punkty_rekrutacyjne[[#This Row],[Mat]]-1)*2+(punkty_rekrutacyjne[[#This Row],[Biol]]-1)*2+(punkty_rekrutacyjne[[#This Row],[Geog]]-1)*2</f>
        <v>32</v>
      </c>
      <c r="S492" s="1">
        <f>punkty_rekrutacyjne[[#This Row],[p z g]]+punkty_rekrutacyjne[[#This Row],[P z ocen]]+IF(punkty_rekrutacyjne[[#This Row],[Zachowanie]]=6,2,0)+punkty_rekrutacyjne[[#This Row],[Osiagniecia]]</f>
        <v>80.099999999999994</v>
      </c>
      <c r="X492" s="11" t="s">
        <v>500</v>
      </c>
      <c r="Y492" s="1">
        <v>5</v>
      </c>
      <c r="Z492" s="1">
        <v>0</v>
      </c>
    </row>
    <row r="493" spans="1:26" x14ac:dyDescent="0.25">
      <c r="A493" s="1" t="s">
        <v>648</v>
      </c>
      <c r="B493" s="1" t="s">
        <v>649</v>
      </c>
      <c r="C493">
        <v>5</v>
      </c>
      <c r="D493">
        <v>3</v>
      </c>
      <c r="E493">
        <v>4</v>
      </c>
      <c r="F493">
        <v>2</v>
      </c>
      <c r="G493">
        <v>6</v>
      </c>
      <c r="H493">
        <v>6</v>
      </c>
      <c r="I493">
        <v>21</v>
      </c>
      <c r="J493">
        <v>40</v>
      </c>
      <c r="K493">
        <v>18</v>
      </c>
      <c r="L493">
        <v>81</v>
      </c>
      <c r="M493">
        <v>88</v>
      </c>
      <c r="N493">
        <f>IF(AND(punkty_rekrutacyjne[[#This Row],[Osiagniecia]]=0,punkty_rekrutacyjne[[#This Row],[Zachowanie]]&gt;4),1,0)</f>
        <v>0</v>
      </c>
      <c r="O493">
        <f t="shared" si="7"/>
        <v>4.5</v>
      </c>
      <c r="P493">
        <f>IF(AND(punkty_rekrutacyjne[[#This Row],[osiągnięcia]]=1,punkty_rekrutacyjne[[#This Row],[Średnia]]&gt;=4),1,0)</f>
        <v>0</v>
      </c>
      <c r="Q493" s="1">
        <f>punkty_rekrutacyjne[[#This Row],[GHP]]/10+punkty_rekrutacyjne[[#This Row],[GHH]]/10+punkty_rekrutacyjne[[#This Row],[GMM]]/10+punkty_rekrutacyjne[[#This Row],[GMP]]/10+punkty_rekrutacyjne[[#This Row],[GJP]]/10</f>
        <v>24.8</v>
      </c>
      <c r="R493" s="1">
        <f>(punkty_rekrutacyjne[[#This Row],[JP]]-1)*2+(punkty_rekrutacyjne[[#This Row],[Mat]]-1)*2+(punkty_rekrutacyjne[[#This Row],[Biol]]-1)*2+(punkty_rekrutacyjne[[#This Row],[Geog]]-1)*2</f>
        <v>28</v>
      </c>
      <c r="S493" s="1">
        <f>punkty_rekrutacyjne[[#This Row],[p z g]]+punkty_rekrutacyjne[[#This Row],[P z ocen]]+IF(punkty_rekrutacyjne[[#This Row],[Zachowanie]]=6,2,0)+punkty_rekrutacyjne[[#This Row],[Osiagniecia]]</f>
        <v>57.8</v>
      </c>
      <c r="X493" s="11" t="s">
        <v>408</v>
      </c>
      <c r="Y493" s="1">
        <v>7.75</v>
      </c>
      <c r="Z493" s="1">
        <v>0</v>
      </c>
    </row>
    <row r="494" spans="1:26" x14ac:dyDescent="0.25">
      <c r="A494" s="1" t="s">
        <v>650</v>
      </c>
      <c r="B494" s="1" t="s">
        <v>651</v>
      </c>
      <c r="C494">
        <v>6</v>
      </c>
      <c r="D494">
        <v>2</v>
      </c>
      <c r="E494">
        <v>3</v>
      </c>
      <c r="F494">
        <v>6</v>
      </c>
      <c r="G494">
        <v>5</v>
      </c>
      <c r="H494">
        <v>4</v>
      </c>
      <c r="I494">
        <v>78</v>
      </c>
      <c r="J494">
        <v>1</v>
      </c>
      <c r="K494">
        <v>9</v>
      </c>
      <c r="L494">
        <v>33</v>
      </c>
      <c r="M494">
        <v>81</v>
      </c>
      <c r="N494">
        <f>IF(AND(punkty_rekrutacyjne[[#This Row],[Osiagniecia]]=0,punkty_rekrutacyjne[[#This Row],[Zachowanie]]&gt;4),1,0)</f>
        <v>0</v>
      </c>
      <c r="O494">
        <f t="shared" si="7"/>
        <v>4.5</v>
      </c>
      <c r="P494">
        <f>IF(AND(punkty_rekrutacyjne[[#This Row],[osiągnięcia]]=1,punkty_rekrutacyjne[[#This Row],[Średnia]]&gt;=4),1,0)</f>
        <v>0</v>
      </c>
      <c r="Q494" s="1">
        <f>punkty_rekrutacyjne[[#This Row],[GHP]]/10+punkty_rekrutacyjne[[#This Row],[GHH]]/10+punkty_rekrutacyjne[[#This Row],[GMM]]/10+punkty_rekrutacyjne[[#This Row],[GMP]]/10+punkty_rekrutacyjne[[#This Row],[GJP]]/10</f>
        <v>20.199999999999996</v>
      </c>
      <c r="R494" s="1">
        <f>(punkty_rekrutacyjne[[#This Row],[JP]]-1)*2+(punkty_rekrutacyjne[[#This Row],[Mat]]-1)*2+(punkty_rekrutacyjne[[#This Row],[Biol]]-1)*2+(punkty_rekrutacyjne[[#This Row],[Geog]]-1)*2</f>
        <v>28</v>
      </c>
      <c r="S494" s="1">
        <f>punkty_rekrutacyjne[[#This Row],[p z g]]+punkty_rekrutacyjne[[#This Row],[P z ocen]]+IF(punkty_rekrutacyjne[[#This Row],[Zachowanie]]=6,2,0)+punkty_rekrutacyjne[[#This Row],[Osiagniecia]]</f>
        <v>54.199999999999996</v>
      </c>
      <c r="X494" s="11" t="s">
        <v>383</v>
      </c>
      <c r="Y494" s="1">
        <v>3.75</v>
      </c>
      <c r="Z494" s="1">
        <v>0</v>
      </c>
    </row>
    <row r="495" spans="1:26" x14ac:dyDescent="0.25">
      <c r="A495" s="1" t="s">
        <v>652</v>
      </c>
      <c r="B495" s="1" t="s">
        <v>239</v>
      </c>
      <c r="C495">
        <v>8</v>
      </c>
      <c r="D495">
        <v>2</v>
      </c>
      <c r="E495">
        <v>3</v>
      </c>
      <c r="F495">
        <v>4</v>
      </c>
      <c r="G495">
        <v>5</v>
      </c>
      <c r="H495">
        <v>4</v>
      </c>
      <c r="I495">
        <v>65</v>
      </c>
      <c r="J495">
        <v>19</v>
      </c>
      <c r="K495">
        <v>19</v>
      </c>
      <c r="L495">
        <v>8</v>
      </c>
      <c r="M495">
        <v>20</v>
      </c>
      <c r="N495">
        <f>IF(AND(punkty_rekrutacyjne[[#This Row],[Osiagniecia]]=0,punkty_rekrutacyjne[[#This Row],[Zachowanie]]&gt;4),1,0)</f>
        <v>0</v>
      </c>
      <c r="O495">
        <f t="shared" si="7"/>
        <v>4</v>
      </c>
      <c r="P495">
        <f>IF(AND(punkty_rekrutacyjne[[#This Row],[osiągnięcia]]=1,punkty_rekrutacyjne[[#This Row],[Średnia]]&gt;=4),1,0)</f>
        <v>0</v>
      </c>
      <c r="Q495" s="1">
        <f>punkty_rekrutacyjne[[#This Row],[GHP]]/10+punkty_rekrutacyjne[[#This Row],[GHH]]/10+punkty_rekrutacyjne[[#This Row],[GMM]]/10+punkty_rekrutacyjne[[#This Row],[GMP]]/10+punkty_rekrutacyjne[[#This Row],[GJP]]/10</f>
        <v>13.100000000000001</v>
      </c>
      <c r="R495" s="1">
        <f>(punkty_rekrutacyjne[[#This Row],[JP]]-1)*2+(punkty_rekrutacyjne[[#This Row],[Mat]]-1)*2+(punkty_rekrutacyjne[[#This Row],[Biol]]-1)*2+(punkty_rekrutacyjne[[#This Row],[Geog]]-1)*2</f>
        <v>24</v>
      </c>
      <c r="S495" s="1">
        <f>punkty_rekrutacyjne[[#This Row],[p z g]]+punkty_rekrutacyjne[[#This Row],[P z ocen]]+IF(punkty_rekrutacyjne[[#This Row],[Zachowanie]]=6,2,0)+punkty_rekrutacyjne[[#This Row],[Osiagniecia]]</f>
        <v>45.1</v>
      </c>
      <c r="X495" s="11" t="s">
        <v>656</v>
      </c>
      <c r="Y495" s="1">
        <v>4.75</v>
      </c>
      <c r="Z495" s="1">
        <v>0</v>
      </c>
    </row>
    <row r="496" spans="1:26" x14ac:dyDescent="0.25">
      <c r="A496" s="1" t="s">
        <v>653</v>
      </c>
      <c r="B496" s="1" t="s">
        <v>340</v>
      </c>
      <c r="C496">
        <v>2</v>
      </c>
      <c r="D496">
        <v>2</v>
      </c>
      <c r="E496">
        <v>2</v>
      </c>
      <c r="F496">
        <v>5</v>
      </c>
      <c r="G496">
        <v>5</v>
      </c>
      <c r="H496">
        <v>4</v>
      </c>
      <c r="I496">
        <v>60</v>
      </c>
      <c r="J496">
        <v>79</v>
      </c>
      <c r="K496">
        <v>51</v>
      </c>
      <c r="L496">
        <v>40</v>
      </c>
      <c r="M496">
        <v>16</v>
      </c>
      <c r="N496">
        <f>IF(AND(punkty_rekrutacyjne[[#This Row],[Osiagniecia]]=0,punkty_rekrutacyjne[[#This Row],[Zachowanie]]&gt;4),1,0)</f>
        <v>0</v>
      </c>
      <c r="O496">
        <f t="shared" si="7"/>
        <v>4</v>
      </c>
      <c r="P496">
        <f>IF(AND(punkty_rekrutacyjne[[#This Row],[osiągnięcia]]=1,punkty_rekrutacyjne[[#This Row],[Średnia]]&gt;=4),1,0)</f>
        <v>0</v>
      </c>
      <c r="Q496" s="1">
        <f>punkty_rekrutacyjne[[#This Row],[GHP]]/10+punkty_rekrutacyjne[[#This Row],[GHH]]/10+punkty_rekrutacyjne[[#This Row],[GMM]]/10+punkty_rekrutacyjne[[#This Row],[GMP]]/10+punkty_rekrutacyjne[[#This Row],[GJP]]/10</f>
        <v>24.6</v>
      </c>
      <c r="R496" s="1">
        <f>(punkty_rekrutacyjne[[#This Row],[JP]]-1)*2+(punkty_rekrutacyjne[[#This Row],[Mat]]-1)*2+(punkty_rekrutacyjne[[#This Row],[Biol]]-1)*2+(punkty_rekrutacyjne[[#This Row],[Geog]]-1)*2</f>
        <v>24</v>
      </c>
      <c r="S496" s="1">
        <f>punkty_rekrutacyjne[[#This Row],[p z g]]+punkty_rekrutacyjne[[#This Row],[P z ocen]]+IF(punkty_rekrutacyjne[[#This Row],[Zachowanie]]=6,2,0)+punkty_rekrutacyjne[[#This Row],[Osiagniecia]]</f>
        <v>50.6</v>
      </c>
      <c r="X496" s="11" t="s">
        <v>272</v>
      </c>
      <c r="Y496" s="1">
        <v>3.75</v>
      </c>
      <c r="Z496" s="1">
        <v>1</v>
      </c>
    </row>
    <row r="497" spans="1:26" x14ac:dyDescent="0.25">
      <c r="A497" s="1" t="s">
        <v>654</v>
      </c>
      <c r="B497" s="1" t="s">
        <v>340</v>
      </c>
      <c r="C497">
        <v>5</v>
      </c>
      <c r="D497">
        <v>2</v>
      </c>
      <c r="E497">
        <v>3</v>
      </c>
      <c r="F497">
        <v>3</v>
      </c>
      <c r="G497">
        <v>6</v>
      </c>
      <c r="H497">
        <v>3</v>
      </c>
      <c r="I497">
        <v>79</v>
      </c>
      <c r="J497">
        <v>21</v>
      </c>
      <c r="K497">
        <v>41</v>
      </c>
      <c r="L497">
        <v>39</v>
      </c>
      <c r="M497">
        <v>74</v>
      </c>
      <c r="N497">
        <f>IF(AND(punkty_rekrutacyjne[[#This Row],[Osiagniecia]]=0,punkty_rekrutacyjne[[#This Row],[Zachowanie]]&gt;4),1,0)</f>
        <v>0</v>
      </c>
      <c r="O497">
        <f t="shared" si="7"/>
        <v>3.75</v>
      </c>
      <c r="P497">
        <f>IF(AND(punkty_rekrutacyjne[[#This Row],[osiągnięcia]]=1,punkty_rekrutacyjne[[#This Row],[Średnia]]&gt;=4),1,0)</f>
        <v>0</v>
      </c>
      <c r="Q497" s="1">
        <f>punkty_rekrutacyjne[[#This Row],[GHP]]/10+punkty_rekrutacyjne[[#This Row],[GHH]]/10+punkty_rekrutacyjne[[#This Row],[GMM]]/10+punkty_rekrutacyjne[[#This Row],[GMP]]/10+punkty_rekrutacyjne[[#This Row],[GJP]]/10</f>
        <v>25.4</v>
      </c>
      <c r="R497" s="1">
        <f>(punkty_rekrutacyjne[[#This Row],[JP]]-1)*2+(punkty_rekrutacyjne[[#This Row],[Mat]]-1)*2+(punkty_rekrutacyjne[[#This Row],[Biol]]-1)*2+(punkty_rekrutacyjne[[#This Row],[Geog]]-1)*2</f>
        <v>22</v>
      </c>
      <c r="S497" s="1">
        <f>punkty_rekrutacyjne[[#This Row],[p z g]]+punkty_rekrutacyjne[[#This Row],[P z ocen]]+IF(punkty_rekrutacyjne[[#This Row],[Zachowanie]]=6,2,0)+punkty_rekrutacyjne[[#This Row],[Osiagniecia]]</f>
        <v>52.4</v>
      </c>
      <c r="X497" s="11" t="s">
        <v>123</v>
      </c>
      <c r="Y497" s="1">
        <v>7.25</v>
      </c>
      <c r="Z497" s="1">
        <v>0</v>
      </c>
    </row>
    <row r="498" spans="1:26" x14ac:dyDescent="0.25">
      <c r="A498" s="1" t="s">
        <v>655</v>
      </c>
      <c r="B498" s="1" t="s">
        <v>38</v>
      </c>
      <c r="C498">
        <v>7</v>
      </c>
      <c r="D498">
        <v>2</v>
      </c>
      <c r="E498">
        <v>6</v>
      </c>
      <c r="F498">
        <v>6</v>
      </c>
      <c r="G498">
        <v>6</v>
      </c>
      <c r="H498">
        <v>5</v>
      </c>
      <c r="I498">
        <v>27</v>
      </c>
      <c r="J498">
        <v>93</v>
      </c>
      <c r="K498">
        <v>10</v>
      </c>
      <c r="L498">
        <v>43</v>
      </c>
      <c r="M498">
        <v>28</v>
      </c>
      <c r="N498">
        <f>IF(AND(punkty_rekrutacyjne[[#This Row],[Osiagniecia]]=0,punkty_rekrutacyjne[[#This Row],[Zachowanie]]&gt;4),1,0)</f>
        <v>0</v>
      </c>
      <c r="O498">
        <f t="shared" si="7"/>
        <v>5.75</v>
      </c>
      <c r="P498">
        <f>IF(AND(punkty_rekrutacyjne[[#This Row],[osiągnięcia]]=1,punkty_rekrutacyjne[[#This Row],[Średnia]]&gt;=4),1,0)</f>
        <v>0</v>
      </c>
      <c r="Q498" s="1">
        <f>punkty_rekrutacyjne[[#This Row],[GHP]]/10+punkty_rekrutacyjne[[#This Row],[GHH]]/10+punkty_rekrutacyjne[[#This Row],[GMM]]/10+punkty_rekrutacyjne[[#This Row],[GMP]]/10+punkty_rekrutacyjne[[#This Row],[GJP]]/10</f>
        <v>20.100000000000001</v>
      </c>
      <c r="R498" s="1">
        <f>(punkty_rekrutacyjne[[#This Row],[JP]]-1)*2+(punkty_rekrutacyjne[[#This Row],[Mat]]-1)*2+(punkty_rekrutacyjne[[#This Row],[Biol]]-1)*2+(punkty_rekrutacyjne[[#This Row],[Geog]]-1)*2</f>
        <v>38</v>
      </c>
      <c r="S498" s="1">
        <f>punkty_rekrutacyjne[[#This Row],[p z g]]+punkty_rekrutacyjne[[#This Row],[P z ocen]]+IF(punkty_rekrutacyjne[[#This Row],[Zachowanie]]=6,2,0)+punkty_rekrutacyjne[[#This Row],[Osiagniecia]]</f>
        <v>65.099999999999994</v>
      </c>
      <c r="X498" s="11" t="s">
        <v>630</v>
      </c>
      <c r="Y498" s="1">
        <v>4.25</v>
      </c>
      <c r="Z498" s="1">
        <v>0</v>
      </c>
    </row>
    <row r="499" spans="1:26" x14ac:dyDescent="0.25">
      <c r="A499" s="1" t="s">
        <v>656</v>
      </c>
      <c r="B499" s="1" t="s">
        <v>119</v>
      </c>
      <c r="C499">
        <v>5</v>
      </c>
      <c r="D499">
        <v>4</v>
      </c>
      <c r="E499">
        <v>6</v>
      </c>
      <c r="F499">
        <v>5</v>
      </c>
      <c r="G499">
        <v>4</v>
      </c>
      <c r="H499">
        <v>4</v>
      </c>
      <c r="I499">
        <v>44</v>
      </c>
      <c r="J499">
        <v>95</v>
      </c>
      <c r="K499">
        <v>15</v>
      </c>
      <c r="L499">
        <v>66</v>
      </c>
      <c r="M499">
        <v>82</v>
      </c>
      <c r="N499">
        <f>IF(AND(punkty_rekrutacyjne[[#This Row],[Osiagniecia]]=0,punkty_rekrutacyjne[[#This Row],[Zachowanie]]&gt;4),1,0)</f>
        <v>0</v>
      </c>
      <c r="O499">
        <f t="shared" si="7"/>
        <v>4.75</v>
      </c>
      <c r="P499">
        <f>IF(AND(punkty_rekrutacyjne[[#This Row],[osiągnięcia]]=1,punkty_rekrutacyjne[[#This Row],[Średnia]]&gt;=4),1,0)</f>
        <v>0</v>
      </c>
      <c r="Q499" s="1">
        <f>punkty_rekrutacyjne[[#This Row],[GHP]]/10+punkty_rekrutacyjne[[#This Row],[GHH]]/10+punkty_rekrutacyjne[[#This Row],[GMM]]/10+punkty_rekrutacyjne[[#This Row],[GMP]]/10+punkty_rekrutacyjne[[#This Row],[GJP]]/10</f>
        <v>30.2</v>
      </c>
      <c r="R499" s="1">
        <f>(punkty_rekrutacyjne[[#This Row],[JP]]-1)*2+(punkty_rekrutacyjne[[#This Row],[Mat]]-1)*2+(punkty_rekrutacyjne[[#This Row],[Biol]]-1)*2+(punkty_rekrutacyjne[[#This Row],[Geog]]-1)*2</f>
        <v>30</v>
      </c>
      <c r="S499" s="1">
        <f>punkty_rekrutacyjne[[#This Row],[p z g]]+punkty_rekrutacyjne[[#This Row],[P z ocen]]+IF(punkty_rekrutacyjne[[#This Row],[Zachowanie]]=6,2,0)+punkty_rekrutacyjne[[#This Row],[Osiagniecia]]</f>
        <v>65.2</v>
      </c>
      <c r="X499" s="11" t="s">
        <v>601</v>
      </c>
      <c r="Y499" s="1">
        <v>3</v>
      </c>
      <c r="Z499" s="1">
        <v>0</v>
      </c>
    </row>
    <row r="500" spans="1:26" x14ac:dyDescent="0.25">
      <c r="A500" s="1" t="s">
        <v>657</v>
      </c>
      <c r="B500" s="1" t="s">
        <v>340</v>
      </c>
      <c r="C500">
        <v>0</v>
      </c>
      <c r="D500">
        <v>6</v>
      </c>
      <c r="E500">
        <v>6</v>
      </c>
      <c r="F500">
        <v>2</v>
      </c>
      <c r="G500">
        <v>4</v>
      </c>
      <c r="H500">
        <v>3</v>
      </c>
      <c r="I500">
        <v>15</v>
      </c>
      <c r="J500">
        <v>15</v>
      </c>
      <c r="K500">
        <v>58</v>
      </c>
      <c r="L500">
        <v>15</v>
      </c>
      <c r="M500">
        <v>87</v>
      </c>
      <c r="N500">
        <f>IF(AND(punkty_rekrutacyjne[[#This Row],[Osiagniecia]]=0,punkty_rekrutacyjne[[#This Row],[Zachowanie]]&gt;4),1,0)</f>
        <v>1</v>
      </c>
      <c r="O500">
        <f t="shared" si="7"/>
        <v>3.75</v>
      </c>
      <c r="P500">
        <f>IF(AND(punkty_rekrutacyjne[[#This Row],[osiągnięcia]]=1,punkty_rekrutacyjne[[#This Row],[Średnia]]&gt;=4),1,0)</f>
        <v>0</v>
      </c>
      <c r="Q500" s="1">
        <f>punkty_rekrutacyjne[[#This Row],[GHP]]/10+punkty_rekrutacyjne[[#This Row],[GHH]]/10+punkty_rekrutacyjne[[#This Row],[GMM]]/10+punkty_rekrutacyjne[[#This Row],[GMP]]/10+punkty_rekrutacyjne[[#This Row],[GJP]]/10</f>
        <v>19</v>
      </c>
      <c r="R500" s="1">
        <f>(punkty_rekrutacyjne[[#This Row],[JP]]-1)*2+(punkty_rekrutacyjne[[#This Row],[Mat]]-1)*2+(punkty_rekrutacyjne[[#This Row],[Biol]]-1)*2+(punkty_rekrutacyjne[[#This Row],[Geog]]-1)*2</f>
        <v>22</v>
      </c>
      <c r="S500" s="1">
        <f>punkty_rekrutacyjne[[#This Row],[p z g]]+punkty_rekrutacyjne[[#This Row],[P z ocen]]+IF(punkty_rekrutacyjne[[#This Row],[Zachowanie]]=6,2,0)+punkty_rekrutacyjne[[#This Row],[Osiagniecia]]</f>
        <v>43</v>
      </c>
      <c r="X500" s="11" t="s">
        <v>120</v>
      </c>
      <c r="Y500" s="1">
        <v>4</v>
      </c>
      <c r="Z500" s="1">
        <v>1</v>
      </c>
    </row>
    <row r="501" spans="1:26" x14ac:dyDescent="0.25">
      <c r="A501" s="1" t="s">
        <v>658</v>
      </c>
      <c r="B501" s="1" t="s">
        <v>16</v>
      </c>
      <c r="C501">
        <v>4</v>
      </c>
      <c r="D501">
        <v>6</v>
      </c>
      <c r="E501">
        <v>6</v>
      </c>
      <c r="F501">
        <v>3</v>
      </c>
      <c r="G501">
        <v>6</v>
      </c>
      <c r="H501">
        <v>2</v>
      </c>
      <c r="I501">
        <v>69</v>
      </c>
      <c r="J501">
        <v>78</v>
      </c>
      <c r="K501">
        <v>32</v>
      </c>
      <c r="L501">
        <v>73</v>
      </c>
      <c r="M501">
        <v>93</v>
      </c>
      <c r="N501">
        <f>IF(AND(punkty_rekrutacyjne[[#This Row],[Osiagniecia]]=0,punkty_rekrutacyjne[[#This Row],[Zachowanie]]&gt;4),1,0)</f>
        <v>0</v>
      </c>
      <c r="O501">
        <f t="shared" si="7"/>
        <v>4.25</v>
      </c>
      <c r="P501">
        <f>IF(AND(punkty_rekrutacyjne[[#This Row],[osiągnięcia]]=1,punkty_rekrutacyjne[[#This Row],[Średnia]]&gt;=4),1,0)</f>
        <v>0</v>
      </c>
      <c r="Q501" s="1">
        <f>punkty_rekrutacyjne[[#This Row],[GHP]]/10+punkty_rekrutacyjne[[#This Row],[GHH]]/10+punkty_rekrutacyjne[[#This Row],[GMM]]/10+punkty_rekrutacyjne[[#This Row],[GMP]]/10+punkty_rekrutacyjne[[#This Row],[GJP]]/10</f>
        <v>34.5</v>
      </c>
      <c r="R501" s="1">
        <f>(punkty_rekrutacyjne[[#This Row],[JP]]-1)*2+(punkty_rekrutacyjne[[#This Row],[Mat]]-1)*2+(punkty_rekrutacyjne[[#This Row],[Biol]]-1)*2+(punkty_rekrutacyjne[[#This Row],[Geog]]-1)*2</f>
        <v>26</v>
      </c>
      <c r="S501" s="1">
        <f>punkty_rekrutacyjne[[#This Row],[p z g]]+punkty_rekrutacyjne[[#This Row],[P z ocen]]+IF(punkty_rekrutacyjne[[#This Row],[Zachowanie]]=6,2,0)+punkty_rekrutacyjne[[#This Row],[Osiagniecia]]</f>
        <v>66.5</v>
      </c>
      <c r="X501" s="11" t="s">
        <v>594</v>
      </c>
      <c r="Y501" s="1">
        <v>3.5</v>
      </c>
      <c r="Z501" s="1">
        <v>0</v>
      </c>
    </row>
    <row r="502" spans="1:26" x14ac:dyDescent="0.25">
      <c r="A502" s="1" t="s">
        <v>659</v>
      </c>
      <c r="B502" s="1" t="s">
        <v>660</v>
      </c>
      <c r="C502">
        <v>7</v>
      </c>
      <c r="D502">
        <v>3</v>
      </c>
      <c r="E502">
        <v>4</v>
      </c>
      <c r="F502">
        <v>6</v>
      </c>
      <c r="G502">
        <v>3</v>
      </c>
      <c r="H502">
        <v>6</v>
      </c>
      <c r="I502">
        <v>14</v>
      </c>
      <c r="J502">
        <v>42</v>
      </c>
      <c r="K502">
        <v>40</v>
      </c>
      <c r="L502">
        <v>48</v>
      </c>
      <c r="M502">
        <v>35</v>
      </c>
      <c r="N502">
        <f>IF(AND(punkty_rekrutacyjne[[#This Row],[Osiagniecia]]=0,punkty_rekrutacyjne[[#This Row],[Zachowanie]]&gt;4),1,0)</f>
        <v>0</v>
      </c>
      <c r="O502">
        <f t="shared" si="7"/>
        <v>4.75</v>
      </c>
      <c r="P502">
        <f>IF(AND(punkty_rekrutacyjne[[#This Row],[osiągnięcia]]=1,punkty_rekrutacyjne[[#This Row],[Średnia]]&gt;=4),1,0)</f>
        <v>0</v>
      </c>
      <c r="Q502" s="1">
        <f>punkty_rekrutacyjne[[#This Row],[GHP]]/10+punkty_rekrutacyjne[[#This Row],[GHH]]/10+punkty_rekrutacyjne[[#This Row],[GMM]]/10+punkty_rekrutacyjne[[#This Row],[GMP]]/10+punkty_rekrutacyjne[[#This Row],[GJP]]/10</f>
        <v>17.899999999999999</v>
      </c>
      <c r="R502" s="1">
        <f>(punkty_rekrutacyjne[[#This Row],[JP]]-1)*2+(punkty_rekrutacyjne[[#This Row],[Mat]]-1)*2+(punkty_rekrutacyjne[[#This Row],[Biol]]-1)*2+(punkty_rekrutacyjne[[#This Row],[Geog]]-1)*2</f>
        <v>30</v>
      </c>
      <c r="S502" s="1">
        <f>punkty_rekrutacyjne[[#This Row],[p z g]]+punkty_rekrutacyjne[[#This Row],[P z ocen]]+IF(punkty_rekrutacyjne[[#This Row],[Zachowanie]]=6,2,0)+punkty_rekrutacyjne[[#This Row],[Osiagniecia]]</f>
        <v>54.9</v>
      </c>
      <c r="X502" s="11" t="s">
        <v>470</v>
      </c>
      <c r="Y502" s="1">
        <v>3</v>
      </c>
      <c r="Z502" s="1">
        <v>0</v>
      </c>
    </row>
    <row r="503" spans="1:26" x14ac:dyDescent="0.25">
      <c r="A503" s="1" t="s">
        <v>661</v>
      </c>
      <c r="B503" s="1" t="s">
        <v>83</v>
      </c>
      <c r="C503">
        <v>5</v>
      </c>
      <c r="D503">
        <v>2</v>
      </c>
      <c r="E503">
        <v>5</v>
      </c>
      <c r="F503">
        <v>6</v>
      </c>
      <c r="G503">
        <v>3</v>
      </c>
      <c r="H503">
        <v>3</v>
      </c>
      <c r="I503">
        <v>90</v>
      </c>
      <c r="J503">
        <v>70</v>
      </c>
      <c r="K503">
        <v>84</v>
      </c>
      <c r="L503">
        <v>62</v>
      </c>
      <c r="M503">
        <v>20</v>
      </c>
      <c r="N503">
        <f>IF(AND(punkty_rekrutacyjne[[#This Row],[Osiagniecia]]=0,punkty_rekrutacyjne[[#This Row],[Zachowanie]]&gt;4),1,0)</f>
        <v>0</v>
      </c>
      <c r="O503">
        <f t="shared" si="7"/>
        <v>4.25</v>
      </c>
      <c r="P503">
        <f>IF(AND(punkty_rekrutacyjne[[#This Row],[osiągnięcia]]=1,punkty_rekrutacyjne[[#This Row],[Średnia]]&gt;=4),1,0)</f>
        <v>0</v>
      </c>
      <c r="Q503" s="1">
        <f>punkty_rekrutacyjne[[#This Row],[GHP]]/10+punkty_rekrutacyjne[[#This Row],[GHH]]/10+punkty_rekrutacyjne[[#This Row],[GMM]]/10+punkty_rekrutacyjne[[#This Row],[GMP]]/10+punkty_rekrutacyjne[[#This Row],[GJP]]/10</f>
        <v>32.599999999999994</v>
      </c>
      <c r="R503" s="1">
        <f>(punkty_rekrutacyjne[[#This Row],[JP]]-1)*2+(punkty_rekrutacyjne[[#This Row],[Mat]]-1)*2+(punkty_rekrutacyjne[[#This Row],[Biol]]-1)*2+(punkty_rekrutacyjne[[#This Row],[Geog]]-1)*2</f>
        <v>26</v>
      </c>
      <c r="S503" s="1">
        <f>punkty_rekrutacyjne[[#This Row],[p z g]]+punkty_rekrutacyjne[[#This Row],[P z ocen]]+IF(punkty_rekrutacyjne[[#This Row],[Zachowanie]]=6,2,0)+punkty_rekrutacyjne[[#This Row],[Osiagniecia]]</f>
        <v>63.599999999999994</v>
      </c>
      <c r="X503" s="11" t="s">
        <v>122</v>
      </c>
      <c r="Y503" s="1">
        <v>4.75</v>
      </c>
      <c r="Z503" s="1">
        <v>0</v>
      </c>
    </row>
    <row r="504" spans="1:26" x14ac:dyDescent="0.25">
      <c r="A504" s="1" t="s">
        <v>662</v>
      </c>
      <c r="B504" s="1" t="s">
        <v>355</v>
      </c>
      <c r="C504">
        <v>1</v>
      </c>
      <c r="D504">
        <v>6</v>
      </c>
      <c r="E504">
        <v>4</v>
      </c>
      <c r="F504">
        <v>3</v>
      </c>
      <c r="G504">
        <v>3</v>
      </c>
      <c r="H504">
        <v>6</v>
      </c>
      <c r="I504">
        <v>79</v>
      </c>
      <c r="J504">
        <v>71</v>
      </c>
      <c r="K504">
        <v>89</v>
      </c>
      <c r="L504">
        <v>26</v>
      </c>
      <c r="M504">
        <v>96</v>
      </c>
      <c r="N504">
        <f>IF(AND(punkty_rekrutacyjne[[#This Row],[Osiagniecia]]=0,punkty_rekrutacyjne[[#This Row],[Zachowanie]]&gt;4),1,0)</f>
        <v>0</v>
      </c>
      <c r="O504">
        <f t="shared" si="7"/>
        <v>4</v>
      </c>
      <c r="P504">
        <f>IF(AND(punkty_rekrutacyjne[[#This Row],[osiągnięcia]]=1,punkty_rekrutacyjne[[#This Row],[Średnia]]&gt;=4),1,0)</f>
        <v>0</v>
      </c>
      <c r="Q504" s="1">
        <f>punkty_rekrutacyjne[[#This Row],[GHP]]/10+punkty_rekrutacyjne[[#This Row],[GHH]]/10+punkty_rekrutacyjne[[#This Row],[GMM]]/10+punkty_rekrutacyjne[[#This Row],[GMP]]/10+punkty_rekrutacyjne[[#This Row],[GJP]]/10</f>
        <v>36.1</v>
      </c>
      <c r="R504" s="1">
        <f>(punkty_rekrutacyjne[[#This Row],[JP]]-1)*2+(punkty_rekrutacyjne[[#This Row],[Mat]]-1)*2+(punkty_rekrutacyjne[[#This Row],[Biol]]-1)*2+(punkty_rekrutacyjne[[#This Row],[Geog]]-1)*2</f>
        <v>24</v>
      </c>
      <c r="S504" s="1">
        <f>punkty_rekrutacyjne[[#This Row],[p z g]]+punkty_rekrutacyjne[[#This Row],[P z ocen]]+IF(punkty_rekrutacyjne[[#This Row],[Zachowanie]]=6,2,0)+punkty_rekrutacyjne[[#This Row],[Osiagniecia]]</f>
        <v>63.1</v>
      </c>
      <c r="X504" s="11" t="s">
        <v>418</v>
      </c>
      <c r="Y504" s="1">
        <v>9</v>
      </c>
      <c r="Z504" s="1">
        <v>0</v>
      </c>
    </row>
    <row r="505" spans="1:26" x14ac:dyDescent="0.25">
      <c r="A505" s="1" t="s">
        <v>663</v>
      </c>
      <c r="B505" s="1" t="s">
        <v>369</v>
      </c>
      <c r="C505">
        <v>5</v>
      </c>
      <c r="D505">
        <v>5</v>
      </c>
      <c r="E505">
        <v>6</v>
      </c>
      <c r="F505">
        <v>3</v>
      </c>
      <c r="G505">
        <v>4</v>
      </c>
      <c r="H505">
        <v>2</v>
      </c>
      <c r="I505">
        <v>45</v>
      </c>
      <c r="J505">
        <v>46</v>
      </c>
      <c r="K505">
        <v>47</v>
      </c>
      <c r="L505">
        <v>70</v>
      </c>
      <c r="M505">
        <v>56</v>
      </c>
      <c r="N505">
        <f>IF(AND(punkty_rekrutacyjne[[#This Row],[Osiagniecia]]=0,punkty_rekrutacyjne[[#This Row],[Zachowanie]]&gt;4),1,0)</f>
        <v>0</v>
      </c>
      <c r="O505">
        <f t="shared" si="7"/>
        <v>3.75</v>
      </c>
      <c r="P505">
        <f>IF(AND(punkty_rekrutacyjne[[#This Row],[osiągnięcia]]=1,punkty_rekrutacyjne[[#This Row],[Średnia]]&gt;=4),1,0)</f>
        <v>0</v>
      </c>
      <c r="Q505" s="1">
        <f>punkty_rekrutacyjne[[#This Row],[GHP]]/10+punkty_rekrutacyjne[[#This Row],[GHH]]/10+punkty_rekrutacyjne[[#This Row],[GMM]]/10+punkty_rekrutacyjne[[#This Row],[GMP]]/10+punkty_rekrutacyjne[[#This Row],[GJP]]/10</f>
        <v>26.4</v>
      </c>
      <c r="R505" s="1">
        <f>(punkty_rekrutacyjne[[#This Row],[JP]]-1)*2+(punkty_rekrutacyjne[[#This Row],[Mat]]-1)*2+(punkty_rekrutacyjne[[#This Row],[Biol]]-1)*2+(punkty_rekrutacyjne[[#This Row],[Geog]]-1)*2</f>
        <v>22</v>
      </c>
      <c r="S505" s="1">
        <f>punkty_rekrutacyjne[[#This Row],[p z g]]+punkty_rekrutacyjne[[#This Row],[P z ocen]]+IF(punkty_rekrutacyjne[[#This Row],[Zachowanie]]=6,2,0)+punkty_rekrutacyjne[[#This Row],[Osiagniecia]]</f>
        <v>53.4</v>
      </c>
      <c r="X505" s="11" t="s">
        <v>93</v>
      </c>
      <c r="Y505" s="1">
        <v>5</v>
      </c>
      <c r="Z505" s="1">
        <v>0</v>
      </c>
    </row>
    <row r="506" spans="1:26" x14ac:dyDescent="0.25">
      <c r="A506" s="1" t="s">
        <v>235</v>
      </c>
      <c r="B506" s="1" t="s">
        <v>311</v>
      </c>
      <c r="C506">
        <v>6</v>
      </c>
      <c r="D506">
        <v>5</v>
      </c>
      <c r="E506">
        <v>6</v>
      </c>
      <c r="F506">
        <v>6</v>
      </c>
      <c r="G506">
        <v>5</v>
      </c>
      <c r="H506">
        <v>3</v>
      </c>
      <c r="I506">
        <v>100</v>
      </c>
      <c r="J506">
        <v>44</v>
      </c>
      <c r="K506">
        <v>54</v>
      </c>
      <c r="L506">
        <v>75</v>
      </c>
      <c r="M506">
        <v>64</v>
      </c>
      <c r="N506">
        <f>IF(AND(punkty_rekrutacyjne[[#This Row],[Osiagniecia]]=0,punkty_rekrutacyjne[[#This Row],[Zachowanie]]&gt;4),1,0)</f>
        <v>0</v>
      </c>
      <c r="O506">
        <f t="shared" si="7"/>
        <v>5</v>
      </c>
      <c r="P506">
        <f>IF(AND(punkty_rekrutacyjne[[#This Row],[osiągnięcia]]=1,punkty_rekrutacyjne[[#This Row],[Średnia]]&gt;=4),1,0)</f>
        <v>0</v>
      </c>
      <c r="Q506" s="1">
        <f>punkty_rekrutacyjne[[#This Row],[GHP]]/10+punkty_rekrutacyjne[[#This Row],[GHH]]/10+punkty_rekrutacyjne[[#This Row],[GMM]]/10+punkty_rekrutacyjne[[#This Row],[GMP]]/10+punkty_rekrutacyjne[[#This Row],[GJP]]/10</f>
        <v>33.700000000000003</v>
      </c>
      <c r="R506" s="1">
        <f>(punkty_rekrutacyjne[[#This Row],[JP]]-1)*2+(punkty_rekrutacyjne[[#This Row],[Mat]]-1)*2+(punkty_rekrutacyjne[[#This Row],[Biol]]-1)*2+(punkty_rekrutacyjne[[#This Row],[Geog]]-1)*2</f>
        <v>32</v>
      </c>
      <c r="S506" s="1">
        <f>punkty_rekrutacyjne[[#This Row],[p z g]]+punkty_rekrutacyjne[[#This Row],[P z ocen]]+IF(punkty_rekrutacyjne[[#This Row],[Zachowanie]]=6,2,0)+punkty_rekrutacyjne[[#This Row],[Osiagniecia]]</f>
        <v>71.7</v>
      </c>
      <c r="X506" s="11" t="s">
        <v>398</v>
      </c>
      <c r="Y506" s="1">
        <v>2.5</v>
      </c>
      <c r="Z506" s="1">
        <v>1</v>
      </c>
    </row>
    <row r="507" spans="1:26" x14ac:dyDescent="0.25">
      <c r="A507" s="1" t="s">
        <v>211</v>
      </c>
      <c r="B507" s="1" t="s">
        <v>78</v>
      </c>
      <c r="C507">
        <v>5</v>
      </c>
      <c r="D507">
        <v>6</v>
      </c>
      <c r="E507">
        <v>5</v>
      </c>
      <c r="F507">
        <v>2</v>
      </c>
      <c r="G507">
        <v>2</v>
      </c>
      <c r="H507">
        <v>2</v>
      </c>
      <c r="I507">
        <v>74</v>
      </c>
      <c r="J507">
        <v>70</v>
      </c>
      <c r="K507">
        <v>43</v>
      </c>
      <c r="L507">
        <v>43</v>
      </c>
      <c r="M507">
        <v>37</v>
      </c>
      <c r="N507">
        <f>IF(AND(punkty_rekrutacyjne[[#This Row],[Osiagniecia]]=0,punkty_rekrutacyjne[[#This Row],[Zachowanie]]&gt;4),1,0)</f>
        <v>0</v>
      </c>
      <c r="O507">
        <f t="shared" si="7"/>
        <v>2.75</v>
      </c>
      <c r="P507">
        <f>IF(AND(punkty_rekrutacyjne[[#This Row],[osiągnięcia]]=1,punkty_rekrutacyjne[[#This Row],[Średnia]]&gt;=4),1,0)</f>
        <v>0</v>
      </c>
      <c r="Q507" s="1">
        <f>punkty_rekrutacyjne[[#This Row],[GHP]]/10+punkty_rekrutacyjne[[#This Row],[GHH]]/10+punkty_rekrutacyjne[[#This Row],[GMM]]/10+punkty_rekrutacyjne[[#This Row],[GMP]]/10+punkty_rekrutacyjne[[#This Row],[GJP]]/10</f>
        <v>26.7</v>
      </c>
      <c r="R507" s="1">
        <f>(punkty_rekrutacyjne[[#This Row],[JP]]-1)*2+(punkty_rekrutacyjne[[#This Row],[Mat]]-1)*2+(punkty_rekrutacyjne[[#This Row],[Biol]]-1)*2+(punkty_rekrutacyjne[[#This Row],[Geog]]-1)*2</f>
        <v>14</v>
      </c>
      <c r="S507" s="1">
        <f>punkty_rekrutacyjne[[#This Row],[p z g]]+punkty_rekrutacyjne[[#This Row],[P z ocen]]+IF(punkty_rekrutacyjne[[#This Row],[Zachowanie]]=6,2,0)+punkty_rekrutacyjne[[#This Row],[Osiagniecia]]</f>
        <v>47.7</v>
      </c>
      <c r="X507" s="11" t="s">
        <v>104</v>
      </c>
      <c r="Y507" s="1">
        <v>5.25</v>
      </c>
      <c r="Z507" s="1">
        <v>0</v>
      </c>
    </row>
    <row r="508" spans="1:26" x14ac:dyDescent="0.25">
      <c r="A508" s="1" t="s">
        <v>664</v>
      </c>
      <c r="B508" s="1" t="s">
        <v>665</v>
      </c>
      <c r="C508">
        <v>8</v>
      </c>
      <c r="D508">
        <v>3</v>
      </c>
      <c r="E508">
        <v>3</v>
      </c>
      <c r="F508">
        <v>4</v>
      </c>
      <c r="G508">
        <v>5</v>
      </c>
      <c r="H508">
        <v>5</v>
      </c>
      <c r="I508">
        <v>78</v>
      </c>
      <c r="J508">
        <v>45</v>
      </c>
      <c r="K508">
        <v>23</v>
      </c>
      <c r="L508">
        <v>91</v>
      </c>
      <c r="M508">
        <v>58</v>
      </c>
      <c r="N508">
        <f>IF(AND(punkty_rekrutacyjne[[#This Row],[Osiagniecia]]=0,punkty_rekrutacyjne[[#This Row],[Zachowanie]]&gt;4),1,0)</f>
        <v>0</v>
      </c>
      <c r="O508">
        <f t="shared" si="7"/>
        <v>4.25</v>
      </c>
      <c r="P508">
        <f>IF(AND(punkty_rekrutacyjne[[#This Row],[osiągnięcia]]=1,punkty_rekrutacyjne[[#This Row],[Średnia]]&gt;=4),1,0)</f>
        <v>0</v>
      </c>
      <c r="Q508" s="1">
        <f>punkty_rekrutacyjne[[#This Row],[GHP]]/10+punkty_rekrutacyjne[[#This Row],[GHH]]/10+punkty_rekrutacyjne[[#This Row],[GMM]]/10+punkty_rekrutacyjne[[#This Row],[GMP]]/10+punkty_rekrutacyjne[[#This Row],[GJP]]/10</f>
        <v>29.500000000000004</v>
      </c>
      <c r="R508" s="1">
        <f>(punkty_rekrutacyjne[[#This Row],[JP]]-1)*2+(punkty_rekrutacyjne[[#This Row],[Mat]]-1)*2+(punkty_rekrutacyjne[[#This Row],[Biol]]-1)*2+(punkty_rekrutacyjne[[#This Row],[Geog]]-1)*2</f>
        <v>26</v>
      </c>
      <c r="S508" s="1">
        <f>punkty_rekrutacyjne[[#This Row],[p z g]]+punkty_rekrutacyjne[[#This Row],[P z ocen]]+IF(punkty_rekrutacyjne[[#This Row],[Zachowanie]]=6,2,0)+punkty_rekrutacyjne[[#This Row],[Osiagniecia]]</f>
        <v>63.5</v>
      </c>
      <c r="X508" s="11" t="s">
        <v>647</v>
      </c>
      <c r="Y508" s="1">
        <v>5</v>
      </c>
      <c r="Z508" s="1">
        <v>0</v>
      </c>
    </row>
    <row r="509" spans="1:26" x14ac:dyDescent="0.25">
      <c r="A509" s="1" t="s">
        <v>666</v>
      </c>
      <c r="B509" s="1" t="s">
        <v>34</v>
      </c>
      <c r="C509">
        <v>4</v>
      </c>
      <c r="D509">
        <v>5</v>
      </c>
      <c r="E509">
        <v>3</v>
      </c>
      <c r="F509">
        <v>6</v>
      </c>
      <c r="G509">
        <v>6</v>
      </c>
      <c r="H509">
        <v>3</v>
      </c>
      <c r="I509">
        <v>23</v>
      </c>
      <c r="J509">
        <v>16</v>
      </c>
      <c r="K509">
        <v>85</v>
      </c>
      <c r="L509">
        <v>82</v>
      </c>
      <c r="M509">
        <v>75</v>
      </c>
      <c r="N509">
        <f>IF(AND(punkty_rekrutacyjne[[#This Row],[Osiagniecia]]=0,punkty_rekrutacyjne[[#This Row],[Zachowanie]]&gt;4),1,0)</f>
        <v>0</v>
      </c>
      <c r="O509">
        <f t="shared" si="7"/>
        <v>4.5</v>
      </c>
      <c r="P509">
        <f>IF(AND(punkty_rekrutacyjne[[#This Row],[osiągnięcia]]=1,punkty_rekrutacyjne[[#This Row],[Średnia]]&gt;=4),1,0)</f>
        <v>0</v>
      </c>
      <c r="Q509" s="1">
        <f>punkty_rekrutacyjne[[#This Row],[GHP]]/10+punkty_rekrutacyjne[[#This Row],[GHH]]/10+punkty_rekrutacyjne[[#This Row],[GMM]]/10+punkty_rekrutacyjne[[#This Row],[GMP]]/10+punkty_rekrutacyjne[[#This Row],[GJP]]/10</f>
        <v>28.1</v>
      </c>
      <c r="R509" s="1">
        <f>(punkty_rekrutacyjne[[#This Row],[JP]]-1)*2+(punkty_rekrutacyjne[[#This Row],[Mat]]-1)*2+(punkty_rekrutacyjne[[#This Row],[Biol]]-1)*2+(punkty_rekrutacyjne[[#This Row],[Geog]]-1)*2</f>
        <v>28</v>
      </c>
      <c r="S509" s="1">
        <f>punkty_rekrutacyjne[[#This Row],[p z g]]+punkty_rekrutacyjne[[#This Row],[P z ocen]]+IF(punkty_rekrutacyjne[[#This Row],[Zachowanie]]=6,2,0)+punkty_rekrutacyjne[[#This Row],[Osiagniecia]]</f>
        <v>60.1</v>
      </c>
      <c r="X509" s="11" t="s">
        <v>31</v>
      </c>
      <c r="Y509" s="1">
        <v>4.25</v>
      </c>
      <c r="Z509" s="1">
        <v>0</v>
      </c>
    </row>
    <row r="510" spans="1:26" x14ac:dyDescent="0.25">
      <c r="A510" s="1" t="s">
        <v>667</v>
      </c>
      <c r="B510" s="1" t="s">
        <v>203</v>
      </c>
      <c r="C510">
        <v>1</v>
      </c>
      <c r="D510">
        <v>2</v>
      </c>
      <c r="E510">
        <v>5</v>
      </c>
      <c r="F510">
        <v>2</v>
      </c>
      <c r="G510">
        <v>6</v>
      </c>
      <c r="H510">
        <v>6</v>
      </c>
      <c r="I510">
        <v>62</v>
      </c>
      <c r="J510">
        <v>89</v>
      </c>
      <c r="K510">
        <v>20</v>
      </c>
      <c r="L510">
        <v>56</v>
      </c>
      <c r="M510">
        <v>80</v>
      </c>
      <c r="N510">
        <f>IF(AND(punkty_rekrutacyjne[[#This Row],[Osiagniecia]]=0,punkty_rekrutacyjne[[#This Row],[Zachowanie]]&gt;4),1,0)</f>
        <v>0</v>
      </c>
      <c r="O510">
        <f t="shared" si="7"/>
        <v>4.75</v>
      </c>
      <c r="P510">
        <f>IF(AND(punkty_rekrutacyjne[[#This Row],[osiągnięcia]]=1,punkty_rekrutacyjne[[#This Row],[Średnia]]&gt;=4),1,0)</f>
        <v>0</v>
      </c>
      <c r="Q510" s="1">
        <f>punkty_rekrutacyjne[[#This Row],[GHP]]/10+punkty_rekrutacyjne[[#This Row],[GHH]]/10+punkty_rekrutacyjne[[#This Row],[GMM]]/10+punkty_rekrutacyjne[[#This Row],[GMP]]/10+punkty_rekrutacyjne[[#This Row],[GJP]]/10</f>
        <v>30.700000000000003</v>
      </c>
      <c r="R510" s="1">
        <f>(punkty_rekrutacyjne[[#This Row],[JP]]-1)*2+(punkty_rekrutacyjne[[#This Row],[Mat]]-1)*2+(punkty_rekrutacyjne[[#This Row],[Biol]]-1)*2+(punkty_rekrutacyjne[[#This Row],[Geog]]-1)*2</f>
        <v>30</v>
      </c>
      <c r="S510" s="1">
        <f>punkty_rekrutacyjne[[#This Row],[p z g]]+punkty_rekrutacyjne[[#This Row],[P z ocen]]+IF(punkty_rekrutacyjne[[#This Row],[Zachowanie]]=6,2,0)+punkty_rekrutacyjne[[#This Row],[Osiagniecia]]</f>
        <v>61.7</v>
      </c>
      <c r="X510" s="11" t="s">
        <v>112</v>
      </c>
      <c r="Y510" s="1">
        <v>3.5</v>
      </c>
      <c r="Z510" s="1">
        <v>1</v>
      </c>
    </row>
    <row r="511" spans="1:26" x14ac:dyDescent="0.25">
      <c r="A511" s="1" t="s">
        <v>668</v>
      </c>
      <c r="B511" s="1" t="s">
        <v>83</v>
      </c>
      <c r="C511">
        <v>6</v>
      </c>
      <c r="D511">
        <v>6</v>
      </c>
      <c r="E511">
        <v>5</v>
      </c>
      <c r="F511">
        <v>6</v>
      </c>
      <c r="G511">
        <v>2</v>
      </c>
      <c r="H511">
        <v>4</v>
      </c>
      <c r="I511">
        <v>22</v>
      </c>
      <c r="J511">
        <v>29</v>
      </c>
      <c r="K511">
        <v>31</v>
      </c>
      <c r="L511">
        <v>9</v>
      </c>
      <c r="M511">
        <v>56</v>
      </c>
      <c r="N511">
        <f>IF(AND(punkty_rekrutacyjne[[#This Row],[Osiagniecia]]=0,punkty_rekrutacyjne[[#This Row],[Zachowanie]]&gt;4),1,0)</f>
        <v>0</v>
      </c>
      <c r="O511">
        <f t="shared" si="7"/>
        <v>4.25</v>
      </c>
      <c r="P511">
        <f>IF(AND(punkty_rekrutacyjne[[#This Row],[osiągnięcia]]=1,punkty_rekrutacyjne[[#This Row],[Średnia]]&gt;=4),1,0)</f>
        <v>0</v>
      </c>
      <c r="Q511" s="1">
        <f>punkty_rekrutacyjne[[#This Row],[GHP]]/10+punkty_rekrutacyjne[[#This Row],[GHH]]/10+punkty_rekrutacyjne[[#This Row],[GMM]]/10+punkty_rekrutacyjne[[#This Row],[GMP]]/10+punkty_rekrutacyjne[[#This Row],[GJP]]/10</f>
        <v>14.7</v>
      </c>
      <c r="R511" s="1">
        <f>(punkty_rekrutacyjne[[#This Row],[JP]]-1)*2+(punkty_rekrutacyjne[[#This Row],[Mat]]-1)*2+(punkty_rekrutacyjne[[#This Row],[Biol]]-1)*2+(punkty_rekrutacyjne[[#This Row],[Geog]]-1)*2</f>
        <v>26</v>
      </c>
      <c r="S511" s="1">
        <f>punkty_rekrutacyjne[[#This Row],[p z g]]+punkty_rekrutacyjne[[#This Row],[P z ocen]]+IF(punkty_rekrutacyjne[[#This Row],[Zachowanie]]=6,2,0)+punkty_rekrutacyjne[[#This Row],[Osiagniecia]]</f>
        <v>48.7</v>
      </c>
      <c r="X511" s="11" t="s">
        <v>673</v>
      </c>
      <c r="Y511" s="1">
        <v>2064.5</v>
      </c>
      <c r="Z511" s="1">
        <v>33</v>
      </c>
    </row>
    <row r="512" spans="1:26" x14ac:dyDescent="0.25">
      <c r="A512" s="1" t="s">
        <v>669</v>
      </c>
      <c r="B512" s="1" t="s">
        <v>540</v>
      </c>
      <c r="C512">
        <v>8</v>
      </c>
      <c r="D512">
        <v>3</v>
      </c>
      <c r="E512">
        <v>4</v>
      </c>
      <c r="F512">
        <v>5</v>
      </c>
      <c r="G512">
        <v>2</v>
      </c>
      <c r="H512">
        <v>4</v>
      </c>
      <c r="I512">
        <v>30</v>
      </c>
      <c r="J512">
        <v>10</v>
      </c>
      <c r="K512">
        <v>78</v>
      </c>
      <c r="L512">
        <v>57</v>
      </c>
      <c r="M512">
        <v>67</v>
      </c>
      <c r="N512">
        <f>IF(AND(punkty_rekrutacyjne[[#This Row],[Osiagniecia]]=0,punkty_rekrutacyjne[[#This Row],[Zachowanie]]&gt;4),1,0)</f>
        <v>0</v>
      </c>
      <c r="O512">
        <f t="shared" si="7"/>
        <v>3.75</v>
      </c>
      <c r="P512">
        <f>IF(AND(punkty_rekrutacyjne[[#This Row],[osiągnięcia]]=1,punkty_rekrutacyjne[[#This Row],[Średnia]]&gt;=4),1,0)</f>
        <v>0</v>
      </c>
      <c r="Q512" s="1">
        <f>punkty_rekrutacyjne[[#This Row],[GHP]]/10+punkty_rekrutacyjne[[#This Row],[GHH]]/10+punkty_rekrutacyjne[[#This Row],[GMM]]/10+punkty_rekrutacyjne[[#This Row],[GMP]]/10+punkty_rekrutacyjne[[#This Row],[GJP]]/10</f>
        <v>24.2</v>
      </c>
      <c r="R512" s="1">
        <f>(punkty_rekrutacyjne[[#This Row],[JP]]-1)*2+(punkty_rekrutacyjne[[#This Row],[Mat]]-1)*2+(punkty_rekrutacyjne[[#This Row],[Biol]]-1)*2+(punkty_rekrutacyjne[[#This Row],[Geog]]-1)*2</f>
        <v>22</v>
      </c>
      <c r="S512" s="1">
        <f>punkty_rekrutacyjne[[#This Row],[p z g]]+punkty_rekrutacyjne[[#This Row],[P z ocen]]+IF(punkty_rekrutacyjne[[#This Row],[Zachowanie]]=6,2,0)+punkty_rekrutacyjne[[#This Row],[Osiagniecia]]</f>
        <v>54.2</v>
      </c>
    </row>
    <row r="513" spans="1:19" x14ac:dyDescent="0.25">
      <c r="A513" s="1" t="s">
        <v>670</v>
      </c>
      <c r="B513" s="1" t="s">
        <v>302</v>
      </c>
      <c r="C513">
        <v>7</v>
      </c>
      <c r="D513">
        <v>6</v>
      </c>
      <c r="E513">
        <v>4</v>
      </c>
      <c r="F513">
        <v>6</v>
      </c>
      <c r="G513">
        <v>2</v>
      </c>
      <c r="H513">
        <v>2</v>
      </c>
      <c r="I513">
        <v>29</v>
      </c>
      <c r="J513">
        <v>64</v>
      </c>
      <c r="K513">
        <v>39</v>
      </c>
      <c r="L513">
        <v>62</v>
      </c>
      <c r="M513">
        <v>1</v>
      </c>
      <c r="N513">
        <f>IF(AND(punkty_rekrutacyjne[[#This Row],[Osiagniecia]]=0,punkty_rekrutacyjne[[#This Row],[Zachowanie]]&gt;4),1,0)</f>
        <v>0</v>
      </c>
      <c r="O513">
        <f t="shared" si="7"/>
        <v>3.5</v>
      </c>
      <c r="P513">
        <f>IF(AND(punkty_rekrutacyjne[[#This Row],[osiągnięcia]]=1,punkty_rekrutacyjne[[#This Row],[Średnia]]&gt;=4),1,0)</f>
        <v>0</v>
      </c>
      <c r="Q513" s="1">
        <f>punkty_rekrutacyjne[[#This Row],[GHP]]/10+punkty_rekrutacyjne[[#This Row],[GHH]]/10+punkty_rekrutacyjne[[#This Row],[GMM]]/10+punkty_rekrutacyjne[[#This Row],[GMP]]/10+punkty_rekrutacyjne[[#This Row],[GJP]]/10</f>
        <v>19.500000000000004</v>
      </c>
      <c r="R513" s="1">
        <f>(punkty_rekrutacyjne[[#This Row],[JP]]-1)*2+(punkty_rekrutacyjne[[#This Row],[Mat]]-1)*2+(punkty_rekrutacyjne[[#This Row],[Biol]]-1)*2+(punkty_rekrutacyjne[[#This Row],[Geog]]-1)*2</f>
        <v>20</v>
      </c>
      <c r="S513" s="1">
        <f>punkty_rekrutacyjne[[#This Row],[p z g]]+punkty_rekrutacyjne[[#This Row],[P z ocen]]+IF(punkty_rekrutacyjne[[#This Row],[Zachowanie]]=6,2,0)+punkty_rekrutacyjne[[#This Row],[Osiagniecia]]</f>
        <v>48.5</v>
      </c>
    </row>
    <row r="514" spans="1:19" x14ac:dyDescent="0.25">
      <c r="A514" s="1" t="s">
        <v>671</v>
      </c>
      <c r="B514" s="1" t="s">
        <v>101</v>
      </c>
      <c r="C514">
        <v>3</v>
      </c>
      <c r="D514">
        <v>2</v>
      </c>
      <c r="E514">
        <v>2</v>
      </c>
      <c r="F514">
        <v>3</v>
      </c>
      <c r="G514">
        <v>5</v>
      </c>
      <c r="H514">
        <v>4</v>
      </c>
      <c r="I514">
        <v>32</v>
      </c>
      <c r="J514">
        <v>80</v>
      </c>
      <c r="K514">
        <v>47</v>
      </c>
      <c r="L514">
        <v>98</v>
      </c>
      <c r="M514">
        <v>30</v>
      </c>
      <c r="N514">
        <f>IF(AND(punkty_rekrutacyjne[[#This Row],[Osiagniecia]]=0,punkty_rekrutacyjne[[#This Row],[Zachowanie]]&gt;4),1,0)</f>
        <v>0</v>
      </c>
      <c r="O514">
        <f t="shared" si="7"/>
        <v>3.5</v>
      </c>
      <c r="P514">
        <f>IF(AND(punkty_rekrutacyjne[[#This Row],[osiągnięcia]]=1,punkty_rekrutacyjne[[#This Row],[Średnia]]&gt;=4),1,0)</f>
        <v>0</v>
      </c>
      <c r="Q514" s="1">
        <f>punkty_rekrutacyjne[[#This Row],[GHP]]/10+punkty_rekrutacyjne[[#This Row],[GHH]]/10+punkty_rekrutacyjne[[#This Row],[GMM]]/10+punkty_rekrutacyjne[[#This Row],[GMP]]/10+punkty_rekrutacyjne[[#This Row],[GJP]]/10</f>
        <v>28.7</v>
      </c>
      <c r="R514" s="1">
        <f>(punkty_rekrutacyjne[[#This Row],[JP]]-1)*2+(punkty_rekrutacyjne[[#This Row],[Mat]]-1)*2+(punkty_rekrutacyjne[[#This Row],[Biol]]-1)*2+(punkty_rekrutacyjne[[#This Row],[Geog]]-1)*2</f>
        <v>20</v>
      </c>
      <c r="S514" s="1">
        <f>punkty_rekrutacyjne[[#This Row],[p z g]]+punkty_rekrutacyjne[[#This Row],[P z ocen]]+IF(punkty_rekrutacyjne[[#This Row],[Zachowanie]]=6,2,0)+punkty_rekrutacyjne[[#This Row],[Osiagniecia]]</f>
        <v>51.7</v>
      </c>
    </row>
    <row r="515" spans="1:19" x14ac:dyDescent="0.25">
      <c r="A515" s="1" t="s">
        <v>269</v>
      </c>
      <c r="B515" s="1" t="s">
        <v>171</v>
      </c>
      <c r="C515">
        <v>3</v>
      </c>
      <c r="D515">
        <v>5</v>
      </c>
      <c r="E515">
        <v>2</v>
      </c>
      <c r="F515">
        <v>3</v>
      </c>
      <c r="G515">
        <v>2</v>
      </c>
      <c r="H515">
        <v>6</v>
      </c>
      <c r="I515">
        <v>81</v>
      </c>
      <c r="J515">
        <v>8</v>
      </c>
      <c r="K515">
        <v>48</v>
      </c>
      <c r="L515">
        <v>7</v>
      </c>
      <c r="M515">
        <v>21</v>
      </c>
      <c r="N515">
        <f>IF(AND(punkty_rekrutacyjne[[#This Row],[Osiagniecia]]=0,punkty_rekrutacyjne[[#This Row],[Zachowanie]]&gt;4),1,0)</f>
        <v>0</v>
      </c>
      <c r="O515">
        <f t="shared" si="7"/>
        <v>3.25</v>
      </c>
      <c r="P515">
        <f>IF(AND(punkty_rekrutacyjne[[#This Row],[osiągnięcia]]=1,punkty_rekrutacyjne[[#This Row],[Średnia]]&gt;=4),1,0)</f>
        <v>0</v>
      </c>
      <c r="Q515" s="1">
        <f>punkty_rekrutacyjne[[#This Row],[GHP]]/10+punkty_rekrutacyjne[[#This Row],[GHH]]/10+punkty_rekrutacyjne[[#This Row],[GMM]]/10+punkty_rekrutacyjne[[#This Row],[GMP]]/10+punkty_rekrutacyjne[[#This Row],[GJP]]/10</f>
        <v>16.5</v>
      </c>
      <c r="R515" s="1">
        <f>(punkty_rekrutacyjne[[#This Row],[JP]]-1)*2+(punkty_rekrutacyjne[[#This Row],[Mat]]-1)*2+(punkty_rekrutacyjne[[#This Row],[Biol]]-1)*2+(punkty_rekrutacyjne[[#This Row],[Geog]]-1)*2</f>
        <v>18</v>
      </c>
      <c r="S515" s="1">
        <f>punkty_rekrutacyjne[[#This Row],[p z g]]+punkty_rekrutacyjne[[#This Row],[P z ocen]]+IF(punkty_rekrutacyjne[[#This Row],[Zachowanie]]=6,2,0)+punkty_rekrutacyjne[[#This Row],[Osiagniecia]]</f>
        <v>37.5</v>
      </c>
    </row>
  </sheetData>
  <pageMargins left="0.7" right="0.7" top="0.75" bottom="0.75" header="0.3" footer="0.3"/>
  <pageSetup paperSize="9" orientation="portrait"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888C-C616-42C5-ACCF-B205E9A91D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CDBDE1-9F08-42EB-962D-91817C7950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Arkusz3</vt:lpstr>
      <vt:lpstr>Arkusz4</vt:lpstr>
      <vt:lpstr>Arkusz5</vt:lpstr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Bogoryja</dc:creator>
  <cp:lastModifiedBy>Jan Bogoryja</cp:lastModifiedBy>
  <dcterms:created xsi:type="dcterms:W3CDTF">2018-04-25T01:03:28Z</dcterms:created>
  <dcterms:modified xsi:type="dcterms:W3CDTF">2018-04-25T02:19:19Z</dcterms:modified>
</cp:coreProperties>
</file>