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 activeTab="1"/>
  </bookViews>
  <sheets>
    <sheet name="template" sheetId="1" r:id="rId1"/>
    <sheet name="TestGroupDiffStats" sheetId="2" r:id="rId2"/>
    <sheet name="TestScoreNormaliz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<sst xmlns="http://schemas.openxmlformats.org/spreadsheetml/2006/main" count="207" uniqueCount="33">
  <si>
    <t>S1</t>
  </si>
  <si>
    <t>S2</t>
  </si>
  <si>
    <t>S3</t>
  </si>
  <si>
    <t>Molecule1</t>
  </si>
  <si>
    <t>Molecule2</t>
  </si>
  <si>
    <t>Molecule3</t>
  </si>
  <si>
    <t>test_multiple_groups_calculation_A_B</t>
  </si>
  <si>
    <t>sample_id</t>
  </si>
  <si>
    <t>protein_1</t>
  </si>
  <si>
    <t>protein_2</t>
  </si>
  <si>
    <t>group</t>
  </si>
  <si>
    <t>protein</t>
  </si>
  <si>
    <t>FC</t>
  </si>
  <si>
    <t>P-Value</t>
  </si>
  <si>
    <t>Log2(FC)</t>
  </si>
  <si>
    <t>Log10(P-Value)</t>
  </si>
  <si>
    <t>A</t>
  </si>
  <si>
    <t>B</t>
  </si>
  <si>
    <t>C</t>
  </si>
  <si>
    <t>test_protein_columns_with_null_values</t>
  </si>
  <si>
    <t>test_single_group_sample</t>
  </si>
  <si>
    <t>D</t>
  </si>
  <si>
    <t>test_different_group_sizes</t>
  </si>
  <si>
    <t>test_multiple_molecule_sample_calculation</t>
  </si>
  <si>
    <t>Molecule</t>
  </si>
  <si>
    <t>AVG</t>
  </si>
  <si>
    <t>STDEV</t>
  </si>
  <si>
    <t>test_method_parameter</t>
  </si>
  <si>
    <t>Sample</t>
  </si>
  <si>
    <t>test_single_molecule</t>
  </si>
  <si>
    <t>test_single_sample</t>
  </si>
  <si>
    <t>test_negative_and_zero_values</t>
  </si>
  <si>
    <t>test_sample_contains_null_values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</si>
</sst>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N10"/>
  <sheetViews>
    <sheetView workbookViewId="0">
      <selection activeCell="L8" sqref="L8"/>
    </sheetView>
  </sheetViews>
  <sheetFormatPr defaultColWidth="9" defaultRowHeight="14"/>
  <cols>
    <col min="4" max="4" width="27.4545454545455" customWidth="1"/>
    <col min="11" max="11" width="16.0909090909091" customWidth="1"/>
  </cols>
  <sheetData>
    <row r="2" spans="4:6">
      <c r="D2" cm="1">
        <f t="array" ref="D2">TTEST(E2:E4,F2:F4,2,3)</f>
        <v>0.292893218813453</v>
      </c>
      <c r="E2">
        <v>0.1</v>
      </c>
      <c r="F2">
        <v>0.2</v>
      </c>
    </row>
    <row r="3" spans="5:6">
      <c r="E3">
        <v>0.2</v>
      </c>
      <c r="F3">
        <v>0.3</v>
      </c>
    </row>
    <row r="5" spans="4:4">
      <c r="D5">
        <f>-LOG10(D2)</f>
        <v>0.533290683169854</v>
      </c>
    </row>
    <row r="7" spans="5:14">
      <c r="E7" t="s">
        <v>0</v>
      </c>
      <c r="F7" t="s">
        <v>1</v>
      </c>
      <c r="G7" t="s">
        <v>2</v>
      </c>
      <c r="L7" t="s">
        <v>0</v>
      </c>
      <c r="M7" t="s">
        <v>1</v>
      </c>
      <c r="N7" t="s">
        <v>2</v>
      </c>
    </row>
    <row r="8" spans="4:14">
      <c r="D8" t="s">
        <v>3</v>
      </c>
      <c r="E8">
        <v>1</v>
      </c>
      <c r="F8">
        <v>2</v>
      </c>
      <c r="G8">
        <v>3</v>
      </c>
      <c r="I8">
        <f>AVERAGE(E8:G8)</f>
        <v>2</v>
      </c>
      <c r="J8">
        <f>_xlfn.STDEV.S(E8:G8)</f>
        <v>1</v>
      </c>
      <c r="K8" t="s">
        <v>3</v>
      </c>
      <c r="L8">
        <f>(E8-$I8)/$J8</f>
        <v>-1</v>
      </c>
      <c r="M8">
        <f>(F8-$I8)/$J8</f>
        <v>0</v>
      </c>
      <c r="N8">
        <f>(G8-$I8)/$J8</f>
        <v>1</v>
      </c>
    </row>
    <row r="9" spans="4:14">
      <c r="D9" t="s">
        <v>4</v>
      </c>
      <c r="E9">
        <v>100</v>
      </c>
      <c r="F9">
        <v>200</v>
      </c>
      <c r="G9">
        <v>300</v>
      </c>
      <c r="I9">
        <f>AVERAGE(E9:G9)</f>
        <v>200</v>
      </c>
      <c r="J9">
        <f>_xlfn.STDEV.S(E9:G9)</f>
        <v>100</v>
      </c>
      <c r="K9" t="s">
        <v>4</v>
      </c>
      <c r="L9">
        <f>(E9-$I9)/$J9</f>
        <v>-1</v>
      </c>
      <c r="M9">
        <f>(F9-$I9)/$J9</f>
        <v>0</v>
      </c>
      <c r="N9">
        <f>(G9-$I9)/$J9</f>
        <v>1</v>
      </c>
    </row>
    <row r="10" spans="4:14">
      <c r="D10" t="s">
        <v>5</v>
      </c>
      <c r="E10">
        <v>2</v>
      </c>
      <c r="F10">
        <v>3</v>
      </c>
      <c r="G10">
        <v>4</v>
      </c>
      <c r="I10">
        <f>AVERAGE(E10:G10)</f>
        <v>3</v>
      </c>
      <c r="J10">
        <f>_xlfn.STDEV.S(E10:G10)</f>
        <v>1</v>
      </c>
      <c r="K10" t="s">
        <v>5</v>
      </c>
      <c r="L10">
        <f>(E10-$I10)/$J10</f>
        <v>-1</v>
      </c>
      <c r="M10">
        <f>(F10-$I10)/$J10</f>
        <v>0</v>
      </c>
      <c r="N10">
        <f>(G10-$I10)/$J10</f>
        <v>1</v>
      </c>
    </row>
  </sheetData>
  <conditionalFormatting sqref="E8:G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8:G1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8:N1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19" workbookViewId="0">
      <selection activeCell="K49" sqref="K49"/>
    </sheetView>
  </sheetViews>
  <sheetFormatPr defaultColWidth="9" defaultRowHeight="14"/>
  <cols>
    <col min="1" max="3" width="10.6363636363636" style="10" customWidth="1"/>
    <col min="4" max="4" width="6.54545454545455" style="10" customWidth="1"/>
    <col min="5" max="5" width="6.90909090909091" style="10" customWidth="1"/>
    <col min="6" max="6" width="12.8181818181818" style="10"/>
    <col min="7" max="7" width="16.9090909090909" style="10" customWidth="1"/>
    <col min="8" max="8" width="16.5454545454545" style="10" customWidth="1"/>
    <col min="9" max="9" width="14" style="10"/>
    <col min="10" max="10" width="16.2727272727273" style="10" customWidth="1"/>
    <col min="11" max="11" width="12.8181818181818" style="10"/>
    <col min="12" max="16384" width="9" style="10"/>
  </cols>
  <sheetData>
    <row r="1" ht="19" customHeight="1" spans="1:10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7</v>
      </c>
      <c r="B2" s="12" t="s">
        <v>8</v>
      </c>
      <c r="C2" s="12" t="s">
        <v>9</v>
      </c>
      <c r="D2" s="12" t="s">
        <v>10</v>
      </c>
      <c r="E2" s="13"/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</row>
    <row r="3" spans="1:10">
      <c r="A3" s="14">
        <v>1</v>
      </c>
      <c r="B3" s="14">
        <v>0.1</v>
      </c>
      <c r="C3" s="14">
        <v>0.1</v>
      </c>
      <c r="D3" s="14" t="s">
        <v>16</v>
      </c>
      <c r="E3" s="13"/>
      <c r="F3" s="14" t="s">
        <v>8</v>
      </c>
      <c r="G3" s="14">
        <f>(SUM(B3:B4)/2)/(SUM(B5:B6)/2)</f>
        <v>0.6</v>
      </c>
      <c r="H3" s="14" cm="1">
        <f t="array" ref="H3">TTEST(B3:B4,B5:B6,2,3)</f>
        <v>0.292893218813453</v>
      </c>
      <c r="I3" s="14">
        <f>LOG(G3,2)</f>
        <v>-0.736965594166206</v>
      </c>
      <c r="J3" s="14">
        <f>ABS(LOG10(H3))</f>
        <v>0.533290683169854</v>
      </c>
    </row>
    <row r="4" customFormat="1" spans="1:10">
      <c r="A4" s="14">
        <v>2</v>
      </c>
      <c r="B4" s="14">
        <v>0.2</v>
      </c>
      <c r="C4" s="14">
        <v>0.2</v>
      </c>
      <c r="D4" s="14" t="s">
        <v>16</v>
      </c>
      <c r="E4" s="13"/>
      <c r="F4" s="14" t="s">
        <v>9</v>
      </c>
      <c r="G4" s="14">
        <f>(SUM(C3:C4)/2)/(SUM(C5:C6)/2)</f>
        <v>1</v>
      </c>
      <c r="H4" s="14" cm="1">
        <f t="array" ref="H4">TTEST(C3:C4,C5:C6,2,3)</f>
        <v>1</v>
      </c>
      <c r="I4" s="14">
        <f>LOG(G4,2)</f>
        <v>0</v>
      </c>
      <c r="J4" s="14">
        <f>ABS(LOG10(H4))</f>
        <v>0</v>
      </c>
    </row>
    <row r="5" customFormat="1" spans="1:10">
      <c r="A5" s="14">
        <v>3</v>
      </c>
      <c r="B5" s="14">
        <v>0.2</v>
      </c>
      <c r="C5" s="14">
        <v>0.1</v>
      </c>
      <c r="D5" s="14" t="s">
        <v>17</v>
      </c>
      <c r="E5" s="13"/>
      <c r="F5" s="14"/>
      <c r="G5" s="14"/>
      <c r="H5" s="14"/>
      <c r="I5" s="14"/>
      <c r="J5" s="14"/>
    </row>
    <row r="6" customFormat="1" spans="1:10">
      <c r="A6" s="14">
        <v>4</v>
      </c>
      <c r="B6" s="14">
        <v>0.3</v>
      </c>
      <c r="C6" s="14">
        <v>0.2</v>
      </c>
      <c r="D6" s="14" t="s">
        <v>17</v>
      </c>
      <c r="E6" s="13"/>
      <c r="F6" s="14"/>
      <c r="G6" s="14"/>
      <c r="H6" s="14"/>
      <c r="I6" s="14"/>
      <c r="J6" s="14"/>
    </row>
    <row r="7" customFormat="1" spans="1:10">
      <c r="A7" s="14">
        <v>5</v>
      </c>
      <c r="B7" s="14">
        <v>0.3</v>
      </c>
      <c r="C7" s="14">
        <v>0.1</v>
      </c>
      <c r="D7" s="14" t="s">
        <v>18</v>
      </c>
      <c r="E7" s="13"/>
      <c r="F7" s="14"/>
      <c r="G7" s="14"/>
      <c r="H7" s="14"/>
      <c r="I7" s="14"/>
      <c r="J7" s="14"/>
    </row>
    <row r="8" customFormat="1" spans="1:10">
      <c r="A8" s="14">
        <v>6</v>
      </c>
      <c r="B8" s="14">
        <v>0.4</v>
      </c>
      <c r="C8" s="14">
        <v>0.2</v>
      </c>
      <c r="D8" s="14" t="s">
        <v>18</v>
      </c>
      <c r="E8" s="13"/>
      <c r="F8" s="14"/>
      <c r="G8" s="14"/>
      <c r="H8" s="14"/>
      <c r="I8" s="14"/>
      <c r="J8" s="14"/>
    </row>
    <row r="9" customFormat="1" spans="1:10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customFormat="1" ht="18" customHeight="1" spans="1:10">
      <c r="A10" s="11" t="s">
        <v>19</v>
      </c>
      <c r="B10" s="11"/>
      <c r="C10" s="11"/>
      <c r="D10" s="11"/>
      <c r="E10" s="11"/>
      <c r="F10" s="11"/>
      <c r="G10" s="11"/>
      <c r="H10" s="11"/>
      <c r="I10" s="11"/>
      <c r="J10" s="11"/>
    </row>
    <row r="11" customFormat="1" spans="1:10">
      <c r="A11" s="12" t="s">
        <v>7</v>
      </c>
      <c r="B11" s="12" t="s">
        <v>8</v>
      </c>
      <c r="C11" s="12" t="s">
        <v>9</v>
      </c>
      <c r="D11" s="12" t="s">
        <v>10</v>
      </c>
      <c r="E11" s="13"/>
      <c r="F11" s="12" t="s">
        <v>11</v>
      </c>
      <c r="G11" s="12" t="s">
        <v>12</v>
      </c>
      <c r="H11" s="12" t="s">
        <v>13</v>
      </c>
      <c r="I11" s="12" t="s">
        <v>14</v>
      </c>
      <c r="J11" s="12" t="s">
        <v>15</v>
      </c>
    </row>
    <row r="12" customFormat="1" spans="1:10">
      <c r="A12" s="14">
        <v>1</v>
      </c>
      <c r="B12" s="14"/>
      <c r="C12" s="14">
        <v>0.2</v>
      </c>
      <c r="D12" s="14" t="s">
        <v>16</v>
      </c>
      <c r="E12" s="13"/>
      <c r="F12" s="14" t="s">
        <v>8</v>
      </c>
      <c r="G12" s="14">
        <f>(B14)/(SUM(B15:B17)/3)</f>
        <v>1.17391304347826</v>
      </c>
      <c r="H12" s="14" t="e" cm="1">
        <f t="array" ref="H12">TTEST(B12:B14,B15:B17,2,3)</f>
        <v>#DIV/0!</v>
      </c>
      <c r="I12" s="14">
        <f>LOG(G12,2)</f>
        <v>0.231325546106456</v>
      </c>
      <c r="J12" s="14" t="e">
        <f>ABS(LOG10(H12))</f>
        <v>#DIV/0!</v>
      </c>
    </row>
    <row r="13" customFormat="1" spans="1:10">
      <c r="A13" s="14">
        <v>2</v>
      </c>
      <c r="B13" s="14"/>
      <c r="C13" s="14">
        <v>0.4</v>
      </c>
      <c r="D13" s="14" t="s">
        <v>16</v>
      </c>
      <c r="E13" s="13"/>
      <c r="F13" s="14" t="s">
        <v>9</v>
      </c>
      <c r="G13" s="14">
        <f>(SUM(C12:C14)/3)/(SUM(C15:C16)/2)</f>
        <v>0.761904761904762</v>
      </c>
      <c r="H13" s="14" cm="1">
        <f t="array" ref="H13">TTEST(C12:C14,C15:C17,2,3)</f>
        <v>0.574009979691674</v>
      </c>
      <c r="I13" s="14">
        <f>LOG(G13,2)</f>
        <v>-0.39231742277876</v>
      </c>
      <c r="J13" s="14">
        <f>ABS(LOG10(H13))</f>
        <v>0.241080556927203</v>
      </c>
    </row>
    <row r="14" customFormat="1" spans="1:10">
      <c r="A14" s="14">
        <v>3</v>
      </c>
      <c r="B14" s="14">
        <v>0.9</v>
      </c>
      <c r="C14" s="14">
        <v>1</v>
      </c>
      <c r="D14" s="14" t="s">
        <v>16</v>
      </c>
      <c r="E14" s="13"/>
      <c r="F14" s="14"/>
      <c r="G14" s="14"/>
      <c r="H14" s="14"/>
      <c r="I14" s="14"/>
      <c r="J14" s="14"/>
    </row>
    <row r="15" customFormat="1" spans="1:10">
      <c r="A15" s="14">
        <v>4</v>
      </c>
      <c r="B15" s="14">
        <v>0.5</v>
      </c>
      <c r="C15" s="14">
        <v>0.6</v>
      </c>
      <c r="D15" s="14" t="s">
        <v>17</v>
      </c>
      <c r="E15" s="13"/>
      <c r="F15" s="14"/>
      <c r="G15" s="14"/>
      <c r="H15" s="14"/>
      <c r="I15" s="14"/>
      <c r="J15" s="14"/>
    </row>
    <row r="16" customFormat="1" spans="1:10">
      <c r="A16" s="14">
        <v>5</v>
      </c>
      <c r="B16" s="14">
        <v>0.7</v>
      </c>
      <c r="C16" s="14">
        <v>0.8</v>
      </c>
      <c r="D16" s="14" t="s">
        <v>17</v>
      </c>
      <c r="E16" s="13"/>
      <c r="F16" s="14"/>
      <c r="G16" s="14"/>
      <c r="H16" s="14"/>
      <c r="I16" s="14"/>
      <c r="J16" s="14"/>
    </row>
    <row r="17" customFormat="1" spans="1:10">
      <c r="A17" s="14">
        <v>6</v>
      </c>
      <c r="B17" s="14">
        <v>1.1</v>
      </c>
      <c r="C17" s="14"/>
      <c r="D17" s="14" t="s">
        <v>17</v>
      </c>
      <c r="E17" s="13"/>
      <c r="F17" s="14"/>
      <c r="G17" s="14"/>
      <c r="H17" s="14"/>
      <c r="I17" s="14"/>
      <c r="J17" s="14"/>
    </row>
    <row r="18" customFormat="1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customFormat="1" ht="20" customHeight="1" spans="1:10">
      <c r="A19" s="11" t="s">
        <v>20</v>
      </c>
      <c r="B19" s="11"/>
      <c r="C19" s="11"/>
      <c r="D19" s="11"/>
      <c r="E19" s="11"/>
      <c r="F19" s="11"/>
      <c r="G19" s="11"/>
      <c r="H19" s="11"/>
      <c r="I19" s="11"/>
      <c r="J19" s="11"/>
    </row>
    <row r="20" customFormat="1" spans="1:10">
      <c r="A20" s="12" t="s">
        <v>7</v>
      </c>
      <c r="B20" s="12" t="s">
        <v>8</v>
      </c>
      <c r="C20" s="12" t="s">
        <v>9</v>
      </c>
      <c r="D20" s="12" t="s">
        <v>10</v>
      </c>
      <c r="E20" s="13"/>
      <c r="F20" s="12" t="s">
        <v>11</v>
      </c>
      <c r="G20" s="12" t="s">
        <v>12</v>
      </c>
      <c r="H20" s="12" t="s">
        <v>13</v>
      </c>
      <c r="I20" s="12" t="s">
        <v>14</v>
      </c>
      <c r="J20" s="12" t="s">
        <v>15</v>
      </c>
    </row>
    <row r="21" customFormat="1" spans="1:10">
      <c r="A21" s="14">
        <v>1</v>
      </c>
      <c r="B21" s="14">
        <v>0.1</v>
      </c>
      <c r="C21" s="14">
        <v>0.3</v>
      </c>
      <c r="D21" s="14" t="s">
        <v>16</v>
      </c>
      <c r="E21" s="13"/>
      <c r="F21" s="14" t="s">
        <v>8</v>
      </c>
      <c r="G21" s="14">
        <f>SUM(B21)/SUM(B22)</f>
        <v>0.5</v>
      </c>
      <c r="H21" s="14" t="e">
        <f>TTEST(B21,B22,2,3)</f>
        <v>#DIV/0!</v>
      </c>
      <c r="I21" s="14">
        <f>LOG(G21,2)</f>
        <v>-1</v>
      </c>
      <c r="J21" s="14" t="e">
        <f>ABS(LOG10(H21))</f>
        <v>#DIV/0!</v>
      </c>
    </row>
    <row r="22" customFormat="1" spans="1:10">
      <c r="A22" s="14">
        <v>2</v>
      </c>
      <c r="B22" s="14">
        <v>0.2</v>
      </c>
      <c r="C22" s="14">
        <v>0.4</v>
      </c>
      <c r="D22" s="14" t="s">
        <v>17</v>
      </c>
      <c r="E22" s="13"/>
      <c r="F22" s="14" t="s">
        <v>9</v>
      </c>
      <c r="G22" s="14">
        <f>SUM(C21)/SUM(C22)</f>
        <v>0.75</v>
      </c>
      <c r="H22" s="14" t="e">
        <f>TTEST(C21,C22,2,3)</f>
        <v>#DIV/0!</v>
      </c>
      <c r="I22" s="14">
        <f>LOG(G22,2)</f>
        <v>-0.415037499278844</v>
      </c>
      <c r="J22" s="14" t="s">
        <v>21</v>
      </c>
    </row>
    <row r="23" s="9" customFormat="1" spans="1:10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ht="18" customHeight="1" spans="1:10">
      <c r="A24" s="11" t="s">
        <v>22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12" t="s">
        <v>7</v>
      </c>
      <c r="B25" s="12" t="s">
        <v>8</v>
      </c>
      <c r="C25" s="12" t="s">
        <v>9</v>
      </c>
      <c r="D25" s="12" t="s">
        <v>10</v>
      </c>
      <c r="E25" s="13"/>
      <c r="F25" s="12" t="s">
        <v>11</v>
      </c>
      <c r="G25" s="12" t="s">
        <v>12</v>
      </c>
      <c r="H25" s="12" t="s">
        <v>13</v>
      </c>
      <c r="I25" s="12" t="s">
        <v>14</v>
      </c>
      <c r="J25" s="12" t="s">
        <v>15</v>
      </c>
    </row>
    <row r="26" spans="1:10">
      <c r="A26" s="14">
        <v>1</v>
      </c>
      <c r="B26" s="14">
        <v>0.1</v>
      </c>
      <c r="C26" s="14">
        <v>0.2</v>
      </c>
      <c r="D26" s="14" t="s">
        <v>16</v>
      </c>
      <c r="E26" s="13"/>
      <c r="F26" s="14" t="s">
        <v>8</v>
      </c>
      <c r="G26" s="14">
        <f>(SUM(B26:B28)/3)/(SUM(B29:B30)/2)</f>
        <v>0.375</v>
      </c>
      <c r="H26" s="14" cm="1">
        <f t="array" ref="H26">TTEST(B26:B28,B29:B30,2,3)</f>
        <v>0.0494162568625775</v>
      </c>
      <c r="I26" s="14">
        <f>LOG(G26,2)</f>
        <v>-1.41503749927884</v>
      </c>
      <c r="J26" s="14">
        <f>ABS(LOG10(H26))</f>
        <v>1.30613015422925</v>
      </c>
    </row>
    <row r="27" spans="1:10">
      <c r="A27" s="14">
        <v>2</v>
      </c>
      <c r="B27" s="14">
        <v>0.3</v>
      </c>
      <c r="C27" s="14">
        <v>0.4</v>
      </c>
      <c r="D27" s="14" t="s">
        <v>16</v>
      </c>
      <c r="E27" s="13"/>
      <c r="F27" s="14" t="s">
        <v>9</v>
      </c>
      <c r="G27" s="14">
        <f>(SUM(C26:C28)/3)/(SUM(C29:C30)/2)</f>
        <v>0.444444444444445</v>
      </c>
      <c r="H27" s="14" cm="1">
        <f t="array" ref="H27">TTEST(C26:C28,C29:C30,2,3)</f>
        <v>0.0494162568625775</v>
      </c>
      <c r="I27" s="14">
        <f>LOG(G27,2)</f>
        <v>-1.16992500144231</v>
      </c>
      <c r="J27" s="14">
        <f>ABS(LOG10(H27))</f>
        <v>1.30613015422925</v>
      </c>
    </row>
    <row r="28" spans="1:10">
      <c r="A28" s="14">
        <v>3</v>
      </c>
      <c r="B28" s="14">
        <v>0.5</v>
      </c>
      <c r="C28" s="14">
        <v>0.6</v>
      </c>
      <c r="D28" s="14" t="s">
        <v>16</v>
      </c>
      <c r="E28" s="13"/>
      <c r="F28" s="14"/>
      <c r="G28" s="14"/>
      <c r="H28" s="14"/>
      <c r="I28" s="14"/>
      <c r="J28" s="14"/>
    </row>
    <row r="29" spans="1:10">
      <c r="A29" s="14">
        <v>4</v>
      </c>
      <c r="B29" s="14">
        <v>0.7</v>
      </c>
      <c r="C29" s="14">
        <v>0.8</v>
      </c>
      <c r="D29" s="14" t="s">
        <v>17</v>
      </c>
      <c r="E29" s="13"/>
      <c r="F29" s="14"/>
      <c r="G29" s="14"/>
      <c r="H29" s="14"/>
      <c r="I29" s="14"/>
      <c r="J29" s="14"/>
    </row>
    <row r="30" spans="1:10">
      <c r="A30" s="14">
        <v>5</v>
      </c>
      <c r="B30" s="14">
        <v>0.9</v>
      </c>
      <c r="C30" s="14">
        <v>1</v>
      </c>
      <c r="D30" s="14" t="s">
        <v>17</v>
      </c>
      <c r="E30" s="13"/>
      <c r="F30" s="14"/>
      <c r="G30" s="14"/>
      <c r="H30" s="14"/>
      <c r="I30" s="14"/>
      <c r="J30" s="14"/>
    </row>
    <row r="31" spans="1:10">
      <c r="A31" s="14">
        <v>6</v>
      </c>
      <c r="B31" s="14">
        <v>1.1</v>
      </c>
      <c r="C31" s="14">
        <v>1.2</v>
      </c>
      <c r="D31" s="14" t="s">
        <v>18</v>
      </c>
      <c r="E31" s="13"/>
      <c r="F31" s="14"/>
      <c r="G31" s="14"/>
      <c r="H31" s="14"/>
      <c r="I31" s="14"/>
      <c r="J31" s="14"/>
    </row>
    <row r="33" spans="1:10">
      <c r="A33" s="11" t="s">
        <v>22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>
      <c r="A34" s="12" t="s">
        <v>7</v>
      </c>
      <c r="B34" s="12" t="s">
        <v>8</v>
      </c>
      <c r="C34" s="12" t="s">
        <v>9</v>
      </c>
      <c r="D34" s="12" t="s">
        <v>10</v>
      </c>
      <c r="E34" s="13"/>
      <c r="F34" s="12" t="s">
        <v>11</v>
      </c>
      <c r="G34" s="12" t="s">
        <v>12</v>
      </c>
      <c r="H34" s="12" t="s">
        <v>13</v>
      </c>
      <c r="I34" s="12" t="s">
        <v>14</v>
      </c>
      <c r="J34" s="12" t="s">
        <v>15</v>
      </c>
    </row>
    <row r="35" spans="1:10">
      <c r="A35" s="14">
        <v>1</v>
      </c>
      <c r="B35" s="14">
        <v>0.6</v>
      </c>
      <c r="C35" s="14">
        <v>0.5</v>
      </c>
      <c r="D35" s="14" t="s">
        <v>16</v>
      </c>
      <c r="E35" s="13"/>
      <c r="F35" s="14" t="s">
        <v>8</v>
      </c>
      <c r="G35" s="14">
        <f>(SUM(B35:B36)/2)/(SUM(B37:B38)/2)</f>
        <v>1</v>
      </c>
      <c r="H35" s="14" t="e" cm="1">
        <f t="array" ref="H35">TTEST(B35:B36,B37:B38,2,3)</f>
        <v>#DIV/0!</v>
      </c>
      <c r="I35" s="14">
        <f>LOG(G35,2)</f>
        <v>0</v>
      </c>
      <c r="J35" s="14" t="e">
        <f>ABS(LOG10(H35))</f>
        <v>#DIV/0!</v>
      </c>
    </row>
    <row r="36" spans="1:10">
      <c r="A36" s="14">
        <v>2</v>
      </c>
      <c r="B36" s="14">
        <v>0.6</v>
      </c>
      <c r="C36" s="14">
        <v>0.5</v>
      </c>
      <c r="D36" s="14" t="s">
        <v>16</v>
      </c>
      <c r="E36" s="13"/>
      <c r="F36" s="14" t="s">
        <v>9</v>
      </c>
      <c r="G36" s="14">
        <f>(SUM(C35:C36)/2)/(SUM(C37:C38)/2)</f>
        <v>1</v>
      </c>
      <c r="H36" s="14" t="e" cm="1">
        <f t="array" ref="H36">TTEST(C35:C36,C37:C38,2,3)</f>
        <v>#DIV/0!</v>
      </c>
      <c r="I36" s="14">
        <f>LOG(G36,2)</f>
        <v>0</v>
      </c>
      <c r="J36" s="14" t="e">
        <f>ABS(LOG10(H36))</f>
        <v>#DIV/0!</v>
      </c>
    </row>
    <row r="37" spans="1:10">
      <c r="A37" s="14">
        <v>5</v>
      </c>
      <c r="B37" s="14">
        <v>0.6</v>
      </c>
      <c r="C37" s="14">
        <v>0.5</v>
      </c>
      <c r="D37" s="14" t="s">
        <v>17</v>
      </c>
      <c r="E37" s="13"/>
      <c r="F37" s="14"/>
      <c r="G37" s="14"/>
      <c r="H37" s="14"/>
      <c r="I37" s="14"/>
      <c r="J37" s="14"/>
    </row>
    <row r="38" spans="1:10">
      <c r="A38" s="14">
        <v>6</v>
      </c>
      <c r="B38" s="14">
        <v>0.6</v>
      </c>
      <c r="C38" s="14">
        <v>0.5</v>
      </c>
      <c r="D38" s="14" t="s">
        <v>17</v>
      </c>
      <c r="E38" s="13"/>
      <c r="F38" s="14"/>
      <c r="G38" s="14"/>
      <c r="H38" s="14"/>
      <c r="I38" s="14"/>
      <c r="J38" s="14"/>
    </row>
    <row r="40" spans="1:10">
      <c r="A40" s="11" t="s">
        <v>22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2" t="s">
        <v>7</v>
      </c>
      <c r="B41" s="12" t="s">
        <v>8</v>
      </c>
      <c r="C41" s="12" t="s">
        <v>9</v>
      </c>
      <c r="D41" s="12" t="s">
        <v>10</v>
      </c>
      <c r="E41" s="13"/>
      <c r="F41" s="12" t="s">
        <v>11</v>
      </c>
      <c r="G41" s="12" t="s">
        <v>12</v>
      </c>
      <c r="H41" s="12" t="s">
        <v>13</v>
      </c>
      <c r="I41" s="12" t="s">
        <v>14</v>
      </c>
      <c r="J41" s="12" t="s">
        <v>15</v>
      </c>
    </row>
    <row r="42" spans="1:10">
      <c r="A42" s="14">
        <v>1</v>
      </c>
      <c r="B42" s="14">
        <v>0.5</v>
      </c>
      <c r="C42" s="14">
        <v>0.5</v>
      </c>
      <c r="D42" s="14" t="s">
        <v>16</v>
      </c>
      <c r="E42" s="13"/>
      <c r="F42" s="14" t="s">
        <v>8</v>
      </c>
      <c r="G42" s="14">
        <f>(SUM(B42:B43)/2)/(SUM(B44:B45)/2)</f>
        <v>1</v>
      </c>
      <c r="H42" s="14" t="e" cm="1">
        <f t="array" ref="H42">TTEST(B42:B43,B44:B45,2,3)</f>
        <v>#DIV/0!</v>
      </c>
      <c r="I42" s="14">
        <f>LOG(G42,2)</f>
        <v>0</v>
      </c>
      <c r="J42" s="14" t="e">
        <f>ABS(LOG10(H42))</f>
        <v>#DIV/0!</v>
      </c>
    </row>
    <row r="43" spans="1:10">
      <c r="A43" s="14">
        <v>2</v>
      </c>
      <c r="B43" s="14">
        <v>0.5</v>
      </c>
      <c r="C43" s="14">
        <v>0.5</v>
      </c>
      <c r="D43" s="14" t="s">
        <v>16</v>
      </c>
      <c r="E43" s="13"/>
      <c r="F43" s="14" t="s">
        <v>9</v>
      </c>
      <c r="G43" s="14">
        <f>(SUM(C42:C43)/2)/(SUM(C44:C45)/2)</f>
        <v>1</v>
      </c>
      <c r="H43" s="14" t="e" cm="1">
        <f t="array" ref="H43">TTEST(C42:C43,C44:C45,2,3)</f>
        <v>#DIV/0!</v>
      </c>
      <c r="I43" s="14">
        <f>LOG(G43,2)</f>
        <v>0</v>
      </c>
      <c r="J43" s="14" t="e">
        <f>ABS(LOG10(H43))</f>
        <v>#DIV/0!</v>
      </c>
    </row>
    <row r="44" spans="1:10">
      <c r="A44" s="14">
        <v>5</v>
      </c>
      <c r="B44" s="14">
        <v>0.5</v>
      </c>
      <c r="C44" s="14">
        <v>0.5</v>
      </c>
      <c r="D44" s="14" t="s">
        <v>17</v>
      </c>
      <c r="E44" s="13"/>
      <c r="F44" s="14"/>
      <c r="G44" s="14"/>
      <c r="H44" s="14"/>
      <c r="I44" s="14"/>
      <c r="J44" s="14"/>
    </row>
    <row r="45" spans="1:10">
      <c r="A45" s="14">
        <v>6</v>
      </c>
      <c r="B45" s="14">
        <v>0.5</v>
      </c>
      <c r="C45" s="14">
        <v>0.5</v>
      </c>
      <c r="D45" s="14" t="s">
        <v>17</v>
      </c>
      <c r="E45" s="13"/>
      <c r="F45" s="14"/>
      <c r="G45" s="14"/>
      <c r="H45" s="14"/>
      <c r="I45" s="14"/>
      <c r="J45" s="14"/>
    </row>
  </sheetData>
  <mergeCells count="12">
    <mergeCell ref="A1:J1"/>
    <mergeCell ref="A10:J10"/>
    <mergeCell ref="A19:J19"/>
    <mergeCell ref="A24:J24"/>
    <mergeCell ref="A33:J33"/>
    <mergeCell ref="A40:J40"/>
    <mergeCell ref="E2:E8"/>
    <mergeCell ref="E11:E17"/>
    <mergeCell ref="E20:E22"/>
    <mergeCell ref="E25:E31"/>
    <mergeCell ref="E34:E38"/>
    <mergeCell ref="E41:E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A37" sqref="$A37:$XFD37"/>
    </sheetView>
  </sheetViews>
  <sheetFormatPr defaultColWidth="9" defaultRowHeight="14"/>
  <cols>
    <col min="1" max="3" width="10.6363636363636" style="1" customWidth="1"/>
    <col min="4" max="4" width="9" style="1"/>
    <col min="5" max="7" width="12.8181818181818" style="1"/>
    <col min="8" max="8" width="10.6363636363636" style="1" customWidth="1"/>
    <col min="9" max="11" width="14" style="1" customWidth="1"/>
    <col min="12" max="16384" width="9" style="1"/>
  </cols>
  <sheetData>
    <row r="1" spans="1:11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  <c r="K1" s="8"/>
    </row>
    <row r="2" spans="1:11">
      <c r="A2" s="4" t="s">
        <v>24</v>
      </c>
      <c r="B2" s="4" t="s">
        <v>0</v>
      </c>
      <c r="C2" s="4" t="s">
        <v>1</v>
      </c>
      <c r="D2" s="4" t="s">
        <v>2</v>
      </c>
      <c r="F2" s="4" t="s">
        <v>25</v>
      </c>
      <c r="G2" s="4" t="s">
        <v>26</v>
      </c>
      <c r="H2" s="4" t="s">
        <v>24</v>
      </c>
      <c r="I2" s="4" t="s">
        <v>0</v>
      </c>
      <c r="J2" s="4" t="s">
        <v>1</v>
      </c>
      <c r="K2" s="4" t="s">
        <v>2</v>
      </c>
    </row>
    <row r="3" spans="1:11">
      <c r="A3" s="5" t="s">
        <v>3</v>
      </c>
      <c r="B3" s="5">
        <v>1</v>
      </c>
      <c r="C3" s="5">
        <v>2</v>
      </c>
      <c r="D3" s="5">
        <v>3</v>
      </c>
      <c r="F3" s="5">
        <f>AVERAGE(B3:D3)</f>
        <v>2</v>
      </c>
      <c r="G3" s="5">
        <f>_xlfn.STDEV.S(B3:D3)</f>
        <v>1</v>
      </c>
      <c r="H3" s="5" t="s">
        <v>3</v>
      </c>
      <c r="I3" s="5">
        <f>(B3-$F3)/$G3</f>
        <v>-1</v>
      </c>
      <c r="J3" s="5">
        <f>(C3-$F3)/$G3</f>
        <v>0</v>
      </c>
      <c r="K3" s="5">
        <f>(D3-$F3)/$G3</f>
        <v>1</v>
      </c>
    </row>
    <row r="4" spans="1:11">
      <c r="A4" s="5" t="s">
        <v>4</v>
      </c>
      <c r="B4" s="5">
        <v>100</v>
      </c>
      <c r="C4" s="5">
        <v>200</v>
      </c>
      <c r="D4" s="5">
        <v>300</v>
      </c>
      <c r="F4" s="5">
        <f>AVERAGE(B4:D4)</f>
        <v>200</v>
      </c>
      <c r="G4" s="5">
        <f>_xlfn.STDEV.S(B4:D4)</f>
        <v>100</v>
      </c>
      <c r="H4" s="5" t="s">
        <v>4</v>
      </c>
      <c r="I4" s="5">
        <f>(B4-$F4)/$G4</f>
        <v>-1</v>
      </c>
      <c r="J4" s="5">
        <f>(C4-$F4)/$G4</f>
        <v>0</v>
      </c>
      <c r="K4" s="5">
        <f>(D4-$F4)/$G4</f>
        <v>1</v>
      </c>
    </row>
    <row r="5" spans="1:11">
      <c r="A5" s="5" t="s">
        <v>5</v>
      </c>
      <c r="B5" s="5">
        <v>2</v>
      </c>
      <c r="C5" s="5">
        <v>3</v>
      </c>
      <c r="D5" s="5">
        <v>4</v>
      </c>
      <c r="F5" s="5">
        <f>AVERAGE(B5:D5)</f>
        <v>3</v>
      </c>
      <c r="G5" s="5">
        <f>_xlfn.STDEV.S(B5:D5)</f>
        <v>1</v>
      </c>
      <c r="H5" s="5" t="s">
        <v>5</v>
      </c>
      <c r="I5" s="5">
        <f>(B5-$F5)/$G5</f>
        <v>-1</v>
      </c>
      <c r="J5" s="5">
        <f>(C5-$F5)/$G5</f>
        <v>0</v>
      </c>
      <c r="K5" s="5">
        <f>(D5-$F5)/$G5</f>
        <v>1</v>
      </c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2" t="s">
        <v>27</v>
      </c>
      <c r="B8" s="3"/>
      <c r="C8" s="3"/>
      <c r="D8" s="3"/>
      <c r="E8" s="3"/>
      <c r="F8" s="3"/>
      <c r="G8" s="3"/>
      <c r="H8" s="3"/>
      <c r="I8" s="3"/>
      <c r="J8" s="3"/>
      <c r="K8" s="8"/>
    </row>
    <row r="9" spans="1:11">
      <c r="A9" s="4" t="s">
        <v>28</v>
      </c>
      <c r="B9" s="4" t="s">
        <v>3</v>
      </c>
      <c r="C9" s="4" t="s">
        <v>4</v>
      </c>
      <c r="D9" s="4" t="s">
        <v>5</v>
      </c>
      <c r="E9" s="1"/>
      <c r="F9" s="4" t="s">
        <v>25</v>
      </c>
      <c r="G9" s="4" t="s">
        <v>26</v>
      </c>
      <c r="H9" s="4" t="s">
        <v>28</v>
      </c>
      <c r="I9" s="5" t="s">
        <v>3</v>
      </c>
      <c r="J9" s="5" t="s">
        <v>4</v>
      </c>
      <c r="K9" s="5" t="s">
        <v>5</v>
      </c>
    </row>
    <row r="10" spans="1:11">
      <c r="A10" s="5" t="s">
        <v>0</v>
      </c>
      <c r="B10" s="5">
        <v>1</v>
      </c>
      <c r="C10" s="5">
        <v>100</v>
      </c>
      <c r="D10" s="5">
        <v>2</v>
      </c>
      <c r="E10" s="1"/>
      <c r="F10" s="1">
        <f>AVERAGE(B10:B12)</f>
        <v>2</v>
      </c>
      <c r="G10" s="1">
        <f>_xlfn.STDEV.S(B10:B12)</f>
        <v>1</v>
      </c>
      <c r="H10" s="5" t="s">
        <v>0</v>
      </c>
      <c r="I10" s="1">
        <f>(B10-$F10)/$G10</f>
        <v>-1</v>
      </c>
      <c r="J10" s="1">
        <f>(C10-$F11)/$G11</f>
        <v>-1</v>
      </c>
      <c r="K10" s="1">
        <f>(D10-$F12)/$G12</f>
        <v>-1</v>
      </c>
    </row>
    <row r="11" spans="1:11">
      <c r="A11" s="5" t="s">
        <v>1</v>
      </c>
      <c r="B11" s="5">
        <v>2</v>
      </c>
      <c r="C11" s="5">
        <v>200</v>
      </c>
      <c r="D11" s="5">
        <v>3</v>
      </c>
      <c r="E11" s="1"/>
      <c r="F11" s="1">
        <f>AVERAGE(C10:C12)</f>
        <v>200</v>
      </c>
      <c r="G11" s="1">
        <f>_xlfn.STDEV.S(C10:C12)</f>
        <v>100</v>
      </c>
      <c r="H11" s="5" t="s">
        <v>1</v>
      </c>
      <c r="I11" s="1">
        <f>(B11-$F10)/$G10</f>
        <v>0</v>
      </c>
      <c r="J11" s="1">
        <f>(C11-$F11)/$G11</f>
        <v>0</v>
      </c>
      <c r="K11" s="1">
        <f>(D11-$F12)/$G12</f>
        <v>0</v>
      </c>
    </row>
    <row r="12" spans="1:11">
      <c r="A12" s="5" t="s">
        <v>2</v>
      </c>
      <c r="B12" s="5">
        <v>3</v>
      </c>
      <c r="C12" s="5">
        <v>300</v>
      </c>
      <c r="D12" s="5">
        <v>4</v>
      </c>
      <c r="E12" s="1"/>
      <c r="F12" s="1">
        <f>AVERAGE(D10:D12)</f>
        <v>3</v>
      </c>
      <c r="G12" s="1">
        <f>_xlfn.STDEV.S(D10:D12)</f>
        <v>1</v>
      </c>
      <c r="H12" s="5" t="s">
        <v>2</v>
      </c>
      <c r="I12" s="1">
        <f>(B12-$F10)/$G10</f>
        <v>1</v>
      </c>
      <c r="J12" s="1">
        <f>(C12-$F11)/$G11</f>
        <v>1</v>
      </c>
      <c r="K12" s="1">
        <f>(D12-$F12)/$G12</f>
        <v>1</v>
      </c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2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8"/>
    </row>
    <row r="16" spans="1:11">
      <c r="A16" s="4" t="s">
        <v>24</v>
      </c>
      <c r="B16" s="4" t="s">
        <v>0</v>
      </c>
      <c r="C16" s="4" t="s">
        <v>1</v>
      </c>
      <c r="D16" s="4" t="s">
        <v>2</v>
      </c>
      <c r="E16" s="1"/>
      <c r="F16" s="4" t="s">
        <v>25</v>
      </c>
      <c r="G16" s="4" t="s">
        <v>26</v>
      </c>
      <c r="H16" s="4" t="s">
        <v>24</v>
      </c>
      <c r="I16" s="4" t="s">
        <v>0</v>
      </c>
      <c r="J16" s="4" t="s">
        <v>1</v>
      </c>
      <c r="K16" s="4" t="s">
        <v>2</v>
      </c>
    </row>
    <row r="17" spans="1:11">
      <c r="A17" s="5" t="s">
        <v>3</v>
      </c>
      <c r="B17" s="5">
        <v>1</v>
      </c>
      <c r="C17" s="5">
        <v>2</v>
      </c>
      <c r="D17" s="5">
        <v>3</v>
      </c>
      <c r="E17" s="1"/>
      <c r="F17" s="5">
        <f>AVERAGE(B17:D17)</f>
        <v>2</v>
      </c>
      <c r="G17" s="5">
        <f>_xlfn.STDEV.S(B17:D17)</f>
        <v>1</v>
      </c>
      <c r="H17" s="5" t="s">
        <v>3</v>
      </c>
      <c r="I17" s="5">
        <f t="shared" ref="I17:I23" si="0">(B17-$F17)/$G17</f>
        <v>-1</v>
      </c>
      <c r="J17" s="5">
        <f>(C17-$F17)/$G17</f>
        <v>0</v>
      </c>
      <c r="K17" s="5">
        <f>(D17-$F17)/$G17</f>
        <v>1</v>
      </c>
    </row>
    <row r="18" spans="1:4">
      <c r="A18" s="7"/>
      <c r="B18" s="7"/>
      <c r="C18" s="7"/>
      <c r="D18" s="7"/>
    </row>
    <row r="19" spans="1:11">
      <c r="A19" s="2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8"/>
    </row>
    <row r="20" spans="1:11">
      <c r="A20" s="4" t="s">
        <v>24</v>
      </c>
      <c r="B20" s="4" t="s">
        <v>0</v>
      </c>
      <c r="C20" s="4"/>
      <c r="D20" s="4"/>
      <c r="E20" s="1"/>
      <c r="F20" s="4" t="s">
        <v>25</v>
      </c>
      <c r="G20" s="4" t="s">
        <v>26</v>
      </c>
      <c r="H20" s="4" t="s">
        <v>24</v>
      </c>
      <c r="I20" s="4" t="s">
        <v>0</v>
      </c>
      <c r="J20" s="4"/>
      <c r="K20" s="4"/>
    </row>
    <row r="21" spans="1:11">
      <c r="A21" s="5" t="s">
        <v>3</v>
      </c>
      <c r="B21" s="5">
        <v>1</v>
      </c>
      <c r="C21" s="5"/>
      <c r="D21" s="5"/>
      <c r="E21" s="1"/>
      <c r="F21" s="5">
        <f t="shared" ref="F21:F23" si="1">AVERAGE(B21)</f>
        <v>1</v>
      </c>
      <c r="G21" s="5" t="e">
        <f t="shared" ref="G21:G23" si="2">_xlfn.STDEV.S(B21)</f>
        <v>#DIV/0!</v>
      </c>
      <c r="H21" s="5" t="s">
        <v>3</v>
      </c>
      <c r="I21" s="5" t="e">
        <f t="shared" si="0"/>
        <v>#DIV/0!</v>
      </c>
      <c r="J21" s="5"/>
      <c r="K21" s="5"/>
    </row>
    <row r="22" spans="1:11">
      <c r="A22" s="5" t="s">
        <v>4</v>
      </c>
      <c r="B22" s="5">
        <v>100</v>
      </c>
      <c r="C22" s="5"/>
      <c r="D22" s="5"/>
      <c r="F22" s="5">
        <f t="shared" si="1"/>
        <v>100</v>
      </c>
      <c r="G22" s="5" t="e">
        <f t="shared" si="2"/>
        <v>#DIV/0!</v>
      </c>
      <c r="H22" s="5" t="s">
        <v>3</v>
      </c>
      <c r="I22" s="5" t="e">
        <f t="shared" si="0"/>
        <v>#DIV/0!</v>
      </c>
      <c r="J22" s="5"/>
      <c r="K22" s="5"/>
    </row>
    <row r="23" spans="1:11">
      <c r="A23" s="5" t="s">
        <v>5</v>
      </c>
      <c r="B23" s="5">
        <v>2</v>
      </c>
      <c r="C23" s="5"/>
      <c r="D23" s="5"/>
      <c r="F23" s="5">
        <f t="shared" si="1"/>
        <v>2</v>
      </c>
      <c r="G23" s="5" t="e">
        <f t="shared" si="2"/>
        <v>#DIV/0!</v>
      </c>
      <c r="H23" s="5" t="s">
        <v>3</v>
      </c>
      <c r="I23" s="5" t="e">
        <f t="shared" si="0"/>
        <v>#DIV/0!</v>
      </c>
      <c r="J23" s="5"/>
      <c r="K23" s="5"/>
    </row>
    <row r="25" spans="1:11">
      <c r="A25" s="2" t="s">
        <v>31</v>
      </c>
      <c r="B25" s="3"/>
      <c r="C25" s="3"/>
      <c r="D25" s="3"/>
      <c r="E25" s="3"/>
      <c r="F25" s="3"/>
      <c r="G25" s="3"/>
      <c r="H25" s="3"/>
      <c r="I25" s="3"/>
      <c r="J25" s="3"/>
      <c r="K25" s="8"/>
    </row>
    <row r="26" spans="1:11">
      <c r="A26" s="4" t="s">
        <v>24</v>
      </c>
      <c r="B26" s="4" t="s">
        <v>0</v>
      </c>
      <c r="C26" s="4" t="s">
        <v>1</v>
      </c>
      <c r="D26" s="4" t="s">
        <v>2</v>
      </c>
      <c r="F26" s="4" t="s">
        <v>25</v>
      </c>
      <c r="G26" s="4" t="s">
        <v>26</v>
      </c>
      <c r="H26" s="4" t="s">
        <v>24</v>
      </c>
      <c r="I26" s="4" t="s">
        <v>0</v>
      </c>
      <c r="J26" s="4" t="s">
        <v>1</v>
      </c>
      <c r="K26" s="4" t="s">
        <v>2</v>
      </c>
    </row>
    <row r="27" spans="1:11">
      <c r="A27" s="5" t="s">
        <v>3</v>
      </c>
      <c r="B27" s="5">
        <v>-1</v>
      </c>
      <c r="C27" s="5">
        <v>0</v>
      </c>
      <c r="D27" s="5">
        <v>-3</v>
      </c>
      <c r="F27" s="5">
        <f t="shared" ref="F27:F29" si="3">AVERAGE(B27:D27)</f>
        <v>-1.33333333333333</v>
      </c>
      <c r="G27" s="5">
        <f t="shared" ref="G27:G29" si="4">_xlfn.STDEV.S(B27:D27)</f>
        <v>1.52752523165195</v>
      </c>
      <c r="H27" s="5" t="s">
        <v>3</v>
      </c>
      <c r="I27" s="5">
        <f t="shared" ref="I27:I29" si="5">(B27-$F27)/$G27</f>
        <v>0.218217890235992</v>
      </c>
      <c r="J27" s="5">
        <f t="shared" ref="J27:J29" si="6">(C27-$F27)/$G27</f>
        <v>0.872871560943969</v>
      </c>
      <c r="K27" s="5">
        <f t="shared" ref="K27:K29" si="7">(D27-$F27)/$G27</f>
        <v>-1.09108945117996</v>
      </c>
    </row>
    <row r="28" spans="1:11">
      <c r="A28" s="5" t="s">
        <v>4</v>
      </c>
      <c r="B28" s="5">
        <v>-100</v>
      </c>
      <c r="C28" s="5">
        <v>200</v>
      </c>
      <c r="D28" s="5">
        <v>0</v>
      </c>
      <c r="F28" s="5">
        <f t="shared" si="3"/>
        <v>33.3333333333333</v>
      </c>
      <c r="G28" s="5">
        <f t="shared" si="4"/>
        <v>152.752523165195</v>
      </c>
      <c r="H28" s="5" t="s">
        <v>4</v>
      </c>
      <c r="I28" s="5">
        <f t="shared" si="5"/>
        <v>-0.87287156094397</v>
      </c>
      <c r="J28" s="5">
        <f t="shared" si="6"/>
        <v>1.09108945117996</v>
      </c>
      <c r="K28" s="5">
        <f t="shared" si="7"/>
        <v>-0.218217890235992</v>
      </c>
    </row>
    <row r="29" spans="1:11">
      <c r="A29" s="5" t="s">
        <v>5</v>
      </c>
      <c r="B29" s="5">
        <v>-2</v>
      </c>
      <c r="C29" s="5">
        <v>-3</v>
      </c>
      <c r="D29" s="5">
        <v>4</v>
      </c>
      <c r="F29" s="5">
        <f t="shared" si="3"/>
        <v>-0.333333333333333</v>
      </c>
      <c r="G29" s="5">
        <f t="shared" si="4"/>
        <v>3.78593889720018</v>
      </c>
      <c r="H29" s="5" t="s">
        <v>5</v>
      </c>
      <c r="I29" s="5">
        <f t="shared" si="5"/>
        <v>-0.440225453162812</v>
      </c>
      <c r="J29" s="5">
        <f t="shared" si="6"/>
        <v>-0.704360725060499</v>
      </c>
      <c r="K29" s="5">
        <f t="shared" si="7"/>
        <v>1.14458617822331</v>
      </c>
    </row>
    <row r="31" spans="1:11">
      <c r="A31" s="2" t="s">
        <v>32</v>
      </c>
      <c r="B31" s="3"/>
      <c r="C31" s="3"/>
      <c r="D31" s="3"/>
      <c r="E31" s="3"/>
      <c r="F31" s="3"/>
      <c r="G31" s="3"/>
      <c r="H31" s="3"/>
      <c r="I31" s="3"/>
      <c r="J31" s="3"/>
      <c r="K31" s="8"/>
    </row>
    <row r="32" spans="1:11">
      <c r="A32" s="4" t="s">
        <v>24</v>
      </c>
      <c r="B32" s="4" t="s">
        <v>0</v>
      </c>
      <c r="C32" s="4" t="s">
        <v>1</v>
      </c>
      <c r="D32" s="4" t="s">
        <v>2</v>
      </c>
      <c r="F32" s="4" t="s">
        <v>25</v>
      </c>
      <c r="G32" s="4" t="s">
        <v>26</v>
      </c>
      <c r="H32" s="4" t="s">
        <v>24</v>
      </c>
      <c r="I32" s="4" t="s">
        <v>0</v>
      </c>
      <c r="J32" s="4" t="s">
        <v>1</v>
      </c>
      <c r="K32" s="4" t="s">
        <v>2</v>
      </c>
    </row>
    <row r="33" spans="1:11">
      <c r="A33" s="5" t="s">
        <v>3</v>
      </c>
      <c r="B33" s="5">
        <v>1</v>
      </c>
      <c r="C33" s="5"/>
      <c r="D33" s="5">
        <v>3</v>
      </c>
      <c r="F33" s="5">
        <f t="shared" ref="F33:F35" si="8">AVERAGE(B33:D33)</f>
        <v>2</v>
      </c>
      <c r="G33" s="5">
        <f>_xlfn.STDEV.S(B33:D33)</f>
        <v>1.4142135623731</v>
      </c>
      <c r="H33" s="5" t="s">
        <v>3</v>
      </c>
      <c r="I33" s="5">
        <f t="shared" ref="I33:I35" si="9">(B33-$F33)/$G33</f>
        <v>-0.707106781186547</v>
      </c>
      <c r="J33" s="5">
        <f t="shared" ref="J33:J35" si="10">(C33-$F33)/$G33</f>
        <v>-1.41421356237309</v>
      </c>
      <c r="K33" s="5">
        <f t="shared" ref="K33:K35" si="11">(D33-$F33)/$G33</f>
        <v>0.707106781186547</v>
      </c>
    </row>
    <row r="34" spans="1:11">
      <c r="A34" s="5" t="s">
        <v>4</v>
      </c>
      <c r="B34" s="5"/>
      <c r="C34" s="5">
        <v>200</v>
      </c>
      <c r="D34" s="5">
        <v>300</v>
      </c>
      <c r="F34" s="5">
        <f t="shared" si="8"/>
        <v>250</v>
      </c>
      <c r="G34" s="5">
        <f t="shared" ref="G33:G35" si="12">_xlfn.STDEV.S(B34:D34)</f>
        <v>70.7106781186548</v>
      </c>
      <c r="H34" s="5" t="s">
        <v>4</v>
      </c>
      <c r="I34" s="5">
        <f t="shared" si="9"/>
        <v>-3.53553390593274</v>
      </c>
      <c r="J34" s="5">
        <f t="shared" si="10"/>
        <v>-0.707106781186547</v>
      </c>
      <c r="K34" s="5">
        <f t="shared" si="11"/>
        <v>0.707106781186547</v>
      </c>
    </row>
    <row r="35" spans="1:11">
      <c r="A35" s="5" t="s">
        <v>5</v>
      </c>
      <c r="B35" s="5">
        <v>2</v>
      </c>
      <c r="C35" s="5">
        <v>3</v>
      </c>
      <c r="D35" s="5"/>
      <c r="F35" s="5">
        <f t="shared" si="8"/>
        <v>2.5</v>
      </c>
      <c r="G35" s="5">
        <f t="shared" si="12"/>
        <v>0.707106781186548</v>
      </c>
      <c r="H35" s="5" t="s">
        <v>5</v>
      </c>
      <c r="I35" s="5">
        <f t="shared" si="9"/>
        <v>-0.707106781186547</v>
      </c>
      <c r="J35" s="5">
        <f t="shared" si="10"/>
        <v>0.707106781186547</v>
      </c>
      <c r="K35" s="5">
        <f t="shared" si="11"/>
        <v>-3.53553390593274</v>
      </c>
    </row>
  </sheetData>
  <mergeCells count="6">
    <mergeCell ref="A1:K1"/>
    <mergeCell ref="A8:K8"/>
    <mergeCell ref="A15:K15"/>
    <mergeCell ref="A19:K19"/>
    <mergeCell ref="A25:K25"/>
    <mergeCell ref="A31:K31"/>
  </mergeCells>
  <conditionalFormatting sqref="B17:D17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7:K17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1:D21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1:K2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2:D22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2:K2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3:D23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3: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D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D5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:K5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0:D1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0:D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7:D28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7:D2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7:K2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3:D34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3:D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3:K3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headerFooter/>
  <ignoredErrors>
    <ignoredError sqref="I2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TestGroupDiffStats</vt:lpstr>
      <vt:lpstr>TestScoreNormalization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</dc:creator>
  <cp:lastModifiedBy>关明峰</cp:lastModifiedBy>
  <dcterms:created xsi:type="dcterms:W3CDTF">2023-05-12T11:15:00Z</dcterms:created>
  <dcterms:modified xsi:type="dcterms:W3CDTF">2024-09-30T02:06:37Z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F405BE5EB37C49F38C68A9502AC27AE7_13</vt:lpwstr>
  </property>
</Properties>
</file>