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woni\Desktop\"/>
    </mc:Choice>
  </mc:AlternateContent>
  <xr:revisionPtr revIDLastSave="0" documentId="13_ncr:1_{0485DD24-767C-4DFF-A1E7-2C535B7B1F0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경계값 테스트" sheetId="2" r:id="rId1"/>
    <sheet name="결정 테이블" sheetId="3" r:id="rId2"/>
    <sheet name="FSM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2" i="2"/>
  <c r="D10" i="2" l="1"/>
  <c r="D8" i="2"/>
  <c r="D6" i="2"/>
  <c r="D4" i="2" l="1"/>
  <c r="E10" i="2" l="1"/>
  <c r="E12" i="2"/>
  <c r="E8" i="2"/>
  <c r="E6" i="2"/>
  <c r="E4" i="2" l="1"/>
</calcChain>
</file>

<file path=xl/sharedStrings.xml><?xml version="1.0" encoding="utf-8"?>
<sst xmlns="http://schemas.openxmlformats.org/spreadsheetml/2006/main" count="76" uniqueCount="53">
  <si>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</si>
  <si>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</si>
  <si>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</si>
  <si>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</si>
  <si>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</si>
  <si>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</si>
  <si>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</si>
  <si>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Result(AOS)</t>
    <phoneticPr fontId="4" type="noConversion"/>
  </si>
  <si>
    <t>Result(iOS)</t>
    <phoneticPr fontId="4" type="noConversion"/>
  </si>
  <si>
    <t>No</t>
    <phoneticPr fontId="4" type="noConversion"/>
  </si>
  <si>
    <t>Not Test</t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</si>
  <si>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</si>
  <si>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</si>
  <si>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</si>
  <si>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</si>
  <si>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</si>
  <si>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</si>
  <si>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</si>
  <si>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</si>
  <si>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</si>
  <si>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</si>
  <si>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</si>
  <si>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</si>
  <si>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</si>
  <si>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조건</t>
    <phoneticPr fontId="1" type="noConversion"/>
  </si>
  <si>
    <t>제작 조건 결정 테이블</t>
    <phoneticPr fontId="1" type="noConversion"/>
  </si>
  <si>
    <t>제작 아이템: 튼튼 곡괭이</t>
    <phoneticPr fontId="1" type="noConversion"/>
  </si>
  <si>
    <t>롤케이크 나무조각</t>
    <phoneticPr fontId="1" type="noConversion"/>
  </si>
  <si>
    <t>각설탕 조각</t>
    <phoneticPr fontId="1" type="noConversion"/>
  </si>
  <si>
    <t>액션</t>
    <phoneticPr fontId="1" type="noConversion"/>
  </si>
  <si>
    <t>제작 완료</t>
    <phoneticPr fontId="1" type="noConversion"/>
  </si>
  <si>
    <t>제작 불가</t>
    <phoneticPr fontId="1" type="noConversion"/>
  </si>
  <si>
    <t>Y</t>
    <phoneticPr fontId="1" type="noConversion"/>
  </si>
  <si>
    <t>N</t>
    <phoneticPr fontId="1" type="noConversion"/>
  </si>
  <si>
    <t>왕국 내 쿠키 FSM</t>
    <phoneticPr fontId="1" type="noConversion"/>
  </si>
  <si>
    <t>아이템 제작</t>
    <phoneticPr fontId="1" type="noConversion"/>
  </si>
  <si>
    <t>뚝딱 대장간</t>
    <phoneticPr fontId="1" type="noConversion"/>
  </si>
  <si>
    <t>단단 도끼 제작 불가</t>
    <phoneticPr fontId="1" type="noConversion"/>
  </si>
  <si>
    <t>단단 도끼 제작 가능</t>
    <phoneticPr fontId="1" type="noConversion"/>
  </si>
  <si>
    <t>1. 롤케이크 나무조각 1개만 보유</t>
    <phoneticPr fontId="1" type="noConversion"/>
  </si>
  <si>
    <t>1. 뚝딱 대장간에서 단단 도끼 제작 클릭</t>
    <phoneticPr fontId="1" type="noConversion"/>
  </si>
  <si>
    <t>1. 롤케이크 나무조각 2개 이상 보유</t>
    <phoneticPr fontId="1" type="noConversion"/>
  </si>
  <si>
    <t>1. '아래 아이템이 부족합니다.' 팝업이 노출된다.</t>
    <phoneticPr fontId="1" type="noConversion"/>
  </si>
  <si>
    <t>1. 팝업에 부족한 아이템 '롤케이크 나무조각' 아이템의 이미지가 같이 출력된다.</t>
    <phoneticPr fontId="1" type="noConversion"/>
  </si>
  <si>
    <t>1. 생산 대기열에 '단단 도끼'가 등록되지 않는다.</t>
    <phoneticPr fontId="1" type="noConversion"/>
  </si>
  <si>
    <t>1. [즉시 구입] 버튼이 출력된다.</t>
    <phoneticPr fontId="1" type="noConversion"/>
  </si>
  <si>
    <t>1. 생산 대기열에 '단단 도끼'가 등록된다.</t>
    <phoneticPr fontId="1" type="noConversion"/>
  </si>
  <si>
    <t>1. 대기열에 등록된 아이템의 남은 제작 시간이 출력된다.</t>
    <phoneticPr fontId="1" type="noConversion"/>
  </si>
  <si>
    <t>2. 명시된 시간 경과</t>
    <phoneticPr fontId="1" type="noConversion"/>
  </si>
  <si>
    <t>2. '단단 도끼' 아이템이 제작된다.</t>
    <phoneticPr fontId="1" type="noConversion"/>
  </si>
  <si>
    <t>3. 생산 화면에서 '뚝딱 대장간' 터치</t>
    <phoneticPr fontId="1" type="noConversion"/>
  </si>
  <si>
    <t>3. '단단 도끼' 아이템이 창고에 생성된다.</t>
    <phoneticPr fontId="1" type="noConversion"/>
  </si>
  <si>
    <t>쿠키런 킹덤 단단 도끼 제작 조건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</si>
</sst>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/>
  </cellStyleXfs>
  <cellXfs count="77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2" fillId="2" borderId="3" xfId="0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9" fontId="10" fillId="2" borderId="0" xfId="0" applyNumberFormat="1" applyFont="1" applyFill="1" applyBorder="1" applyAlignment="1" applyProtection="1">
      <alignment vertical="center" wrapText="1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8" fillId="2" borderId="8" xfId="0" applyFont="1" applyFill="1" applyBorder="1" applyAlignment="1" applyProtection="1">
      <alignment horizontal="center" vertical="center" wrapText="1"/>
      <protection locked="0"/>
    </xf>
    <xf numFmtId="0" fontId="18" fillId="2" borderId="9" xfId="0" applyFont="1" applyFill="1" applyBorder="1" applyAlignment="1" applyProtection="1">
      <alignment horizontal="center" vertical="center" wrapText="1"/>
      <protection locked="0"/>
    </xf>
    <xf numFmtId="0" fontId="20" fillId="2" borderId="7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9" fontId="16" fillId="0" borderId="1" xfId="0" applyNumberFormat="1" applyFont="1" applyBorder="1" applyAlignment="1" applyProtection="1">
      <alignment horizontal="center" vertical="center" wrapText="1"/>
    </xf>
    <xf numFmtId="9" fontId="15" fillId="0" borderId="1" xfId="0" applyNumberFormat="1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9" fontId="13" fillId="0" borderId="1" xfId="0" applyNumberFormat="1" applyFont="1" applyBorder="1" applyAlignment="1" applyProtection="1">
      <alignment horizontal="center" vertical="center" wrapText="1"/>
    </xf>
    <xf numFmtId="9" fontId="14" fillId="0" borderId="1" xfId="0" applyNumberFormat="1" applyFont="1" applyBorder="1" applyAlignment="1" applyProtection="1">
      <alignment horizontal="center" vertical="center" wrapText="1"/>
    </xf>
    <xf numFmtId="9" fontId="12" fillId="0" borderId="1" xfId="0" applyNumberFormat="1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9" fontId="21" fillId="0" borderId="1" xfId="0" applyNumberFormat="1" applyFont="1" applyBorder="1" applyAlignment="1" applyProtection="1">
      <alignment horizontal="center" vertical="center" wrapText="1"/>
    </xf>
    <xf numFmtId="9" fontId="10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 203" xfId="1" xr:uid="{00000000-0005-0000-0000-000002000000}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3</xdr:row>
      <xdr:rowOff>38100</xdr:rowOff>
    </xdr:from>
    <xdr:to>
      <xdr:col>2</xdr:col>
      <xdr:colOff>615950</xdr:colOff>
      <xdr:row>5</xdr:row>
      <xdr:rowOff>44450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DDC436-778C-4673-BC72-4B862E1A1E21}"/>
            </a:ext>
          </a:extLst>
        </xdr:cNvPr>
        <xdr:cNvSpPr/>
      </xdr:nvSpPr>
      <xdr:spPr>
        <a:xfrm>
          <a:off x="304800" y="685800"/>
          <a:ext cx="1092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IDLE</a:t>
          </a:r>
          <a:endParaRPr lang="ko-KR" altLang="en-US" sz="1100"/>
        </a:p>
      </xdr:txBody>
    </xdr:sp>
    <xdr:clientData/>
  </xdr:twoCellAnchor>
  <xdr:twoCellAnchor>
    <xdr:from>
      <xdr:col>3</xdr:col>
      <xdr:colOff>44450</xdr:colOff>
      <xdr:row>4</xdr:row>
      <xdr:rowOff>57150</xdr:rowOff>
    </xdr:from>
    <xdr:to>
      <xdr:col>4</xdr:col>
      <xdr:colOff>419100</xdr:colOff>
      <xdr:row>4</xdr:row>
      <xdr:rowOff>57150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3B2B57D4-209C-4FCE-99E8-E4509D541407}"/>
            </a:ext>
          </a:extLst>
        </xdr:cNvPr>
        <xdr:cNvCxnSpPr/>
      </xdr:nvCxnSpPr>
      <xdr:spPr>
        <a:xfrm>
          <a:off x="1485900" y="920750"/>
          <a:ext cx="1035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565150</xdr:colOff>
      <xdr:row>3</xdr:row>
      <xdr:rowOff>0</xdr:rowOff>
    </xdr:from>
    <xdr:to>
      <xdr:col>6</xdr:col>
      <xdr:colOff>336550</xdr:colOff>
      <xdr:row>5</xdr:row>
      <xdr:rowOff>6350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68F829A-486E-465C-824D-B000CA7FAF67}"/>
            </a:ext>
          </a:extLst>
        </xdr:cNvPr>
        <xdr:cNvSpPr/>
      </xdr:nvSpPr>
      <xdr:spPr>
        <a:xfrm>
          <a:off x="2667000" y="647700"/>
          <a:ext cx="1092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생산</a:t>
          </a:r>
        </a:p>
      </xdr:txBody>
    </xdr:sp>
    <xdr:clientData/>
  </xdr:twoCellAnchor>
  <xdr:twoCellAnchor>
    <xdr:from>
      <xdr:col>3</xdr:col>
      <xdr:colOff>196850</xdr:colOff>
      <xdr:row>2</xdr:row>
      <xdr:rowOff>76200</xdr:rowOff>
    </xdr:from>
    <xdr:to>
      <xdr:col>4</xdr:col>
      <xdr:colOff>393700</xdr:colOff>
      <xdr:row>3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8513C0-1B70-410E-B5F4-304122EF3739}"/>
            </a:ext>
          </a:extLst>
        </xdr:cNvPr>
        <xdr:cNvSpPr txBox="1"/>
      </xdr:nvSpPr>
      <xdr:spPr>
        <a:xfrm>
          <a:off x="1638300" y="508000"/>
          <a:ext cx="8572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생산 가동</a:t>
          </a:r>
        </a:p>
      </xdr:txBody>
    </xdr:sp>
    <xdr:clientData/>
  </xdr:twoCellAnchor>
  <xdr:twoCellAnchor>
    <xdr:from>
      <xdr:col>3</xdr:col>
      <xdr:colOff>25400</xdr:colOff>
      <xdr:row>4</xdr:row>
      <xdr:rowOff>165100</xdr:rowOff>
    </xdr:from>
    <xdr:to>
      <xdr:col>4</xdr:col>
      <xdr:colOff>514350</xdr:colOff>
      <xdr:row>4</xdr:row>
      <xdr:rowOff>177800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E705B282-F44C-4874-BB3F-A77CA5BFFF10}"/>
            </a:ext>
          </a:extLst>
        </xdr:cNvPr>
        <xdr:cNvCxnSpPr/>
      </xdr:nvCxnSpPr>
      <xdr:spPr>
        <a:xfrm flipH="1">
          <a:off x="1466850" y="10287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184150</xdr:colOff>
      <xdr:row>5</xdr:row>
      <xdr:rowOff>82550</xdr:rowOff>
    </xdr:from>
    <xdr:to>
      <xdr:col>4</xdr:col>
      <xdr:colOff>381000</xdr:colOff>
      <xdr:row>6</xdr:row>
      <xdr:rowOff>196850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D6C8945-5C26-44CA-B55D-27734BF55C7E}"/>
            </a:ext>
          </a:extLst>
        </xdr:cNvPr>
        <xdr:cNvSpPr txBox="1"/>
      </xdr:nvSpPr>
      <xdr:spPr>
        <a:xfrm>
          <a:off x="1625600" y="1162050"/>
          <a:ext cx="8572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생산 완료</a:t>
          </a:r>
        </a:p>
      </xdr:txBody>
    </xdr:sp>
    <xdr:clientData/>
  </xdr:twoCellAnchor>
  <xdr:twoCellAnchor>
    <xdr:from>
      <xdr:col>2</xdr:col>
      <xdr:colOff>165100</xdr:colOff>
      <xdr:row>6</xdr:row>
      <xdr:rowOff>6350</xdr:rowOff>
    </xdr:from>
    <xdr:to>
      <xdr:col>2</xdr:col>
      <xdr:colOff>171450</xdr:colOff>
      <xdr:row>11</xdr:row>
      <xdr:rowOff>38100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4B751CDE-89C5-43E6-916B-CB0F70B0A86F}"/>
            </a:ext>
          </a:extLst>
        </xdr:cNvPr>
        <xdr:cNvCxnSpPr/>
      </xdr:nvCxnSpPr>
      <xdr:spPr>
        <a:xfrm flipH="1">
          <a:off x="946150" y="1352550"/>
          <a:ext cx="6350" cy="111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260350</xdr:colOff>
      <xdr:row>11</xdr:row>
      <xdr:rowOff>165100</xdr:rowOff>
    </xdr:from>
    <xdr:to>
      <xdr:col>3</xdr:col>
      <xdr:colOff>31750</xdr:colOff>
      <xdr:row>13</xdr:row>
      <xdr:rowOff>171450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55FFCB15-4BA8-43ED-9332-EF64E9855CE0}"/>
            </a:ext>
          </a:extLst>
        </xdr:cNvPr>
        <xdr:cNvSpPr/>
      </xdr:nvSpPr>
      <xdr:spPr>
        <a:xfrm>
          <a:off x="381000" y="2540000"/>
          <a:ext cx="1092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대사 출력</a:t>
          </a:r>
        </a:p>
      </xdr:txBody>
    </xdr:sp>
    <xdr:clientData/>
  </xdr:twoCellAnchor>
  <xdr:twoCellAnchor>
    <xdr:from>
      <xdr:col>2</xdr:col>
      <xdr:colOff>298450</xdr:colOff>
      <xdr:row>8</xdr:row>
      <xdr:rowOff>44450</xdr:rowOff>
    </xdr:from>
    <xdr:to>
      <xdr:col>3</xdr:col>
      <xdr:colOff>171450</xdr:colOff>
      <xdr:row>9</xdr:row>
      <xdr:rowOff>158750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90A9E0-3093-46C5-B9A3-8056F8E4B02D}"/>
            </a:ext>
          </a:extLst>
        </xdr:cNvPr>
        <xdr:cNvSpPr txBox="1"/>
      </xdr:nvSpPr>
      <xdr:spPr>
        <a:xfrm>
          <a:off x="1079500" y="1771650"/>
          <a:ext cx="5334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터치</a:t>
          </a:r>
        </a:p>
      </xdr:txBody>
    </xdr:sp>
    <xdr:clientData/>
  </xdr:twoCellAnchor>
  <xdr:twoCellAnchor>
    <xdr:from>
      <xdr:col>1</xdr:col>
      <xdr:colOff>596900</xdr:colOff>
      <xdr:row>5</xdr:row>
      <xdr:rowOff>177800</xdr:rowOff>
    </xdr:from>
    <xdr:to>
      <xdr:col>1</xdr:col>
      <xdr:colOff>596900</xdr:colOff>
      <xdr:row>10</xdr:row>
      <xdr:rowOff>196850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6FD555D-4113-40E5-A5C4-A9A83C360C04}"/>
            </a:ext>
          </a:extLst>
        </xdr:cNvPr>
        <xdr:cNvCxnSpPr/>
      </xdr:nvCxnSpPr>
      <xdr:spPr>
        <a:xfrm flipV="1">
          <a:off x="717550" y="1257300"/>
          <a:ext cx="0" cy="1098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7</xdr:row>
      <xdr:rowOff>171450</xdr:rowOff>
    </xdr:from>
    <xdr:to>
      <xdr:col>1</xdr:col>
      <xdr:colOff>539750</xdr:colOff>
      <xdr:row>10</xdr:row>
      <xdr:rowOff>38100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E9F4B5-65BA-49E1-839E-7AD36C031A0C}"/>
            </a:ext>
          </a:extLst>
        </xdr:cNvPr>
        <xdr:cNvSpPr txBox="1"/>
      </xdr:nvSpPr>
      <xdr:spPr>
        <a:xfrm>
          <a:off x="101600" y="1682750"/>
          <a:ext cx="5588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800"/>
            <a:t>대화 완료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"/>
  <sheetViews>
    <sheetView showGridLines="0" zoomScale="60" zoomScaleNormal="60" workbookViewId="0">
      <selection activeCell="D18" sqref="D18:D25"/>
    </sheetView>
  </sheetViews>
  <sheetFormatPr defaultColWidth="9" defaultRowHeight="17" x14ac:dyDescent="0.45"/>
  <cols>
    <col min="1" max="1" width="1.58203125" style="3" customWidth="1"/>
    <col min="2" max="2" width="5.58203125" style="3" customWidth="1"/>
    <col min="3" max="4" width="17.33203125" style="7" customWidth="1"/>
    <col min="5" max="5" width="19.83203125" style="5" customWidth="1"/>
    <col min="6" max="6" width="26.25" style="6" customWidth="1"/>
    <col min="7" max="7" width="42.25" style="5" customWidth="1"/>
    <col min="8" max="8" width="61.75" style="6" customWidth="1"/>
    <col min="9" max="10" width="15.5" style="5" customWidth="1"/>
    <col min="11" max="11" width="43.83203125" style="5" customWidth="1"/>
    <col min="12" max="12" width="16.83203125" style="1" customWidth="1"/>
    <col min="13" max="13" width="11.08203125" style="1" customWidth="1"/>
    <col min="14" max="16384" width="9" style="2"/>
  </cols>
  <sheetData>
    <row r="1" spans="2:13" s="3" customFormat="1" ht="21" x14ac:dyDescent="0.45">
      <c r="B1" s="42" t="s">
        <v>52</v>
      </c>
      <c r="C1" s="7"/>
      <c r="D1" s="7"/>
      <c r="E1" s="5"/>
      <c r="F1" s="6"/>
      <c r="G1" s="5"/>
      <c r="H1" s="6"/>
      <c r="I1" s="5"/>
      <c r="J1" s="5"/>
      <c r="K1" s="5"/>
      <c r="L1" s="1"/>
      <c r="M1" s="1"/>
    </row>
    <row r="2" spans="2:13" s="9" customFormat="1" x14ac:dyDescent="0.45">
      <c r="C2" s="10"/>
      <c r="D2" s="10"/>
      <c r="E2" s="11"/>
      <c r="F2" s="12"/>
      <c r="G2" s="13"/>
      <c r="H2" s="14"/>
      <c r="I2" s="13"/>
      <c r="J2" s="13"/>
      <c r="K2" s="15"/>
      <c r="L2" s="16"/>
      <c r="M2" s="16"/>
    </row>
    <row r="3" spans="2:13" s="9" customFormat="1" ht="21.75" customHeight="1" x14ac:dyDescent="0.45">
      <c r="B3" s="56" t="s">
        <v>0</v>
      </c>
      <c r="C3" s="56"/>
      <c r="D3" s="21" t="s">
        <v>13</v>
      </c>
      <c r="E3" s="21" t="s">
        <v>14</v>
      </c>
      <c r="F3" s="63" t="s">
        <v>15</v>
      </c>
      <c r="G3" s="64"/>
      <c r="H3" s="20"/>
      <c r="J3" s="16"/>
      <c r="L3" s="16"/>
    </row>
    <row r="4" spans="2:13" s="9" customFormat="1" ht="16.5" customHeight="1" x14ac:dyDescent="0.45">
      <c r="B4" s="57" t="s">
        <v>16</v>
      </c>
      <c r="C4" s="57"/>
      <c r="D4" s="71">
        <f>SUM(D6:D13)</f>
        <v>16</v>
      </c>
      <c r="E4" s="67">
        <f>E8+E10</f>
        <v>0</v>
      </c>
      <c r="F4" s="70" t="s">
        <v>17</v>
      </c>
      <c r="G4" s="70"/>
      <c r="H4" s="22"/>
      <c r="J4" s="16"/>
      <c r="L4" s="16"/>
    </row>
    <row r="5" spans="2:13" s="9" customFormat="1" ht="14.5" x14ac:dyDescent="0.45">
      <c r="B5" s="57"/>
      <c r="C5" s="57"/>
      <c r="D5" s="71"/>
      <c r="E5" s="67"/>
      <c r="F5" s="70"/>
      <c r="G5" s="70"/>
      <c r="H5" s="22"/>
      <c r="J5" s="16"/>
      <c r="L5" s="16"/>
    </row>
    <row r="6" spans="2:13" s="9" customFormat="1" ht="16.5" customHeight="1" x14ac:dyDescent="0.45">
      <c r="B6" s="57" t="s">
        <v>18</v>
      </c>
      <c r="C6" s="57"/>
      <c r="D6" s="72">
        <f>COUNTIF(I$18:J702,"Not Test")</f>
        <v>16</v>
      </c>
      <c r="E6" s="65">
        <f>D6/($D$4)</f>
        <v>1</v>
      </c>
      <c r="F6" s="70"/>
      <c r="G6" s="70"/>
      <c r="H6" s="22"/>
      <c r="J6" s="16"/>
      <c r="L6" s="16"/>
    </row>
    <row r="7" spans="2:13" s="9" customFormat="1" ht="14.5" x14ac:dyDescent="0.45">
      <c r="B7" s="57"/>
      <c r="C7" s="57"/>
      <c r="D7" s="72"/>
      <c r="E7" s="65"/>
      <c r="F7" s="70"/>
      <c r="G7" s="70"/>
      <c r="H7" s="22"/>
      <c r="J7" s="16"/>
      <c r="L7" s="16"/>
    </row>
    <row r="8" spans="2:13" s="9" customFormat="1" ht="14.5" x14ac:dyDescent="0.45">
      <c r="B8" s="57" t="s">
        <v>19</v>
      </c>
      <c r="C8" s="57"/>
      <c r="D8" s="60">
        <f>COUNTIF(I$18:J702,"Pass")</f>
        <v>0</v>
      </c>
      <c r="E8" s="66">
        <f>D8/($D$4)</f>
        <v>0</v>
      </c>
      <c r="F8" s="70"/>
      <c r="G8" s="70"/>
      <c r="H8" s="22"/>
      <c r="J8" s="16"/>
      <c r="L8" s="16"/>
    </row>
    <row r="9" spans="2:13" s="9" customFormat="1" ht="14.5" x14ac:dyDescent="0.45">
      <c r="B9" s="57"/>
      <c r="C9" s="57"/>
      <c r="D9" s="60"/>
      <c r="E9" s="66"/>
      <c r="F9" s="70"/>
      <c r="G9" s="70"/>
      <c r="H9" s="22"/>
      <c r="J9" s="16"/>
      <c r="L9" s="16"/>
    </row>
    <row r="10" spans="2:13" s="9" customFormat="1" ht="14.5" x14ac:dyDescent="0.45">
      <c r="B10" s="57" t="s">
        <v>20</v>
      </c>
      <c r="C10" s="57"/>
      <c r="D10" s="61">
        <f>COUNTIF(I$18:J701,"Fail")</f>
        <v>0</v>
      </c>
      <c r="E10" s="59">
        <f>D10/($D$4)</f>
        <v>0</v>
      </c>
      <c r="F10" s="70"/>
      <c r="G10" s="70"/>
      <c r="H10" s="22"/>
      <c r="J10" s="16"/>
      <c r="L10" s="16"/>
    </row>
    <row r="11" spans="2:13" s="9" customFormat="1" ht="14.5" x14ac:dyDescent="0.45">
      <c r="B11" s="57"/>
      <c r="C11" s="57"/>
      <c r="D11" s="61"/>
      <c r="E11" s="59"/>
      <c r="F11" s="70"/>
      <c r="G11" s="70"/>
      <c r="H11" s="22"/>
      <c r="J11" s="16"/>
      <c r="L11" s="16"/>
    </row>
    <row r="12" spans="2:13" s="9" customFormat="1" ht="14.5" x14ac:dyDescent="0.45">
      <c r="B12" s="57" t="s">
        <v>22</v>
      </c>
      <c r="C12" s="57"/>
      <c r="D12" s="62">
        <f>COUNTIF(I$18:J702,"Blocked")</f>
        <v>0</v>
      </c>
      <c r="E12" s="58">
        <f>D12/($D$4)</f>
        <v>0</v>
      </c>
      <c r="F12" s="70"/>
      <c r="G12" s="70"/>
      <c r="H12" s="22"/>
      <c r="J12" s="16"/>
      <c r="L12" s="16"/>
    </row>
    <row r="13" spans="2:13" s="9" customFormat="1" ht="14.5" x14ac:dyDescent="0.45">
      <c r="B13" s="57"/>
      <c r="C13" s="57"/>
      <c r="D13" s="62"/>
      <c r="E13" s="58"/>
      <c r="F13" s="70"/>
      <c r="G13" s="70"/>
      <c r="H13" s="22"/>
      <c r="J13" s="16"/>
      <c r="L13" s="16"/>
    </row>
    <row r="14" spans="2:13" s="9" customFormat="1" ht="12" customHeight="1" x14ac:dyDescent="0.45">
      <c r="B14" s="57" t="s">
        <v>21</v>
      </c>
      <c r="C14" s="57"/>
      <c r="D14" s="68">
        <f>COUNTIF(I$18:J704,"N/A")</f>
        <v>0</v>
      </c>
      <c r="E14" s="69" t="s">
        <v>23</v>
      </c>
      <c r="F14" s="70"/>
      <c r="G14" s="70"/>
      <c r="H14" s="22"/>
      <c r="J14" s="16"/>
      <c r="L14" s="16"/>
    </row>
    <row r="15" spans="2:13" s="9" customFormat="1" ht="14.5" x14ac:dyDescent="0.45">
      <c r="B15" s="57"/>
      <c r="C15" s="57"/>
      <c r="D15" s="68"/>
      <c r="E15" s="69"/>
      <c r="F15" s="70"/>
      <c r="G15" s="70"/>
      <c r="H15" s="22"/>
      <c r="J15" s="16"/>
      <c r="L15" s="16"/>
    </row>
    <row r="16" spans="2:13" s="9" customFormat="1" ht="14.5" x14ac:dyDescent="0.45">
      <c r="C16" s="17"/>
      <c r="D16" s="17"/>
      <c r="E16" s="18"/>
      <c r="F16" s="19"/>
      <c r="G16" s="18"/>
      <c r="H16" s="19"/>
      <c r="I16" s="18"/>
      <c r="J16" s="18"/>
      <c r="K16" s="16"/>
      <c r="L16" s="16"/>
      <c r="M16" s="16"/>
    </row>
    <row r="17" spans="2:43" ht="14.5" x14ac:dyDescent="0.45">
      <c r="B17" s="33" t="s">
        <v>9</v>
      </c>
      <c r="C17" s="33" t="s">
        <v>1</v>
      </c>
      <c r="D17" s="33" t="s">
        <v>11</v>
      </c>
      <c r="E17" s="33" t="s">
        <v>12</v>
      </c>
      <c r="F17" s="33" t="s">
        <v>4</v>
      </c>
      <c r="G17" s="33" t="s">
        <v>5</v>
      </c>
      <c r="H17" s="33" t="s">
        <v>6</v>
      </c>
      <c r="I17" s="33" t="s">
        <v>8</v>
      </c>
      <c r="J17" s="33" t="s">
        <v>7</v>
      </c>
      <c r="K17" s="33" t="s">
        <v>2</v>
      </c>
      <c r="L17" s="33" t="s">
        <v>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2:43" s="4" customFormat="1" ht="16.5" customHeight="1" x14ac:dyDescent="0.45">
      <c r="B18" s="34">
        <v>1</v>
      </c>
      <c r="C18" s="45" t="s">
        <v>35</v>
      </c>
      <c r="D18" s="45" t="s">
        <v>36</v>
      </c>
      <c r="E18" s="47" t="s">
        <v>37</v>
      </c>
      <c r="F18" s="50" t="s">
        <v>39</v>
      </c>
      <c r="G18" s="53" t="s">
        <v>40</v>
      </c>
      <c r="H18" s="35" t="s">
        <v>42</v>
      </c>
      <c r="I18" s="36" t="s">
        <v>10</v>
      </c>
      <c r="J18" s="36" t="s">
        <v>10</v>
      </c>
      <c r="K18" s="37"/>
      <c r="L18" s="3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2:43" ht="16.5" customHeight="1" x14ac:dyDescent="0.45">
      <c r="B19" s="34">
        <v>2</v>
      </c>
      <c r="C19" s="45"/>
      <c r="D19" s="45"/>
      <c r="E19" s="48"/>
      <c r="F19" s="51"/>
      <c r="G19" s="54"/>
      <c r="H19" s="35" t="s">
        <v>43</v>
      </c>
      <c r="I19" s="36" t="s">
        <v>10</v>
      </c>
      <c r="J19" s="36" t="s">
        <v>10</v>
      </c>
      <c r="K19" s="37"/>
      <c r="L19" s="38"/>
    </row>
    <row r="20" spans="2:43" ht="16.5" customHeight="1" x14ac:dyDescent="0.45">
      <c r="B20" s="34">
        <v>3</v>
      </c>
      <c r="C20" s="45"/>
      <c r="D20" s="45"/>
      <c r="E20" s="48"/>
      <c r="F20" s="51"/>
      <c r="G20" s="54"/>
      <c r="H20" s="35" t="s">
        <v>44</v>
      </c>
      <c r="I20" s="36" t="s">
        <v>10</v>
      </c>
      <c r="J20" s="36" t="s">
        <v>10</v>
      </c>
      <c r="K20" s="37"/>
      <c r="L20" s="38"/>
    </row>
    <row r="21" spans="2:43" s="3" customFormat="1" ht="16.5" customHeight="1" x14ac:dyDescent="0.45">
      <c r="B21" s="34">
        <v>4</v>
      </c>
      <c r="C21" s="45"/>
      <c r="D21" s="45"/>
      <c r="E21" s="49"/>
      <c r="F21" s="52"/>
      <c r="G21" s="55"/>
      <c r="H21" s="35" t="s">
        <v>45</v>
      </c>
      <c r="I21" s="36" t="s">
        <v>10</v>
      </c>
      <c r="J21" s="36" t="s">
        <v>10</v>
      </c>
      <c r="K21" s="37"/>
      <c r="L21" s="38"/>
      <c r="M21" s="1"/>
    </row>
    <row r="22" spans="2:43" ht="16.5" customHeight="1" x14ac:dyDescent="0.45">
      <c r="B22" s="34">
        <v>5</v>
      </c>
      <c r="C22" s="45"/>
      <c r="D22" s="45"/>
      <c r="E22" s="45" t="s">
        <v>38</v>
      </c>
      <c r="F22" s="46" t="s">
        <v>41</v>
      </c>
      <c r="G22" s="53" t="s">
        <v>40</v>
      </c>
      <c r="H22" s="35" t="s">
        <v>46</v>
      </c>
      <c r="I22" s="36" t="s">
        <v>10</v>
      </c>
      <c r="J22" s="36" t="s">
        <v>10</v>
      </c>
      <c r="K22" s="37"/>
      <c r="L22" s="38"/>
    </row>
    <row r="23" spans="2:43" s="3" customFormat="1" ht="16.5" customHeight="1" x14ac:dyDescent="0.45">
      <c r="B23" s="34">
        <v>6</v>
      </c>
      <c r="C23" s="45"/>
      <c r="D23" s="45"/>
      <c r="E23" s="45"/>
      <c r="F23" s="46"/>
      <c r="G23" s="55"/>
      <c r="H23" s="35" t="s">
        <v>47</v>
      </c>
      <c r="I23" s="36" t="s">
        <v>10</v>
      </c>
      <c r="J23" s="36" t="s">
        <v>10</v>
      </c>
      <c r="K23" s="37"/>
      <c r="L23" s="38"/>
      <c r="M23" s="1"/>
    </row>
    <row r="24" spans="2:43" s="3" customFormat="1" ht="16.5" customHeight="1" x14ac:dyDescent="0.45">
      <c r="B24" s="34">
        <v>7</v>
      </c>
      <c r="C24" s="45"/>
      <c r="D24" s="45"/>
      <c r="E24" s="45"/>
      <c r="F24" s="46"/>
      <c r="G24" s="44" t="s">
        <v>48</v>
      </c>
      <c r="H24" s="35" t="s">
        <v>49</v>
      </c>
      <c r="I24" s="36" t="s">
        <v>10</v>
      </c>
      <c r="J24" s="36" t="s">
        <v>10</v>
      </c>
      <c r="K24" s="37"/>
      <c r="L24" s="38"/>
      <c r="M24" s="1"/>
    </row>
    <row r="25" spans="2:43" ht="16.5" customHeight="1" x14ac:dyDescent="0.45">
      <c r="B25" s="34">
        <v>8</v>
      </c>
      <c r="C25" s="45"/>
      <c r="D25" s="45"/>
      <c r="E25" s="45"/>
      <c r="F25" s="46"/>
      <c r="G25" s="39" t="s">
        <v>50</v>
      </c>
      <c r="H25" s="35" t="s">
        <v>51</v>
      </c>
      <c r="I25" s="36" t="s">
        <v>10</v>
      </c>
      <c r="J25" s="36" t="s">
        <v>10</v>
      </c>
      <c r="K25" s="37"/>
      <c r="L25" s="38"/>
    </row>
    <row r="26" spans="2:43" s="30" customFormat="1" ht="16.5" customHeight="1" x14ac:dyDescent="0.45">
      <c r="B26" s="31"/>
      <c r="C26" s="23"/>
      <c r="D26" s="23"/>
      <c r="E26" s="23"/>
      <c r="F26" s="24"/>
      <c r="G26" s="25"/>
      <c r="H26" s="26"/>
      <c r="I26" s="27"/>
      <c r="J26" s="27"/>
      <c r="K26" s="28"/>
      <c r="L26" s="29"/>
      <c r="M26" s="32"/>
    </row>
    <row r="27" spans="2:43" s="30" customFormat="1" ht="16.5" customHeight="1" x14ac:dyDescent="0.45">
      <c r="B27" s="31"/>
      <c r="C27" s="23"/>
      <c r="D27" s="23"/>
      <c r="E27" s="23"/>
      <c r="F27" s="24"/>
      <c r="G27" s="25"/>
      <c r="H27" s="26"/>
      <c r="I27" s="27"/>
      <c r="J27" s="27"/>
      <c r="K27" s="28"/>
      <c r="L27" s="29"/>
      <c r="M27" s="32"/>
    </row>
  </sheetData>
  <mergeCells count="29">
    <mergeCell ref="B14:C15"/>
    <mergeCell ref="E14:E15"/>
    <mergeCell ref="F4:G15"/>
    <mergeCell ref="D4:D5"/>
    <mergeCell ref="D6:D7"/>
    <mergeCell ref="B10:C11"/>
    <mergeCell ref="B12:C13"/>
    <mergeCell ref="G18:G21"/>
    <mergeCell ref="G22:G23"/>
    <mergeCell ref="B3:C3"/>
    <mergeCell ref="B6:C7"/>
    <mergeCell ref="B4:C5"/>
    <mergeCell ref="B8:C9"/>
    <mergeCell ref="E12:E13"/>
    <mergeCell ref="E10:E11"/>
    <mergeCell ref="D8:D9"/>
    <mergeCell ref="D10:D11"/>
    <mergeCell ref="D12:D13"/>
    <mergeCell ref="F3:G3"/>
    <mergeCell ref="E6:E7"/>
    <mergeCell ref="E8:E9"/>
    <mergeCell ref="E4:E5"/>
    <mergeCell ref="D14:D15"/>
    <mergeCell ref="D18:D25"/>
    <mergeCell ref="C18:C25"/>
    <mergeCell ref="F22:F25"/>
    <mergeCell ref="E22:E25"/>
    <mergeCell ref="E18:E21"/>
    <mergeCell ref="F18:F21"/>
  </mergeCells>
  <phoneticPr fontId="1" type="noConversion"/>
  <conditionalFormatting sqref="I18:J27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8:J27">
    <cfRule type="cellIs" dxfId="0" priority="829" stopIfTrue="1" operator="equal">
      <formula>"N/A"</formula>
    </cfRule>
  </conditionalFormatting>
  <conditionalFormatting sqref="E6 E8">
    <cfRule type="dataBar" priority="5">
      <dataBar>
        <cfvo type="num" val="0"/>
        <cfvo type="num" val="1"/>
        <color rgb="FF63C384"/>
      </dataBar>
    </cfRule>
  </conditionalFormatting>
  <conditionalFormatting sqref="E10">
    <cfRule type="dataBar" priority="4">
      <dataBar>
        <cfvo type="num" val="0"/>
        <cfvo type="num" val="1"/>
        <color rgb="FF63C384"/>
      </dataBar>
    </cfRule>
  </conditionalFormatting>
  <conditionalFormatting sqref="D4">
    <cfRule type="dataBar" priority="11">
      <dataBar>
        <cfvo type="min"/>
        <cfvo type="max"/>
        <color rgb="FF63C384"/>
      </dataBar>
    </cfRule>
  </conditionalFormatting>
  <conditionalFormatting sqref="D6">
    <cfRule type="dataBar" priority="10">
      <dataBar>
        <cfvo type="min"/>
        <cfvo type="max"/>
        <color rgb="FF63C384"/>
      </dataBar>
    </cfRule>
  </conditionalFormatting>
  <conditionalFormatting sqref="D8">
    <cfRule type="dataBar" priority="9">
      <dataBar>
        <cfvo type="min"/>
        <cfvo type="max"/>
        <color rgb="FF63C384"/>
      </dataBar>
    </cfRule>
  </conditionalFormatting>
  <conditionalFormatting sqref="D10">
    <cfRule type="dataBar" priority="8">
      <dataBar>
        <cfvo type="min"/>
        <cfvo type="max"/>
        <color rgb="FF63C384"/>
      </dataBar>
    </cfRule>
  </conditionalFormatting>
  <conditionalFormatting sqref="E4">
    <cfRule type="dataBar" priority="6">
      <dataBar>
        <cfvo type="num" val="0"/>
        <cfvo type="num" val="1"/>
        <color rgb="FF63C384"/>
      </dataBar>
    </cfRule>
  </conditionalFormatting>
  <conditionalFormatting sqref="E12">
    <cfRule type="dataBar" priority="1">
      <dataBar>
        <cfvo type="num" val="0"/>
        <cfvo type="num" val="1"/>
        <color rgb="FF63C384"/>
      </dataBar>
    </cfRule>
  </conditionalFormatting>
  <conditionalFormatting sqref="D12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8:J27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90C4-5694-477C-A09D-9A0839DD2595}">
  <dimension ref="B1:G9"/>
  <sheetViews>
    <sheetView workbookViewId="0">
      <selection activeCell="B1" sqref="B1"/>
    </sheetView>
  </sheetViews>
  <sheetFormatPr defaultRowHeight="17" x14ac:dyDescent="0.45"/>
  <cols>
    <col min="1" max="1" width="1.58203125" customWidth="1"/>
    <col min="2" max="2" width="9.25" customWidth="1"/>
  </cols>
  <sheetData>
    <row r="1" spans="2:7" ht="21" x14ac:dyDescent="0.45">
      <c r="B1" s="43" t="s">
        <v>25</v>
      </c>
    </row>
    <row r="3" spans="2:7" x14ac:dyDescent="0.45">
      <c r="B3" t="s">
        <v>26</v>
      </c>
    </row>
    <row r="5" spans="2:7" x14ac:dyDescent="0.45">
      <c r="B5" s="74"/>
      <c r="C5" s="75"/>
      <c r="D5" s="76"/>
      <c r="E5" s="41">
        <v>1</v>
      </c>
      <c r="F5" s="41">
        <v>2</v>
      </c>
      <c r="G5" s="41">
        <v>3</v>
      </c>
    </row>
    <row r="6" spans="2:7" x14ac:dyDescent="0.45">
      <c r="B6" s="73" t="s">
        <v>24</v>
      </c>
      <c r="C6" s="74" t="s">
        <v>27</v>
      </c>
      <c r="D6" s="76"/>
      <c r="E6" s="40" t="s">
        <v>32</v>
      </c>
      <c r="F6" s="40" t="s">
        <v>32</v>
      </c>
      <c r="G6" s="40" t="s">
        <v>33</v>
      </c>
    </row>
    <row r="7" spans="2:7" x14ac:dyDescent="0.45">
      <c r="B7" s="73"/>
      <c r="C7" s="74" t="s">
        <v>28</v>
      </c>
      <c r="D7" s="76"/>
      <c r="E7" s="40" t="s">
        <v>32</v>
      </c>
      <c r="F7" s="40" t="s">
        <v>33</v>
      </c>
      <c r="G7" s="40" t="s">
        <v>32</v>
      </c>
    </row>
    <row r="8" spans="2:7" x14ac:dyDescent="0.45">
      <c r="B8" s="73" t="s">
        <v>29</v>
      </c>
      <c r="C8" s="74" t="s">
        <v>30</v>
      </c>
      <c r="D8" s="76"/>
      <c r="E8" s="40" t="s">
        <v>32</v>
      </c>
      <c r="F8" s="40"/>
      <c r="G8" s="40"/>
    </row>
    <row r="9" spans="2:7" x14ac:dyDescent="0.45">
      <c r="B9" s="73"/>
      <c r="C9" s="74" t="s">
        <v>31</v>
      </c>
      <c r="D9" s="76"/>
      <c r="E9" s="40"/>
      <c r="F9" s="40" t="s">
        <v>32</v>
      </c>
      <c r="G9" s="40" t="s">
        <v>32</v>
      </c>
    </row>
  </sheetData>
  <mergeCells count="7">
    <mergeCell ref="B8:B9"/>
    <mergeCell ref="B6:B7"/>
    <mergeCell ref="B5:D5"/>
    <mergeCell ref="C8:D8"/>
    <mergeCell ref="C9:D9"/>
    <mergeCell ref="C6:D6"/>
    <mergeCell ref="C7:D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E38A-5531-4558-8817-15378FEEE345}">
  <dimension ref="B2"/>
  <sheetViews>
    <sheetView tabSelected="1" workbookViewId="0">
      <selection activeCell="G9" sqref="G9"/>
    </sheetView>
  </sheetViews>
  <sheetFormatPr defaultRowHeight="17" x14ac:dyDescent="0.45"/>
  <cols>
    <col min="1" max="1" width="1.58203125" customWidth="1"/>
  </cols>
  <sheetData>
    <row r="2" spans="2:2" ht="21" x14ac:dyDescent="0.45">
      <c r="B2" s="43" t="s">
        <v>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경계값 테스트</vt:lpstr>
      <vt:lpstr>결정 테이블</vt:lpstr>
      <vt:lpstr>FSM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권기일</cp:lastModifiedBy>
  <dcterms:created xsi:type="dcterms:W3CDTF">2016-03-23T10:42:33Z</dcterms:created>
  <dcterms:modified xsi:type="dcterms:W3CDTF">2022-03-13T04:33:46Z</dcterms:modified>
</cp:coreProperties>
</file>