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ain\Downloads\"/>
    </mc:Choice>
  </mc:AlternateContent>
  <xr:revisionPtr revIDLastSave="0" documentId="13_ncr:1_{393CA788-B325-4ED1-A22E-1B8565BB8B0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거래소 운영서버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D8" i="1"/>
  <c r="D7" i="1"/>
  <c r="D6" i="1"/>
  <c r="D5" i="1"/>
  <c r="D4" i="1"/>
  <c r="D3" i="1" l="1"/>
  <c r="E8" i="1" s="1"/>
  <c r="E6" i="1" l="1"/>
  <c r="E5" i="1"/>
  <c r="E3" i="1" s="1"/>
  <c r="E4" i="1"/>
</calcChain>
</file>

<file path=xl/sharedStrings.xml><?xml version="1.0" encoding="utf-8"?>
<sst xmlns="http://schemas.openxmlformats.org/spreadsheetml/2006/main" count="352" uniqueCount="213">
  <si>
    <t>TC 항목</t>
  </si>
  <si>
    <t>항목 개수</t>
  </si>
  <si>
    <t>수행률</t>
  </si>
  <si>
    <t>TC 참고사항</t>
  </si>
  <si>
    <t>Total</t>
  </si>
  <si>
    <t>Not Test : 아직 테스트를 수행하지 않은 사항
Pass : 테스트를 수행했고, 해당 항목이 기대 결과대로 정상 작동
Fail : 테스트를 수행했고, 해당 항목이 기대 결과대로 작동하지 않는 항목
- 기획서와 다르게 구현되어 있거나, 기능이 정상 작동하지 않거나, 다른 기타 이슈로 기대 결과대로 확인할 수 있는 상황일때 선택함
- 반드시 Fail 인 경우에는 &lt;QA Comment&gt; 컬럼에 Fail 사유에 대해 간략히 기술하고, BTS에 버그로 등록 후 &lt;BTS ID&gt; 컬럼에 BTS &lt;키&gt; 정보를 링크로 연결해 놓아야 함
N/A (Not Available) : 해당사항 없음 또는 유효하지 않음
- 해당 테스트 항목은 특정 OS에서는 지원하지 않는 스펙이거나, 기획변경 또는 기타 다른 이유로 해당 항목을 테스트 할 수 없는 상황일때 선택함. 반드시 Comment에 사유 작성해야 함
Blocked: 다른 이슈로 인해 해당 기능을 확인할 수 없는 상태</t>
  </si>
  <si>
    <t>Not Test</t>
  </si>
  <si>
    <t>Pass</t>
  </si>
  <si>
    <t>Fail</t>
  </si>
  <si>
    <t>N/A</t>
  </si>
  <si>
    <t>-</t>
  </si>
  <si>
    <t>Blocked</t>
  </si>
  <si>
    <t>ID</t>
  </si>
  <si>
    <t>대분류</t>
  </si>
  <si>
    <t>중분류</t>
  </si>
  <si>
    <t>소분류</t>
  </si>
  <si>
    <t>선행 조건</t>
  </si>
  <si>
    <t>실행 순서</t>
  </si>
  <si>
    <t>기대 결과</t>
  </si>
  <si>
    <t xml:space="preserve">테스트 결과 </t>
  </si>
  <si>
    <t>Comment</t>
  </si>
  <si>
    <t>BTS 링크</t>
  </si>
  <si>
    <t>거래소</t>
  </si>
  <si>
    <t>판매 등록 리스트</t>
  </si>
  <si>
    <t>정상 채권</t>
  </si>
  <si>
    <t>A. 상환 1회 이상된 채권 1개 이상</t>
  </si>
  <si>
    <t>1. 거래소 판매하기 페이지 진입</t>
  </si>
  <si>
    <t>a. 투자자가 보유한 채권 중 현재 판매 가능한 채권 리스트 출력</t>
  </si>
  <si>
    <t>PASS</t>
  </si>
  <si>
    <t>상환 중 아닌 채권</t>
  </si>
  <si>
    <t>A. 상환 중 상태가 아닌 채권
(연체, 상환완료 등)</t>
  </si>
  <si>
    <t>a. 해당 채권은 판매 가능 채권 리스트에 미출력</t>
  </si>
  <si>
    <t>채권 상세</t>
  </si>
  <si>
    <t>1. 판매 가능 리스트에 있는 임의 채권 선택</t>
  </si>
  <si>
    <t>a. 채권 상세 팝업 출력</t>
  </si>
  <si>
    <t>1. 채권 상세 팝업 내 지급정보 탭 확인</t>
  </si>
  <si>
    <t>a. 투자 원금에 최초 투자 원금 출력</t>
  </si>
  <si>
    <t>a. 투자금 잔액에 남은 원금 잔액 출력</t>
  </si>
  <si>
    <t>a. 지급완료 원금에 현재까지 지급된 원금 출력</t>
  </si>
  <si>
    <t>a. 상환 스케줄 테이블에 전체 상환 스케줄 출력</t>
  </si>
  <si>
    <t>판매이용 안내</t>
  </si>
  <si>
    <t>모달 팝업</t>
  </si>
  <si>
    <t>A. 거래소 판매 페이지 진입</t>
  </si>
  <si>
    <t>1. 거래소 판매 이용안내 버튼 클릭
2. [x] 버튼 클릭</t>
  </si>
  <si>
    <t>a. 거래소 판매 이용안내 모달 팝업 실행</t>
  </si>
  <si>
    <t>b. 거래소 판매 이용안내 모달 팝업 종료</t>
  </si>
  <si>
    <t>원리금수취권 판매</t>
  </si>
  <si>
    <t>바텀 시트</t>
  </si>
  <si>
    <t>A. 상환 1회 이상된 상환 중 채권 1개 이상</t>
  </si>
  <si>
    <t>1. 판매 가능한 원리금수취권 중 1개 선택
2. 바텀 시트 확인</t>
  </si>
  <si>
    <t>a. 해당 원리금수취권 선택됨</t>
  </si>
  <si>
    <t>a. 판매 정보 바텀시트 출력</t>
  </si>
  <si>
    <t>b. 총 판매금액에 선택한 원리금수취권의 현재까지 상환한 투자 원금 잔액 출력</t>
  </si>
  <si>
    <t>b. 선택한 원리금수취권 1개로 출력</t>
  </si>
  <si>
    <t>b. 플랫폼이용료율 0.3%에 플랫폼이용료는 투자원금잔액 *0.3% 금액으로 출력 (소수점 절삭)</t>
  </si>
  <si>
    <t>b. [원리금수취권 1개 판매하기] 버튼 활성화되어 출력</t>
  </si>
  <si>
    <t>판매 약관 동의</t>
  </si>
  <si>
    <t>A. 상환 1회 이상된 상환 중 판매할 채권 선택 완료
B. 판매할 채권 1개 선택</t>
  </si>
  <si>
    <t>1. [원리금수취권 1개 판매하기] 버튼 클릭</t>
  </si>
  <si>
    <t>a. 약관 동의 화면으로 이동</t>
  </si>
  <si>
    <t>1. 약관 동의 페이지 확인</t>
  </si>
  <si>
    <t>a. 선택한 원리금수취권 정보 출력</t>
  </si>
  <si>
    <t>a. 원리금수취권 판매 안내 및 주요 안내 사항 등이 출력</t>
  </si>
  <si>
    <t>a. 공시지표 확인[필수] 버튼 클릭 해제 상태로 출력</t>
  </si>
  <si>
    <t>a. 동의확인 텍스트 출력</t>
  </si>
  <si>
    <t>a. 동의함 입력 필드 빈 칸으로 출력</t>
  </si>
  <si>
    <t>A. 상환 1회 이상된 상환 중 판매할 채권 선택 완료
B. 약관동의 체크 해제
C. 판매할 채권 1개 선택</t>
  </si>
  <si>
    <t>1. 동의함 입력박스에 동의함 입력</t>
  </si>
  <si>
    <t>a. 바텀시트 [원리금수취권 1개 판매하기] 버튼 비활성화</t>
  </si>
  <si>
    <t>A. 상환 1회 이상된 상환 중 판매할 채권 선택 완료
B. 약관동의 체크
C. 판매할 채권 1개 선택</t>
  </si>
  <si>
    <t>a. 바텀시트 [원리금수취권 1개 판매하기] 버튼 활성화</t>
  </si>
  <si>
    <t>판매등록</t>
  </si>
  <si>
    <t>A. 상환 1회 이상된 상환 중 판매할 채권 선택 완료
B. 공시지표 확인 체크</t>
  </si>
  <si>
    <t>1. [원리금수취권 n개 판매하기] 버튼 클릭</t>
  </si>
  <si>
    <t>a. 판매 등록 완료 페이지로 이동</t>
  </si>
  <si>
    <t>1. 판매등록 완료 페이지 확인</t>
  </si>
  <si>
    <t>a. [거래소 판매 내역 확인] 버튼 출력</t>
  </si>
  <si>
    <t>a. [추가 판매 등록] 버튼 출력</t>
  </si>
  <si>
    <t>1. [거래소 판매 내역 확인] 클릭</t>
  </si>
  <si>
    <t>a. 거래소 현황 &gt; 판매 중 페이지로 이동</t>
  </si>
  <si>
    <t>1. [추가 판매 등록] 클릭</t>
  </si>
  <si>
    <t>a. 거래소 판매 등록 페이지로 이동</t>
  </si>
  <si>
    <t>판매등록 확인</t>
  </si>
  <si>
    <t>A. 판매등록 완료
B. 판매 전</t>
  </si>
  <si>
    <t>1. 마이페이지 &gt; 거래소 현황 &gt; 판매 중 탭 확인</t>
  </si>
  <si>
    <t>a. 판매등록한 채권 출력</t>
  </si>
  <si>
    <t>1. 거래소 구매 페이지 확인</t>
  </si>
  <si>
    <t>a. 본인이 판매등록한 채권 선택 불가 상태로 출력</t>
  </si>
  <si>
    <t>판매 취소</t>
  </si>
  <si>
    <t>1. 마이페이지 &gt; 거래소 현황 &gt; 판매 중 탭 진입
2. 판매 취소할 채권 선택
3. [판매 취소] 버튼 클릭</t>
  </si>
  <si>
    <t>c. 판매 취소 완료 팝업 출력</t>
  </si>
  <si>
    <t>c. 판매 중 테이블에서 해당 채권 삭제</t>
  </si>
  <si>
    <t>1. 거래소 구매 페이지 진입</t>
  </si>
  <si>
    <t>a. 판매 취소한 채권 미출력</t>
  </si>
  <si>
    <t>판매 완료</t>
  </si>
  <si>
    <t>A. 판매등록 완료</t>
  </si>
  <si>
    <t>a. 판매 완료 채권 미출력</t>
  </si>
  <si>
    <t>1. 마이페이지 &gt; 투자현황 확인</t>
  </si>
  <si>
    <t>a. 판매된 원리금수취권 금액 차감되어 상환 중인 금액 출력</t>
  </si>
  <si>
    <t>1. 마이페이지 &gt; 내 원리금수취권 메뉴에서 판매한 채권 확인</t>
  </si>
  <si>
    <t>a. 해당 채권 미출력</t>
  </si>
  <si>
    <t>1. 마이페이지 &gt; 내 투자계좌 메뉴에서 입금내역 확인</t>
  </si>
  <si>
    <t>a. 예치금 잔액에 판매한 채권 금액만큼 가산되어 출력</t>
  </si>
  <si>
    <t>a. 판매한 채권의 원금잔액에서 (원금잔액)*0.3%가 적용된 금액이 차감되어 출력</t>
  </si>
  <si>
    <t>알림톡</t>
  </si>
  <si>
    <t>A. 판매완료
B. 구매 완료한 다음날</t>
  </si>
  <si>
    <t>1. 알림톡 수신 확인</t>
  </si>
  <si>
    <t>a. 판매 완료 알림톡 수신</t>
  </si>
  <si>
    <t>a. 알림톡에 판매 금액 출력</t>
  </si>
  <si>
    <t>구매 이용 안내</t>
  </si>
  <si>
    <t>A. 거래소 구매 페이지 진입</t>
  </si>
  <si>
    <t>1. 거래소 구매 이용안내 버튼 클릭
2. [x] 버튼 클릭</t>
  </si>
  <si>
    <t>a. 거래소 구매 이용안내 모달 팝업 실행</t>
  </si>
  <si>
    <t>b. 거래소 구매 이용안내 모달 팝업 종료</t>
  </si>
  <si>
    <t>원리금수취권 구매</t>
  </si>
  <si>
    <t>상품 구매</t>
  </si>
  <si>
    <t>A. 판매 등록된 채권 1개 이상</t>
  </si>
  <si>
    <t>a. 판매 등록된 원리금수취권 상품 리스트 출력</t>
  </si>
  <si>
    <t>1. 구매할 상품 1개 선택</t>
  </si>
  <si>
    <t>본인 채권 본인 구매 시도</t>
  </si>
  <si>
    <t>A. 본인이 판매 등록한 채권 1개 이상</t>
  </si>
  <si>
    <t>1. 구매 페이지에서 본인이 등록한 채권 확인</t>
  </si>
  <si>
    <t>a. 본인등록 채권 선택 불가 상태로 출력</t>
  </si>
  <si>
    <t>채권상세</t>
  </si>
  <si>
    <t>상품정보 최신화</t>
  </si>
  <si>
    <t>A. 상품정보 변동 사항 없는 채권</t>
  </si>
  <si>
    <t>1. 채권 상세 팝업 내 상품정보 (최신) / (등록) 탭 비교</t>
  </si>
  <si>
    <t>a. 해당 원리금수취권이 등록된 시점의 소득정보 / 카드사용 정보 / 부채정보 / 채권 공지 사항이 동일하게 출력</t>
  </si>
  <si>
    <t>A. 상품정보 중 소득정보 변동</t>
  </si>
  <si>
    <t>a. 해당 원리금수취권의 최신 탭에서 변동된 소득정보로 출력</t>
  </si>
  <si>
    <t>A. 상품정보 중 카드사용 정보 변동</t>
  </si>
  <si>
    <t>a. 해당 원리금수취권의 최신 탭에서 변동된 카드사용 정보로 출력</t>
  </si>
  <si>
    <t>A. 상품정보 중 부채정보 변동</t>
  </si>
  <si>
    <t>a. 해당 원리금수취권의 최신 탭에서 변동된 부채정보로 출력</t>
  </si>
  <si>
    <t>A. 상품정보 중 채권공지 등록</t>
  </si>
  <si>
    <t>a. 해당 원리금수취권의 최신 탭에서 변동된 채권 공지 출력</t>
  </si>
  <si>
    <t>바텀시트</t>
  </si>
  <si>
    <t>A. 판매 등록된 채권 1개 이상
B. 예치금 잔액 부족</t>
  </si>
  <si>
    <t>1. 구매 바텀시트 확인</t>
  </si>
  <si>
    <t>a. [원리금수취권 1개 구매하기] 버튼 활성화 상태로 출력</t>
  </si>
  <si>
    <t>a. 예치금 잔액에 부족한 금액이 - 표기되어 출력</t>
  </si>
  <si>
    <t>A. 판매 등록된 채권 1개 이상
B. 예치금 잔액 충분</t>
  </si>
  <si>
    <t>a. 총 투자금액에 선택한 원리금수취권의 현재 투자 원금 잔액 출력</t>
  </si>
  <si>
    <t>a. 선택한 원리금수취권 1개로 출력</t>
  </si>
  <si>
    <t>a. 플랫폼이용료율 0.5%로 출력</t>
  </si>
  <si>
    <t>a. [원리금수취권 1개 구매하기] 버튼 활성화되어 출력</t>
  </si>
  <si>
    <t>a. 예치금 잔액에 현재 잔액에서 해당 상품 투자 금액을 뺀 금액 출력</t>
  </si>
  <si>
    <t>구매 약관 동의</t>
  </si>
  <si>
    <t>a. 구매 약관 동의 화면으로 이동</t>
  </si>
  <si>
    <t>1. 구매 약관 동의 페이지 확인</t>
  </si>
  <si>
    <t>1. 구매 약관 동의 페이지에서 공시지표 확인 체크</t>
  </si>
  <si>
    <t>a. 공시지표 확인 체크 상태로 출력</t>
  </si>
  <si>
    <t>1. 구매 약관 동의 페이지에서 이용구매 약관 동의 체크 해제</t>
  </si>
  <si>
    <t>a. 거래소 이용구매 약관 동의 체크 해제 상태로 출력</t>
  </si>
  <si>
    <t>A. 구매할 채권 선택 완료
B. 약관동의 체크 해제
C. 구매할 채권 1개 선택</t>
  </si>
  <si>
    <t>a. 바텀시트 [투자 동의] 버튼 비활성화</t>
  </si>
  <si>
    <t>A. 구매할 채권 선택 완료
B. 약관동의 체크
C. 구매할 채권 1개 선택</t>
  </si>
  <si>
    <t>a. 바텀시트 [투자 동의] 버튼 활성화</t>
  </si>
  <si>
    <t>구매</t>
  </si>
  <si>
    <t>A. 구매할 채권 선택 완료
B. 공시지표 확인 체크</t>
  </si>
  <si>
    <t>1. [투자 동의] 버튼 클릭</t>
  </si>
  <si>
    <t>a. 구매 완료 페이지로 이동</t>
  </si>
  <si>
    <t>1. 구매 완료 페이지 확인</t>
  </si>
  <si>
    <t>a. [거래소 구매 내역 확인] 버튼 출력</t>
  </si>
  <si>
    <t>a. [추가 구매] 버튼 출력</t>
  </si>
  <si>
    <t>1. [거래소 구매 내역 확인] 클릭</t>
  </si>
  <si>
    <t>a. 거래소 현황 &gt; 구매 완료 페이지로 이동</t>
  </si>
  <si>
    <t>1. [거래소 투자하기] 버튼 클릭</t>
  </si>
  <si>
    <t>a. 원리금수취권 구매 페이지로 이동</t>
  </si>
  <si>
    <t>구매 확인</t>
  </si>
  <si>
    <t>A. 구매 완료</t>
  </si>
  <si>
    <t>1. 마이페이지 &gt; 거래소 현황 &gt; 구매 완료 탭 확인</t>
  </si>
  <si>
    <t>a. 구매한 원리금수취권이 구매 완료에 출력</t>
  </si>
  <si>
    <t>1. 투자현황 확인</t>
  </si>
  <si>
    <t>a. 상환 중 금액에 구매한 원리금수취권 금액 가산되어 출력</t>
  </si>
  <si>
    <t>1. 내 원리금수취권 확인</t>
  </si>
  <si>
    <t>a. 구매한 원리금수취권 출력</t>
  </si>
  <si>
    <t>1. 내 투자계좌 메뉴 확인</t>
  </si>
  <si>
    <t>a. 예치금 잔액에서 투자 금액 차감된 상태로 출력</t>
  </si>
  <si>
    <t>a. 출금 내역에 원리금수취권을 구매한 금액 출력</t>
  </si>
  <si>
    <t>A. 구매완료
B. 구매 완료한 다음날</t>
  </si>
  <si>
    <t>a. 구매 완료 알림톡 수신</t>
  </si>
  <si>
    <t>a. 알림톡에 구매 금액 출력</t>
  </si>
  <si>
    <t>재판매</t>
  </si>
  <si>
    <t>구매 직후</t>
  </si>
  <si>
    <t>A. 구매 이후 상환이력 없는 상태인 채권</t>
  </si>
  <si>
    <t>1. 거래소 판매 페이지 진입</t>
  </si>
  <si>
    <t>a. 구매한 채권이 판매 가능 채권 리스트에 미출력</t>
  </si>
  <si>
    <t>앱</t>
  </si>
  <si>
    <t>투자현황</t>
  </si>
  <si>
    <t>판매 직후</t>
  </si>
  <si>
    <t>A. 판매 완료 직후</t>
  </si>
  <si>
    <t>1. 투자현황 내 투자 원금 확인</t>
  </si>
  <si>
    <t>a. 판매한 원리금수취권 상품 금액이 차감된 금액이 출력</t>
  </si>
  <si>
    <t>1. 투자현황 내 자산 &gt; 투자 중인 금액 확인</t>
  </si>
  <si>
    <t>1. 투자현황 내 개인신용 투자건수 확인</t>
  </si>
  <si>
    <t>a. 판매한 원리금수취권 상품 개수 차감되어 출력</t>
  </si>
  <si>
    <t>a. 구매한 원리금수취권 상품 금액이 가산된 금액이 출력</t>
  </si>
  <si>
    <t>a. 구매한 원리금수취권 상품 개수 가산되어 출력</t>
  </si>
  <si>
    <t>내원리금수취권</t>
  </si>
  <si>
    <t>1. 내 원리금수취권 메뉴 확인</t>
  </si>
  <si>
    <t>1. 구매한 채권 리스트 버튼 클릭</t>
  </si>
  <si>
    <t>a. 해당 채권의 상품 정보 화면으로 이동</t>
  </si>
  <si>
    <t>1. 구매한 채권의 상품 정보 화면 진입
2. 지급 현황 탭 클릭</t>
  </si>
  <si>
    <t>b. 해당 채권의 지급 스케쥴 표에 구매 이전에 상환 스케쥴 표는 미출력</t>
  </si>
  <si>
    <t>a. 판매 완료된 원리금수취권 상품 미출력</t>
  </si>
  <si>
    <t>내 투자계좌</t>
  </si>
  <si>
    <t>A. 구매완료</t>
  </si>
  <si>
    <t>1. 내 투자계좌 출금 내역 확인</t>
  </si>
  <si>
    <t>a. 원리금수취권 구매 내역에 '원리금수취권 양수'로 출력</t>
  </si>
  <si>
    <t>a. 잔액이 구매 금액만큼 예치금 잔액에서 차감되어 출력</t>
  </si>
  <si>
    <t>1. 내 투자계좌 입금 내역 확인</t>
  </si>
  <si>
    <t>a. 원리금수취권 판매 내역에 '원리금수취권 양도'로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</si>
</sst>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B8F8"/>
        <bgColor rgb="FF92B8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1" fillId="3" borderId="0" xfId="0" applyFont="1" applyFill="1"/>
    <xf numFmtId="0" fontId="1" fillId="0" borderId="3" xfId="0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3" xfId="0" applyFont="1" applyBorder="1"/>
    <xf numFmtId="0" fontId="1" fillId="0" borderId="2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5"/>
  <sheetViews>
    <sheetView tabSelected="1" workbookViewId="0">
      <selection activeCell="H24" sqref="H24"/>
    </sheetView>
  </sheetViews>
  <sheetFormatPr defaultColWidth="12.6328125" defaultRowHeight="15.75" customHeight="1" x14ac:dyDescent="0.25"/>
  <cols>
    <col min="1" max="1" width="4.08984375" customWidth="1"/>
    <col min="2" max="2" width="8.7265625" customWidth="1"/>
    <col min="4" max="4" width="16.6328125" customWidth="1"/>
    <col min="5" max="5" width="17.26953125" customWidth="1"/>
    <col min="6" max="6" width="51.08984375" customWidth="1"/>
    <col min="7" max="7" width="66.26953125" customWidth="1"/>
    <col min="8" max="8" width="82.36328125" customWidth="1"/>
    <col min="10" max="10" width="67.08984375" customWidth="1"/>
    <col min="11" max="11" width="46.6328125" customWidth="1"/>
  </cols>
  <sheetData>
    <row r="1" spans="1:23" ht="12.5" x14ac:dyDescent="0.25">
      <c r="A1" s="1"/>
      <c r="B1" s="2"/>
      <c r="C1" s="2"/>
      <c r="D1" s="2"/>
      <c r="E1" s="2"/>
      <c r="F1" s="1"/>
      <c r="G1" s="2"/>
      <c r="H1" s="2"/>
      <c r="I1" s="1"/>
      <c r="J1" s="1"/>
    </row>
    <row r="2" spans="1:23" ht="13" x14ac:dyDescent="0.3">
      <c r="A2" s="3"/>
      <c r="B2" s="28" t="s">
        <v>0</v>
      </c>
      <c r="C2" s="29"/>
      <c r="D2" s="4" t="s">
        <v>1</v>
      </c>
      <c r="E2" s="4" t="s">
        <v>2</v>
      </c>
      <c r="F2" s="3"/>
      <c r="G2" s="30" t="s">
        <v>3</v>
      </c>
      <c r="H2" s="29"/>
      <c r="I2" s="5"/>
      <c r="J2" s="1"/>
    </row>
    <row r="3" spans="1:23" ht="22.5" customHeight="1" x14ac:dyDescent="0.3">
      <c r="A3" s="3"/>
      <c r="B3" s="28" t="s">
        <v>4</v>
      </c>
      <c r="C3" s="29"/>
      <c r="D3" s="6">
        <f>SUM(D4:D8)</f>
        <v>95</v>
      </c>
      <c r="E3" s="7">
        <f>E5+E6</f>
        <v>1</v>
      </c>
      <c r="F3" s="3"/>
      <c r="G3" s="31" t="s">
        <v>5</v>
      </c>
      <c r="H3" s="32"/>
      <c r="I3" s="8"/>
      <c r="J3" s="1"/>
    </row>
    <row r="4" spans="1:23" ht="13" x14ac:dyDescent="0.3">
      <c r="A4" s="3"/>
      <c r="B4" s="28" t="s">
        <v>6</v>
      </c>
      <c r="C4" s="29"/>
      <c r="D4" s="6">
        <f>COUNTIFS(I11:I105,"Not Test")</f>
        <v>0</v>
      </c>
      <c r="E4" s="7">
        <f t="shared" ref="E4:E6" si="0">D4/$D$3</f>
        <v>0</v>
      </c>
      <c r="F4" s="3"/>
      <c r="G4" s="33"/>
      <c r="H4" s="32"/>
      <c r="I4" s="8"/>
      <c r="J4" s="1"/>
    </row>
    <row r="5" spans="1:23" ht="13" x14ac:dyDescent="0.3">
      <c r="A5" s="3"/>
      <c r="B5" s="28" t="s">
        <v>7</v>
      </c>
      <c r="C5" s="29"/>
      <c r="D5" s="6">
        <f>COUNTIFS(I11:I105,"PASS")</f>
        <v>95</v>
      </c>
      <c r="E5" s="7">
        <f t="shared" si="0"/>
        <v>1</v>
      </c>
      <c r="F5" s="3"/>
      <c r="G5" s="33"/>
      <c r="H5" s="32"/>
      <c r="I5" s="8"/>
      <c r="J5" s="1"/>
    </row>
    <row r="6" spans="1:23" ht="13" x14ac:dyDescent="0.3">
      <c r="A6" s="3"/>
      <c r="B6" s="28" t="s">
        <v>8</v>
      </c>
      <c r="C6" s="29"/>
      <c r="D6" s="6">
        <f>COUNTIFS(I11:I105,"Fail")</f>
        <v>0</v>
      </c>
      <c r="E6" s="7">
        <f t="shared" si="0"/>
        <v>0</v>
      </c>
      <c r="F6" s="3"/>
      <c r="G6" s="33"/>
      <c r="H6" s="32"/>
      <c r="I6" s="8"/>
      <c r="J6" s="1"/>
    </row>
    <row r="7" spans="1:23" ht="13" x14ac:dyDescent="0.3">
      <c r="A7" s="3"/>
      <c r="B7" s="28" t="s">
        <v>9</v>
      </c>
      <c r="C7" s="29"/>
      <c r="D7" s="6">
        <f>COUNTIFS(I11:I105,"N/A")</f>
        <v>0</v>
      </c>
      <c r="E7" s="9" t="s">
        <v>10</v>
      </c>
      <c r="F7" s="3"/>
      <c r="G7" s="33"/>
      <c r="H7" s="32"/>
      <c r="I7" s="8"/>
      <c r="J7" s="1"/>
    </row>
    <row r="8" spans="1:23" ht="13" x14ac:dyDescent="0.3">
      <c r="A8" s="3"/>
      <c r="B8" s="28" t="s">
        <v>11</v>
      </c>
      <c r="C8" s="29"/>
      <c r="D8" s="6">
        <f>COUNTIFS(I11:I105,"Blocked")</f>
        <v>0</v>
      </c>
      <c r="E8" s="7">
        <f>D8/$D$3</f>
        <v>0</v>
      </c>
      <c r="F8" s="3"/>
      <c r="G8" s="34"/>
      <c r="H8" s="35"/>
      <c r="I8" s="8"/>
      <c r="J8" s="1"/>
    </row>
    <row r="9" spans="1:23" ht="12.5" x14ac:dyDescent="0.25">
      <c r="A9" s="1"/>
      <c r="B9" s="2"/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0"/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  <c r="H10" s="11" t="s">
        <v>18</v>
      </c>
      <c r="I10" s="11" t="s">
        <v>19</v>
      </c>
      <c r="J10" s="11" t="s">
        <v>20</v>
      </c>
      <c r="K10" s="11" t="s">
        <v>21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2.5" x14ac:dyDescent="0.25">
      <c r="A11" s="3"/>
      <c r="B11" s="13">
        <f t="shared" ref="B11:B105" si="1">ROW()-10</f>
        <v>1</v>
      </c>
      <c r="C11" s="25" t="s">
        <v>22</v>
      </c>
      <c r="D11" s="25" t="s">
        <v>23</v>
      </c>
      <c r="E11" s="14" t="s">
        <v>24</v>
      </c>
      <c r="F11" s="14" t="s">
        <v>25</v>
      </c>
      <c r="G11" s="15" t="s">
        <v>26</v>
      </c>
      <c r="H11" s="41" t="s">
        <v>27</v>
      </c>
      <c r="I11" s="13" t="s">
        <v>28</v>
      </c>
      <c r="J11" s="16"/>
      <c r="K11" s="16"/>
    </row>
    <row r="12" spans="1:23" ht="12.5" x14ac:dyDescent="0.25">
      <c r="A12" s="3"/>
      <c r="B12" s="13">
        <f t="shared" si="1"/>
        <v>2</v>
      </c>
      <c r="C12" s="23"/>
      <c r="D12" s="23"/>
      <c r="E12" s="14" t="s">
        <v>29</v>
      </c>
      <c r="F12" s="14" t="s">
        <v>30</v>
      </c>
      <c r="G12" s="15" t="s">
        <v>26</v>
      </c>
      <c r="H12" s="41" t="s">
        <v>31</v>
      </c>
      <c r="I12" s="13" t="s">
        <v>28</v>
      </c>
      <c r="J12" s="16"/>
      <c r="K12" s="16"/>
    </row>
    <row r="13" spans="1:23" ht="12.5" x14ac:dyDescent="0.25">
      <c r="A13" s="3"/>
      <c r="B13" s="13">
        <f t="shared" si="1"/>
        <v>3</v>
      </c>
      <c r="C13" s="23"/>
      <c r="D13" s="23"/>
      <c r="E13" s="25" t="s">
        <v>32</v>
      </c>
      <c r="F13" s="14" t="s">
        <v>25</v>
      </c>
      <c r="G13" s="15" t="s">
        <v>33</v>
      </c>
      <c r="H13" s="41" t="s">
        <v>34</v>
      </c>
      <c r="I13" s="13" t="s">
        <v>28</v>
      </c>
      <c r="J13" s="16"/>
      <c r="K13" s="16"/>
    </row>
    <row r="14" spans="1:23" ht="12.5" x14ac:dyDescent="0.25">
      <c r="A14" s="3"/>
      <c r="B14" s="13">
        <f t="shared" si="1"/>
        <v>4</v>
      </c>
      <c r="C14" s="23"/>
      <c r="D14" s="23"/>
      <c r="E14" s="23"/>
      <c r="F14" s="25" t="s">
        <v>25</v>
      </c>
      <c r="G14" s="22" t="s">
        <v>35</v>
      </c>
      <c r="H14" s="41" t="s">
        <v>36</v>
      </c>
      <c r="I14" s="13" t="s">
        <v>28</v>
      </c>
      <c r="J14" s="16"/>
      <c r="K14" s="16"/>
    </row>
    <row r="15" spans="1:23" ht="12.5" x14ac:dyDescent="0.25">
      <c r="A15" s="3"/>
      <c r="B15" s="13">
        <f t="shared" si="1"/>
        <v>5</v>
      </c>
      <c r="C15" s="23"/>
      <c r="D15" s="23"/>
      <c r="E15" s="23"/>
      <c r="F15" s="23"/>
      <c r="G15" s="23"/>
      <c r="H15" s="41" t="s">
        <v>37</v>
      </c>
      <c r="I15" s="13" t="s">
        <v>28</v>
      </c>
      <c r="J15" s="16"/>
      <c r="K15" s="16"/>
    </row>
    <row r="16" spans="1:23" ht="12.5" x14ac:dyDescent="0.25">
      <c r="A16" s="3"/>
      <c r="B16" s="13">
        <f t="shared" si="1"/>
        <v>6</v>
      </c>
      <c r="C16" s="23"/>
      <c r="D16" s="23"/>
      <c r="E16" s="23"/>
      <c r="F16" s="23"/>
      <c r="G16" s="23"/>
      <c r="H16" s="41" t="s">
        <v>38</v>
      </c>
      <c r="I16" s="13" t="s">
        <v>28</v>
      </c>
      <c r="J16" s="16"/>
      <c r="K16" s="16"/>
    </row>
    <row r="17" spans="1:11" ht="12.5" x14ac:dyDescent="0.25">
      <c r="A17" s="3"/>
      <c r="B17" s="13">
        <f t="shared" si="1"/>
        <v>7</v>
      </c>
      <c r="C17" s="23"/>
      <c r="D17" s="24"/>
      <c r="E17" s="24"/>
      <c r="F17" s="24"/>
      <c r="G17" s="24"/>
      <c r="H17" s="41" t="s">
        <v>39</v>
      </c>
      <c r="I17" s="13" t="s">
        <v>28</v>
      </c>
      <c r="J17" s="16"/>
      <c r="K17" s="16"/>
    </row>
    <row r="18" spans="1:11" ht="12.5" x14ac:dyDescent="0.25">
      <c r="A18" s="3"/>
      <c r="B18" s="13">
        <f t="shared" si="1"/>
        <v>8</v>
      </c>
      <c r="C18" s="23"/>
      <c r="D18" s="25" t="s">
        <v>40</v>
      </c>
      <c r="E18" s="25" t="s">
        <v>41</v>
      </c>
      <c r="F18" s="25" t="s">
        <v>42</v>
      </c>
      <c r="G18" s="22" t="s">
        <v>43</v>
      </c>
      <c r="H18" s="41" t="s">
        <v>44</v>
      </c>
      <c r="I18" s="13" t="s">
        <v>28</v>
      </c>
      <c r="J18" s="16"/>
      <c r="K18" s="16"/>
    </row>
    <row r="19" spans="1:11" ht="12.5" x14ac:dyDescent="0.25">
      <c r="A19" s="3"/>
      <c r="B19" s="13">
        <f t="shared" si="1"/>
        <v>9</v>
      </c>
      <c r="C19" s="23"/>
      <c r="D19" s="24"/>
      <c r="E19" s="24"/>
      <c r="F19" s="24"/>
      <c r="G19" s="24"/>
      <c r="H19" s="41" t="s">
        <v>45</v>
      </c>
      <c r="I19" s="13" t="s">
        <v>28</v>
      </c>
      <c r="J19" s="16"/>
      <c r="K19" s="16"/>
    </row>
    <row r="20" spans="1:11" ht="12.5" x14ac:dyDescent="0.25">
      <c r="A20" s="3"/>
      <c r="B20" s="13">
        <f t="shared" si="1"/>
        <v>10</v>
      </c>
      <c r="C20" s="23"/>
      <c r="D20" s="25" t="s">
        <v>46</v>
      </c>
      <c r="E20" s="25" t="s">
        <v>47</v>
      </c>
      <c r="F20" s="25" t="s">
        <v>48</v>
      </c>
      <c r="G20" s="22" t="s">
        <v>49</v>
      </c>
      <c r="H20" s="41" t="s">
        <v>50</v>
      </c>
      <c r="I20" s="13" t="s">
        <v>28</v>
      </c>
      <c r="J20" s="16"/>
      <c r="K20" s="16"/>
    </row>
    <row r="21" spans="1:11" ht="12.5" x14ac:dyDescent="0.25">
      <c r="A21" s="3"/>
      <c r="B21" s="13">
        <f t="shared" si="1"/>
        <v>11</v>
      </c>
      <c r="C21" s="23"/>
      <c r="D21" s="23"/>
      <c r="E21" s="23"/>
      <c r="F21" s="23"/>
      <c r="G21" s="23"/>
      <c r="H21" s="41" t="s">
        <v>51</v>
      </c>
      <c r="I21" s="13" t="s">
        <v>28</v>
      </c>
      <c r="J21" s="16"/>
      <c r="K21" s="16"/>
    </row>
    <row r="22" spans="1:11" ht="12.5" x14ac:dyDescent="0.25">
      <c r="A22" s="3"/>
      <c r="B22" s="13">
        <f t="shared" si="1"/>
        <v>12</v>
      </c>
      <c r="C22" s="23"/>
      <c r="D22" s="23"/>
      <c r="E22" s="23"/>
      <c r="F22" s="23"/>
      <c r="G22" s="23"/>
      <c r="H22" s="41" t="s">
        <v>52</v>
      </c>
      <c r="I22" s="13" t="s">
        <v>28</v>
      </c>
      <c r="J22" s="16"/>
      <c r="K22" s="16"/>
    </row>
    <row r="23" spans="1:11" ht="12.5" x14ac:dyDescent="0.25">
      <c r="A23" s="3"/>
      <c r="B23" s="13">
        <f t="shared" si="1"/>
        <v>13</v>
      </c>
      <c r="C23" s="23"/>
      <c r="D23" s="23"/>
      <c r="E23" s="23"/>
      <c r="F23" s="23"/>
      <c r="G23" s="23"/>
      <c r="H23" s="41" t="s">
        <v>53</v>
      </c>
      <c r="I23" s="13" t="s">
        <v>28</v>
      </c>
      <c r="J23" s="16"/>
      <c r="K23" s="16"/>
    </row>
    <row r="24" spans="1:11" ht="12.5" x14ac:dyDescent="0.25">
      <c r="A24" s="3"/>
      <c r="B24" s="13">
        <f t="shared" si="1"/>
        <v>14</v>
      </c>
      <c r="C24" s="23"/>
      <c r="D24" s="23"/>
      <c r="E24" s="23"/>
      <c r="F24" s="23"/>
      <c r="G24" s="23"/>
      <c r="H24" s="41" t="s">
        <v>54</v>
      </c>
      <c r="I24" s="13" t="s">
        <v>28</v>
      </c>
      <c r="J24" s="16"/>
      <c r="K24" s="16"/>
    </row>
    <row r="25" spans="1:11" ht="12.5" x14ac:dyDescent="0.25">
      <c r="A25" s="3"/>
      <c r="B25" s="13">
        <f t="shared" si="1"/>
        <v>15</v>
      </c>
      <c r="C25" s="23"/>
      <c r="D25" s="23"/>
      <c r="E25" s="24"/>
      <c r="F25" s="24"/>
      <c r="G25" s="24"/>
      <c r="H25" s="41" t="s">
        <v>55</v>
      </c>
      <c r="I25" s="13" t="s">
        <v>28</v>
      </c>
      <c r="J25" s="16"/>
      <c r="K25" s="16"/>
    </row>
    <row r="26" spans="1:11" ht="12.5" x14ac:dyDescent="0.25">
      <c r="A26" s="3"/>
      <c r="B26" s="13">
        <f t="shared" si="1"/>
        <v>16</v>
      </c>
      <c r="C26" s="23"/>
      <c r="D26" s="23"/>
      <c r="E26" s="25" t="s">
        <v>56</v>
      </c>
      <c r="F26" s="36" t="s">
        <v>57</v>
      </c>
      <c r="G26" s="15" t="s">
        <v>58</v>
      </c>
      <c r="H26" s="41" t="s">
        <v>59</v>
      </c>
      <c r="I26" s="13" t="s">
        <v>28</v>
      </c>
      <c r="J26" s="16"/>
      <c r="K26" s="16"/>
    </row>
    <row r="27" spans="1:11" ht="12.5" x14ac:dyDescent="0.25">
      <c r="A27" s="3"/>
      <c r="B27" s="13">
        <f t="shared" si="1"/>
        <v>17</v>
      </c>
      <c r="C27" s="23"/>
      <c r="D27" s="23"/>
      <c r="E27" s="23"/>
      <c r="F27" s="37"/>
      <c r="G27" s="22" t="s">
        <v>60</v>
      </c>
      <c r="H27" s="41" t="s">
        <v>61</v>
      </c>
      <c r="I27" s="13" t="s">
        <v>28</v>
      </c>
      <c r="J27" s="16"/>
      <c r="K27" s="16"/>
    </row>
    <row r="28" spans="1:11" ht="12.5" x14ac:dyDescent="0.25">
      <c r="A28" s="3"/>
      <c r="B28" s="13">
        <f t="shared" si="1"/>
        <v>18</v>
      </c>
      <c r="C28" s="23"/>
      <c r="D28" s="23"/>
      <c r="E28" s="23"/>
      <c r="F28" s="37"/>
      <c r="G28" s="23"/>
      <c r="H28" s="41" t="s">
        <v>62</v>
      </c>
      <c r="I28" s="13" t="s">
        <v>28</v>
      </c>
      <c r="J28" s="16"/>
      <c r="K28" s="16"/>
    </row>
    <row r="29" spans="1:11" ht="12.5" x14ac:dyDescent="0.25">
      <c r="A29" s="3"/>
      <c r="B29" s="13">
        <f t="shared" si="1"/>
        <v>19</v>
      </c>
      <c r="C29" s="23"/>
      <c r="D29" s="23"/>
      <c r="E29" s="23"/>
      <c r="F29" s="37"/>
      <c r="G29" s="23"/>
      <c r="H29" s="41" t="s">
        <v>63</v>
      </c>
      <c r="I29" s="13" t="s">
        <v>28</v>
      </c>
      <c r="J29" s="16"/>
      <c r="K29" s="16"/>
    </row>
    <row r="30" spans="1:11" ht="12.5" x14ac:dyDescent="0.25">
      <c r="A30" s="3"/>
      <c r="B30" s="13">
        <f t="shared" si="1"/>
        <v>20</v>
      </c>
      <c r="C30" s="23"/>
      <c r="D30" s="23"/>
      <c r="E30" s="23"/>
      <c r="F30" s="37"/>
      <c r="G30" s="23"/>
      <c r="H30" s="41" t="s">
        <v>64</v>
      </c>
      <c r="I30" s="13" t="s">
        <v>28</v>
      </c>
      <c r="J30" s="16"/>
      <c r="K30" s="16"/>
    </row>
    <row r="31" spans="1:11" ht="12.5" x14ac:dyDescent="0.25">
      <c r="A31" s="3"/>
      <c r="B31" s="13">
        <f t="shared" si="1"/>
        <v>21</v>
      </c>
      <c r="C31" s="23"/>
      <c r="D31" s="23"/>
      <c r="E31" s="23"/>
      <c r="F31" s="38"/>
      <c r="G31" s="24"/>
      <c r="H31" s="41" t="s">
        <v>65</v>
      </c>
      <c r="I31" s="13" t="s">
        <v>28</v>
      </c>
      <c r="J31" s="16"/>
      <c r="K31" s="16"/>
    </row>
    <row r="32" spans="1:11" ht="37.5" x14ac:dyDescent="0.25">
      <c r="A32" s="3"/>
      <c r="B32" s="13">
        <f t="shared" si="1"/>
        <v>22</v>
      </c>
      <c r="C32" s="23"/>
      <c r="D32" s="23"/>
      <c r="E32" s="23"/>
      <c r="F32" s="17" t="s">
        <v>66</v>
      </c>
      <c r="G32" s="15" t="s">
        <v>67</v>
      </c>
      <c r="H32" s="41" t="s">
        <v>68</v>
      </c>
      <c r="I32" s="13" t="s">
        <v>28</v>
      </c>
      <c r="J32" s="16"/>
      <c r="K32" s="16"/>
    </row>
    <row r="33" spans="1:11" ht="37.5" x14ac:dyDescent="0.25">
      <c r="A33" s="3"/>
      <c r="B33" s="13">
        <f t="shared" si="1"/>
        <v>23</v>
      </c>
      <c r="C33" s="23"/>
      <c r="D33" s="23"/>
      <c r="E33" s="24"/>
      <c r="F33" s="17" t="s">
        <v>69</v>
      </c>
      <c r="G33" s="15" t="s">
        <v>67</v>
      </c>
      <c r="H33" s="41" t="s">
        <v>70</v>
      </c>
      <c r="I33" s="13" t="s">
        <v>28</v>
      </c>
      <c r="J33" s="16"/>
      <c r="K33" s="16"/>
    </row>
    <row r="34" spans="1:11" ht="12.5" x14ac:dyDescent="0.25">
      <c r="A34" s="3"/>
      <c r="B34" s="13">
        <f t="shared" si="1"/>
        <v>24</v>
      </c>
      <c r="C34" s="23"/>
      <c r="D34" s="23"/>
      <c r="E34" s="25" t="s">
        <v>71</v>
      </c>
      <c r="F34" s="36" t="s">
        <v>72</v>
      </c>
      <c r="G34" s="15" t="s">
        <v>73</v>
      </c>
      <c r="H34" s="41" t="s">
        <v>74</v>
      </c>
      <c r="I34" s="13" t="s">
        <v>28</v>
      </c>
      <c r="J34" s="16"/>
      <c r="K34" s="16"/>
    </row>
    <row r="35" spans="1:11" ht="12.5" x14ac:dyDescent="0.25">
      <c r="A35" s="3"/>
      <c r="B35" s="13">
        <f t="shared" si="1"/>
        <v>25</v>
      </c>
      <c r="C35" s="23"/>
      <c r="D35" s="23"/>
      <c r="E35" s="23"/>
      <c r="F35" s="37"/>
      <c r="G35" s="22" t="s">
        <v>75</v>
      </c>
      <c r="H35" s="41" t="s">
        <v>76</v>
      </c>
      <c r="I35" s="13" t="s">
        <v>28</v>
      </c>
      <c r="J35" s="16"/>
      <c r="K35" s="16"/>
    </row>
    <row r="36" spans="1:11" ht="12.5" x14ac:dyDescent="0.25">
      <c r="A36" s="3"/>
      <c r="B36" s="13">
        <f t="shared" si="1"/>
        <v>26</v>
      </c>
      <c r="C36" s="23"/>
      <c r="D36" s="23"/>
      <c r="E36" s="23"/>
      <c r="F36" s="37"/>
      <c r="G36" s="24"/>
      <c r="H36" s="41" t="s">
        <v>77</v>
      </c>
      <c r="I36" s="13" t="s">
        <v>28</v>
      </c>
      <c r="J36" s="16"/>
      <c r="K36" s="16"/>
    </row>
    <row r="37" spans="1:11" ht="12.5" x14ac:dyDescent="0.25">
      <c r="A37" s="3"/>
      <c r="B37" s="13">
        <f t="shared" si="1"/>
        <v>27</v>
      </c>
      <c r="C37" s="23"/>
      <c r="D37" s="23"/>
      <c r="E37" s="23"/>
      <c r="F37" s="37"/>
      <c r="G37" s="15" t="s">
        <v>78</v>
      </c>
      <c r="H37" s="41" t="s">
        <v>79</v>
      </c>
      <c r="I37" s="13" t="s">
        <v>28</v>
      </c>
      <c r="J37" s="16"/>
      <c r="K37" s="16"/>
    </row>
    <row r="38" spans="1:11" ht="12.5" x14ac:dyDescent="0.25">
      <c r="A38" s="3"/>
      <c r="B38" s="13">
        <f t="shared" si="1"/>
        <v>28</v>
      </c>
      <c r="C38" s="23"/>
      <c r="D38" s="23"/>
      <c r="E38" s="24"/>
      <c r="F38" s="38"/>
      <c r="G38" s="15" t="s">
        <v>80</v>
      </c>
      <c r="H38" s="41" t="s">
        <v>81</v>
      </c>
      <c r="I38" s="13" t="s">
        <v>28</v>
      </c>
      <c r="J38" s="16"/>
      <c r="K38" s="16"/>
    </row>
    <row r="39" spans="1:11" ht="12.5" x14ac:dyDescent="0.25">
      <c r="A39" s="3"/>
      <c r="B39" s="13">
        <f t="shared" si="1"/>
        <v>29</v>
      </c>
      <c r="C39" s="23"/>
      <c r="D39" s="23"/>
      <c r="E39" s="25" t="s">
        <v>82</v>
      </c>
      <c r="F39" s="25" t="s">
        <v>83</v>
      </c>
      <c r="G39" s="15" t="s">
        <v>84</v>
      </c>
      <c r="H39" s="41" t="s">
        <v>85</v>
      </c>
      <c r="I39" s="13" t="s">
        <v>28</v>
      </c>
      <c r="J39" s="16"/>
      <c r="K39" s="16"/>
    </row>
    <row r="40" spans="1:11" ht="12.5" x14ac:dyDescent="0.25">
      <c r="A40" s="3"/>
      <c r="B40" s="13">
        <f t="shared" si="1"/>
        <v>30</v>
      </c>
      <c r="C40" s="23"/>
      <c r="D40" s="23"/>
      <c r="E40" s="23"/>
      <c r="F40" s="23"/>
      <c r="G40" s="22" t="s">
        <v>86</v>
      </c>
      <c r="H40" s="41" t="s">
        <v>85</v>
      </c>
      <c r="I40" s="13" t="s">
        <v>28</v>
      </c>
      <c r="J40" s="16"/>
      <c r="K40" s="16"/>
    </row>
    <row r="41" spans="1:11" ht="12.5" x14ac:dyDescent="0.25">
      <c r="A41" s="3"/>
      <c r="B41" s="13">
        <f t="shared" si="1"/>
        <v>31</v>
      </c>
      <c r="C41" s="23"/>
      <c r="D41" s="23"/>
      <c r="E41" s="24"/>
      <c r="F41" s="24"/>
      <c r="G41" s="24"/>
      <c r="H41" s="41" t="s">
        <v>87</v>
      </c>
      <c r="I41" s="13" t="s">
        <v>28</v>
      </c>
      <c r="J41" s="16"/>
      <c r="K41" s="16"/>
    </row>
    <row r="42" spans="1:11" ht="26.25" customHeight="1" x14ac:dyDescent="0.25">
      <c r="A42" s="3"/>
      <c r="B42" s="13">
        <f t="shared" si="1"/>
        <v>32</v>
      </c>
      <c r="C42" s="23"/>
      <c r="D42" s="23"/>
      <c r="E42" s="25" t="s">
        <v>88</v>
      </c>
      <c r="F42" s="25" t="s">
        <v>83</v>
      </c>
      <c r="G42" s="22" t="s">
        <v>89</v>
      </c>
      <c r="H42" s="41" t="s">
        <v>90</v>
      </c>
      <c r="I42" s="13" t="s">
        <v>28</v>
      </c>
      <c r="J42" s="16"/>
      <c r="K42" s="16"/>
    </row>
    <row r="43" spans="1:11" ht="12.5" x14ac:dyDescent="0.25">
      <c r="A43" s="3"/>
      <c r="B43" s="13">
        <f t="shared" si="1"/>
        <v>33</v>
      </c>
      <c r="C43" s="23"/>
      <c r="D43" s="23"/>
      <c r="E43" s="23"/>
      <c r="F43" s="23"/>
      <c r="G43" s="24"/>
      <c r="H43" s="41" t="s">
        <v>91</v>
      </c>
      <c r="I43" s="13" t="s">
        <v>28</v>
      </c>
      <c r="J43" s="16"/>
      <c r="K43" s="16"/>
    </row>
    <row r="44" spans="1:11" ht="12.5" x14ac:dyDescent="0.25">
      <c r="A44" s="3"/>
      <c r="B44" s="13">
        <f t="shared" si="1"/>
        <v>34</v>
      </c>
      <c r="C44" s="23"/>
      <c r="D44" s="23"/>
      <c r="E44" s="24"/>
      <c r="F44" s="24"/>
      <c r="G44" s="15" t="s">
        <v>92</v>
      </c>
      <c r="H44" s="41" t="s">
        <v>93</v>
      </c>
      <c r="I44" s="13" t="s">
        <v>28</v>
      </c>
      <c r="J44" s="16"/>
      <c r="K44" s="16"/>
    </row>
    <row r="45" spans="1:11" ht="12.5" x14ac:dyDescent="0.25">
      <c r="A45" s="3"/>
      <c r="B45" s="13">
        <f t="shared" si="1"/>
        <v>35</v>
      </c>
      <c r="C45" s="23"/>
      <c r="D45" s="23"/>
      <c r="E45" s="25" t="s">
        <v>94</v>
      </c>
      <c r="F45" s="25" t="s">
        <v>95</v>
      </c>
      <c r="G45" s="15" t="s">
        <v>92</v>
      </c>
      <c r="H45" s="41" t="s">
        <v>96</v>
      </c>
      <c r="I45" s="13" t="s">
        <v>28</v>
      </c>
      <c r="J45" s="16"/>
      <c r="K45" s="16"/>
    </row>
    <row r="46" spans="1:11" ht="12.5" x14ac:dyDescent="0.25">
      <c r="A46" s="3"/>
      <c r="B46" s="13">
        <f t="shared" si="1"/>
        <v>36</v>
      </c>
      <c r="C46" s="23"/>
      <c r="D46" s="23"/>
      <c r="E46" s="23"/>
      <c r="F46" s="23"/>
      <c r="G46" s="15" t="s">
        <v>97</v>
      </c>
      <c r="H46" s="41" t="s">
        <v>98</v>
      </c>
      <c r="I46" s="13" t="s">
        <v>28</v>
      </c>
      <c r="J46" s="16"/>
      <c r="K46" s="16"/>
    </row>
    <row r="47" spans="1:11" ht="12.5" x14ac:dyDescent="0.25">
      <c r="A47" s="3"/>
      <c r="B47" s="13">
        <f t="shared" si="1"/>
        <v>37</v>
      </c>
      <c r="C47" s="23"/>
      <c r="D47" s="23"/>
      <c r="E47" s="23"/>
      <c r="F47" s="23"/>
      <c r="G47" s="15" t="s">
        <v>99</v>
      </c>
      <c r="H47" s="41" t="s">
        <v>100</v>
      </c>
      <c r="I47" s="13" t="s">
        <v>28</v>
      </c>
      <c r="J47" s="16"/>
      <c r="K47" s="16"/>
    </row>
    <row r="48" spans="1:11" ht="12.5" x14ac:dyDescent="0.25">
      <c r="A48" s="3"/>
      <c r="B48" s="13">
        <f t="shared" si="1"/>
        <v>38</v>
      </c>
      <c r="C48" s="23"/>
      <c r="D48" s="23"/>
      <c r="E48" s="23"/>
      <c r="F48" s="23"/>
      <c r="G48" s="22" t="s">
        <v>101</v>
      </c>
      <c r="H48" s="41" t="s">
        <v>102</v>
      </c>
      <c r="I48" s="13" t="s">
        <v>28</v>
      </c>
      <c r="J48" s="16"/>
      <c r="K48" s="16"/>
    </row>
    <row r="49" spans="1:11" ht="12.5" x14ac:dyDescent="0.25">
      <c r="A49" s="3"/>
      <c r="B49" s="13">
        <f t="shared" si="1"/>
        <v>39</v>
      </c>
      <c r="C49" s="23"/>
      <c r="D49" s="23"/>
      <c r="E49" s="24"/>
      <c r="F49" s="24"/>
      <c r="G49" s="24"/>
      <c r="H49" s="41" t="s">
        <v>103</v>
      </c>
      <c r="I49" s="13" t="s">
        <v>28</v>
      </c>
      <c r="J49" s="16"/>
      <c r="K49" s="16"/>
    </row>
    <row r="50" spans="1:11" ht="12.5" x14ac:dyDescent="0.25">
      <c r="A50" s="3"/>
      <c r="B50" s="13">
        <f t="shared" si="1"/>
        <v>40</v>
      </c>
      <c r="C50" s="23"/>
      <c r="D50" s="23"/>
      <c r="E50" s="25" t="s">
        <v>104</v>
      </c>
      <c r="F50" s="25" t="s">
        <v>105</v>
      </c>
      <c r="G50" s="22" t="s">
        <v>106</v>
      </c>
      <c r="H50" s="41" t="s">
        <v>107</v>
      </c>
      <c r="I50" s="13" t="s">
        <v>28</v>
      </c>
      <c r="J50" s="16"/>
      <c r="K50" s="16"/>
    </row>
    <row r="51" spans="1:11" ht="12.5" x14ac:dyDescent="0.25">
      <c r="A51" s="3"/>
      <c r="B51" s="13">
        <f t="shared" si="1"/>
        <v>41</v>
      </c>
      <c r="C51" s="23"/>
      <c r="D51" s="24"/>
      <c r="E51" s="24"/>
      <c r="F51" s="24"/>
      <c r="G51" s="24"/>
      <c r="H51" s="41" t="s">
        <v>108</v>
      </c>
      <c r="I51" s="13" t="s">
        <v>28</v>
      </c>
      <c r="J51" s="16"/>
      <c r="K51" s="16"/>
    </row>
    <row r="52" spans="1:11" ht="12.5" x14ac:dyDescent="0.25">
      <c r="A52" s="3"/>
      <c r="B52" s="13">
        <f t="shared" si="1"/>
        <v>42</v>
      </c>
      <c r="C52" s="23"/>
      <c r="D52" s="25" t="s">
        <v>109</v>
      </c>
      <c r="E52" s="25" t="s">
        <v>41</v>
      </c>
      <c r="F52" s="25" t="s">
        <v>110</v>
      </c>
      <c r="G52" s="22" t="s">
        <v>111</v>
      </c>
      <c r="H52" s="41" t="s">
        <v>112</v>
      </c>
      <c r="I52" s="13" t="s">
        <v>28</v>
      </c>
      <c r="J52" s="16"/>
      <c r="K52" s="16"/>
    </row>
    <row r="53" spans="1:11" ht="12.5" x14ac:dyDescent="0.25">
      <c r="A53" s="3"/>
      <c r="B53" s="13">
        <f t="shared" si="1"/>
        <v>43</v>
      </c>
      <c r="C53" s="23"/>
      <c r="D53" s="24"/>
      <c r="E53" s="24"/>
      <c r="F53" s="24"/>
      <c r="G53" s="24"/>
      <c r="H53" s="41" t="s">
        <v>113</v>
      </c>
      <c r="I53" s="13" t="s">
        <v>28</v>
      </c>
      <c r="J53" s="16"/>
      <c r="K53" s="16"/>
    </row>
    <row r="54" spans="1:11" ht="12.5" x14ac:dyDescent="0.25">
      <c r="A54" s="3"/>
      <c r="B54" s="13">
        <f t="shared" si="1"/>
        <v>44</v>
      </c>
      <c r="C54" s="23"/>
      <c r="D54" s="25" t="s">
        <v>114</v>
      </c>
      <c r="E54" s="25" t="s">
        <v>115</v>
      </c>
      <c r="F54" s="25" t="s">
        <v>116</v>
      </c>
      <c r="G54" s="15" t="s">
        <v>92</v>
      </c>
      <c r="H54" s="41" t="s">
        <v>117</v>
      </c>
      <c r="I54" s="13" t="s">
        <v>28</v>
      </c>
      <c r="J54" s="16"/>
      <c r="K54" s="16"/>
    </row>
    <row r="55" spans="1:11" ht="12.5" x14ac:dyDescent="0.25">
      <c r="A55" s="3"/>
      <c r="B55" s="13">
        <f t="shared" si="1"/>
        <v>45</v>
      </c>
      <c r="C55" s="23"/>
      <c r="D55" s="23"/>
      <c r="E55" s="24"/>
      <c r="F55" s="24"/>
      <c r="G55" s="15" t="s">
        <v>118</v>
      </c>
      <c r="H55" s="41" t="s">
        <v>51</v>
      </c>
      <c r="I55" s="13" t="s">
        <v>28</v>
      </c>
      <c r="J55" s="16"/>
      <c r="K55" s="16"/>
    </row>
    <row r="56" spans="1:11" ht="25" x14ac:dyDescent="0.25">
      <c r="A56" s="3"/>
      <c r="B56" s="13">
        <f t="shared" si="1"/>
        <v>46</v>
      </c>
      <c r="C56" s="23"/>
      <c r="D56" s="23"/>
      <c r="E56" s="17" t="s">
        <v>119</v>
      </c>
      <c r="F56" s="14" t="s">
        <v>120</v>
      </c>
      <c r="G56" s="15" t="s">
        <v>121</v>
      </c>
      <c r="H56" s="41" t="s">
        <v>122</v>
      </c>
      <c r="I56" s="13" t="s">
        <v>28</v>
      </c>
      <c r="J56" s="16"/>
      <c r="K56" s="16"/>
    </row>
    <row r="57" spans="1:11" ht="12.5" x14ac:dyDescent="0.25">
      <c r="A57" s="3"/>
      <c r="B57" s="13">
        <f t="shared" si="1"/>
        <v>47</v>
      </c>
      <c r="C57" s="23"/>
      <c r="D57" s="23"/>
      <c r="E57" s="14" t="s">
        <v>123</v>
      </c>
      <c r="F57" s="14" t="s">
        <v>116</v>
      </c>
      <c r="G57" s="15" t="s">
        <v>33</v>
      </c>
      <c r="H57" s="41" t="s">
        <v>34</v>
      </c>
      <c r="I57" s="13" t="s">
        <v>28</v>
      </c>
      <c r="J57" s="16"/>
      <c r="K57" s="16"/>
    </row>
    <row r="58" spans="1:11" ht="25" x14ac:dyDescent="0.25">
      <c r="A58" s="3"/>
      <c r="B58" s="13">
        <f t="shared" si="1"/>
        <v>48</v>
      </c>
      <c r="C58" s="23"/>
      <c r="D58" s="23"/>
      <c r="E58" s="25" t="s">
        <v>124</v>
      </c>
      <c r="F58" s="14" t="s">
        <v>125</v>
      </c>
      <c r="G58" s="15" t="s">
        <v>126</v>
      </c>
      <c r="H58" s="41" t="s">
        <v>127</v>
      </c>
      <c r="I58" s="13" t="s">
        <v>28</v>
      </c>
      <c r="J58" s="16"/>
      <c r="K58" s="16"/>
    </row>
    <row r="59" spans="1:11" ht="12.5" x14ac:dyDescent="0.25">
      <c r="A59" s="3"/>
      <c r="B59" s="13">
        <f t="shared" si="1"/>
        <v>49</v>
      </c>
      <c r="C59" s="23"/>
      <c r="D59" s="23"/>
      <c r="E59" s="23"/>
      <c r="F59" s="14" t="s">
        <v>128</v>
      </c>
      <c r="G59" s="15" t="s">
        <v>126</v>
      </c>
      <c r="H59" s="41" t="s">
        <v>129</v>
      </c>
      <c r="I59" s="13" t="s">
        <v>28</v>
      </c>
      <c r="J59" s="16"/>
      <c r="K59" s="16"/>
    </row>
    <row r="60" spans="1:11" ht="12.5" x14ac:dyDescent="0.25">
      <c r="A60" s="3"/>
      <c r="B60" s="13">
        <f t="shared" si="1"/>
        <v>50</v>
      </c>
      <c r="C60" s="23"/>
      <c r="D60" s="23"/>
      <c r="E60" s="23"/>
      <c r="F60" s="14" t="s">
        <v>130</v>
      </c>
      <c r="G60" s="15" t="s">
        <v>126</v>
      </c>
      <c r="H60" s="41" t="s">
        <v>131</v>
      </c>
      <c r="I60" s="13" t="s">
        <v>28</v>
      </c>
      <c r="J60" s="16"/>
      <c r="K60" s="16"/>
    </row>
    <row r="61" spans="1:11" ht="12.5" x14ac:dyDescent="0.25">
      <c r="A61" s="3"/>
      <c r="B61" s="13">
        <f t="shared" si="1"/>
        <v>51</v>
      </c>
      <c r="C61" s="23"/>
      <c r="D61" s="23"/>
      <c r="E61" s="23"/>
      <c r="F61" s="14" t="s">
        <v>132</v>
      </c>
      <c r="G61" s="15" t="s">
        <v>126</v>
      </c>
      <c r="H61" s="41" t="s">
        <v>133</v>
      </c>
      <c r="I61" s="13" t="s">
        <v>28</v>
      </c>
      <c r="J61" s="16"/>
      <c r="K61" s="16"/>
    </row>
    <row r="62" spans="1:11" ht="12.5" x14ac:dyDescent="0.25">
      <c r="A62" s="3"/>
      <c r="B62" s="13">
        <f t="shared" si="1"/>
        <v>52</v>
      </c>
      <c r="C62" s="23"/>
      <c r="D62" s="23"/>
      <c r="E62" s="24"/>
      <c r="F62" s="14" t="s">
        <v>134</v>
      </c>
      <c r="G62" s="15" t="s">
        <v>126</v>
      </c>
      <c r="H62" s="41" t="s">
        <v>135</v>
      </c>
      <c r="I62" s="13" t="s">
        <v>28</v>
      </c>
      <c r="J62" s="16"/>
      <c r="K62" s="16"/>
    </row>
    <row r="63" spans="1:11" ht="12.5" x14ac:dyDescent="0.25">
      <c r="A63" s="3"/>
      <c r="B63" s="13">
        <f t="shared" si="1"/>
        <v>53</v>
      </c>
      <c r="C63" s="23"/>
      <c r="D63" s="23"/>
      <c r="E63" s="25" t="s">
        <v>136</v>
      </c>
      <c r="F63" s="25" t="s">
        <v>137</v>
      </c>
      <c r="G63" s="22" t="s">
        <v>138</v>
      </c>
      <c r="H63" s="41" t="s">
        <v>139</v>
      </c>
      <c r="I63" s="13" t="s">
        <v>28</v>
      </c>
      <c r="J63" s="16"/>
      <c r="K63" s="16"/>
    </row>
    <row r="64" spans="1:11" ht="12.5" x14ac:dyDescent="0.25">
      <c r="A64" s="3"/>
      <c r="B64" s="13">
        <f t="shared" si="1"/>
        <v>54</v>
      </c>
      <c r="C64" s="23"/>
      <c r="D64" s="23"/>
      <c r="E64" s="23"/>
      <c r="F64" s="24"/>
      <c r="G64" s="24"/>
      <c r="H64" s="41" t="s">
        <v>140</v>
      </c>
      <c r="I64" s="13" t="s">
        <v>28</v>
      </c>
      <c r="J64" s="16"/>
      <c r="K64" s="16"/>
    </row>
    <row r="65" spans="1:11" ht="12.5" x14ac:dyDescent="0.25">
      <c r="A65" s="3"/>
      <c r="B65" s="13">
        <f t="shared" si="1"/>
        <v>55</v>
      </c>
      <c r="C65" s="23"/>
      <c r="D65" s="23"/>
      <c r="E65" s="23"/>
      <c r="F65" s="25" t="s">
        <v>141</v>
      </c>
      <c r="G65" s="22" t="s">
        <v>138</v>
      </c>
      <c r="H65" s="41" t="s">
        <v>142</v>
      </c>
      <c r="I65" s="13" t="s">
        <v>28</v>
      </c>
      <c r="J65" s="16"/>
      <c r="K65" s="16"/>
    </row>
    <row r="66" spans="1:11" ht="12.5" x14ac:dyDescent="0.25">
      <c r="A66" s="3"/>
      <c r="B66" s="13">
        <f t="shared" si="1"/>
        <v>56</v>
      </c>
      <c r="C66" s="23"/>
      <c r="D66" s="23"/>
      <c r="E66" s="23"/>
      <c r="F66" s="23"/>
      <c r="G66" s="23"/>
      <c r="H66" s="41" t="s">
        <v>143</v>
      </c>
      <c r="I66" s="13" t="s">
        <v>28</v>
      </c>
      <c r="J66" s="16"/>
      <c r="K66" s="16"/>
    </row>
    <row r="67" spans="1:11" ht="12.5" x14ac:dyDescent="0.25">
      <c r="A67" s="3"/>
      <c r="B67" s="13">
        <f t="shared" si="1"/>
        <v>57</v>
      </c>
      <c r="C67" s="23"/>
      <c r="D67" s="23"/>
      <c r="E67" s="23"/>
      <c r="F67" s="23"/>
      <c r="G67" s="23"/>
      <c r="H67" s="41" t="s">
        <v>144</v>
      </c>
      <c r="I67" s="13" t="s">
        <v>28</v>
      </c>
      <c r="J67" s="16"/>
      <c r="K67" s="16"/>
    </row>
    <row r="68" spans="1:11" ht="12.5" x14ac:dyDescent="0.25">
      <c r="A68" s="3"/>
      <c r="B68" s="13">
        <f t="shared" si="1"/>
        <v>58</v>
      </c>
      <c r="C68" s="23"/>
      <c r="D68" s="23"/>
      <c r="E68" s="23"/>
      <c r="F68" s="23"/>
      <c r="G68" s="23"/>
      <c r="H68" s="41" t="s">
        <v>145</v>
      </c>
      <c r="I68" s="13" t="s">
        <v>28</v>
      </c>
      <c r="J68" s="16"/>
      <c r="K68" s="16"/>
    </row>
    <row r="69" spans="1:11" ht="12.5" x14ac:dyDescent="0.25">
      <c r="A69" s="3"/>
      <c r="B69" s="13">
        <f t="shared" si="1"/>
        <v>59</v>
      </c>
      <c r="C69" s="23"/>
      <c r="D69" s="23"/>
      <c r="E69" s="24"/>
      <c r="F69" s="24"/>
      <c r="G69" s="24"/>
      <c r="H69" s="41" t="s">
        <v>146</v>
      </c>
      <c r="I69" s="13" t="s">
        <v>28</v>
      </c>
      <c r="J69" s="16"/>
      <c r="K69" s="16"/>
    </row>
    <row r="70" spans="1:11" ht="12.5" x14ac:dyDescent="0.25">
      <c r="A70" s="3"/>
      <c r="B70" s="13">
        <f t="shared" si="1"/>
        <v>60</v>
      </c>
      <c r="C70" s="23"/>
      <c r="D70" s="23"/>
      <c r="E70" s="25" t="s">
        <v>147</v>
      </c>
      <c r="F70" s="36" t="s">
        <v>57</v>
      </c>
      <c r="G70" s="15" t="s">
        <v>58</v>
      </c>
      <c r="H70" s="41" t="s">
        <v>148</v>
      </c>
      <c r="I70" s="13" t="s">
        <v>28</v>
      </c>
      <c r="J70" s="16"/>
      <c r="K70" s="16"/>
    </row>
    <row r="71" spans="1:11" ht="12.5" x14ac:dyDescent="0.25">
      <c r="A71" s="3"/>
      <c r="B71" s="13">
        <f t="shared" si="1"/>
        <v>61</v>
      </c>
      <c r="C71" s="23"/>
      <c r="D71" s="23"/>
      <c r="E71" s="23"/>
      <c r="F71" s="37"/>
      <c r="G71" s="22" t="s">
        <v>149</v>
      </c>
      <c r="H71" s="41" t="s">
        <v>61</v>
      </c>
      <c r="I71" s="13" t="s">
        <v>28</v>
      </c>
      <c r="J71" s="16"/>
      <c r="K71" s="16"/>
    </row>
    <row r="72" spans="1:11" ht="12.5" x14ac:dyDescent="0.25">
      <c r="A72" s="3"/>
      <c r="B72" s="13">
        <f t="shared" si="1"/>
        <v>62</v>
      </c>
      <c r="C72" s="23"/>
      <c r="D72" s="23"/>
      <c r="E72" s="23"/>
      <c r="F72" s="37"/>
      <c r="G72" s="23"/>
      <c r="H72" s="41" t="s">
        <v>62</v>
      </c>
      <c r="I72" s="13" t="s">
        <v>28</v>
      </c>
      <c r="J72" s="16"/>
      <c r="K72" s="16"/>
    </row>
    <row r="73" spans="1:11" ht="12.5" x14ac:dyDescent="0.25">
      <c r="A73" s="3"/>
      <c r="B73" s="13">
        <f t="shared" si="1"/>
        <v>63</v>
      </c>
      <c r="C73" s="23"/>
      <c r="D73" s="23"/>
      <c r="E73" s="23"/>
      <c r="F73" s="37"/>
      <c r="G73" s="23"/>
      <c r="H73" s="41" t="s">
        <v>63</v>
      </c>
      <c r="I73" s="13" t="s">
        <v>28</v>
      </c>
      <c r="J73" s="16"/>
      <c r="K73" s="16"/>
    </row>
    <row r="74" spans="1:11" ht="12.5" x14ac:dyDescent="0.25">
      <c r="A74" s="3"/>
      <c r="B74" s="13">
        <f t="shared" si="1"/>
        <v>64</v>
      </c>
      <c r="C74" s="23"/>
      <c r="D74" s="23"/>
      <c r="E74" s="23"/>
      <c r="F74" s="37"/>
      <c r="G74" s="23"/>
      <c r="H74" s="41" t="s">
        <v>64</v>
      </c>
      <c r="I74" s="13" t="s">
        <v>28</v>
      </c>
      <c r="J74" s="16"/>
      <c r="K74" s="16"/>
    </row>
    <row r="75" spans="1:11" ht="12.5" x14ac:dyDescent="0.25">
      <c r="A75" s="3"/>
      <c r="B75" s="13">
        <f t="shared" si="1"/>
        <v>65</v>
      </c>
      <c r="C75" s="23"/>
      <c r="D75" s="23"/>
      <c r="E75" s="23"/>
      <c r="F75" s="37"/>
      <c r="G75" s="24"/>
      <c r="H75" s="41" t="s">
        <v>65</v>
      </c>
      <c r="I75" s="13" t="s">
        <v>28</v>
      </c>
      <c r="J75" s="16"/>
      <c r="K75" s="16"/>
    </row>
    <row r="76" spans="1:11" ht="12.5" x14ac:dyDescent="0.25">
      <c r="A76" s="3"/>
      <c r="B76" s="13">
        <f t="shared" si="1"/>
        <v>66</v>
      </c>
      <c r="C76" s="23"/>
      <c r="D76" s="23"/>
      <c r="E76" s="23"/>
      <c r="F76" s="37"/>
      <c r="G76" s="15" t="s">
        <v>150</v>
      </c>
      <c r="H76" s="41" t="s">
        <v>151</v>
      </c>
      <c r="I76" s="13" t="s">
        <v>28</v>
      </c>
      <c r="J76" s="16"/>
      <c r="K76" s="16"/>
    </row>
    <row r="77" spans="1:11" ht="12.5" x14ac:dyDescent="0.25">
      <c r="A77" s="3"/>
      <c r="B77" s="13">
        <f t="shared" si="1"/>
        <v>67</v>
      </c>
      <c r="C77" s="23"/>
      <c r="D77" s="23"/>
      <c r="E77" s="23"/>
      <c r="F77" s="38"/>
      <c r="G77" s="15" t="s">
        <v>152</v>
      </c>
      <c r="H77" s="41" t="s">
        <v>153</v>
      </c>
      <c r="I77" s="13" t="s">
        <v>28</v>
      </c>
      <c r="J77" s="16"/>
      <c r="K77" s="16"/>
    </row>
    <row r="78" spans="1:11" ht="37.5" x14ac:dyDescent="0.25">
      <c r="A78" s="3"/>
      <c r="B78" s="13">
        <f t="shared" si="1"/>
        <v>68</v>
      </c>
      <c r="C78" s="23"/>
      <c r="D78" s="23"/>
      <c r="E78" s="23"/>
      <c r="F78" s="17" t="s">
        <v>154</v>
      </c>
      <c r="G78" s="15" t="s">
        <v>67</v>
      </c>
      <c r="H78" s="41" t="s">
        <v>155</v>
      </c>
      <c r="I78" s="13" t="s">
        <v>28</v>
      </c>
      <c r="J78" s="16"/>
      <c r="K78" s="16"/>
    </row>
    <row r="79" spans="1:11" ht="37.5" x14ac:dyDescent="0.25">
      <c r="A79" s="3"/>
      <c r="B79" s="13">
        <f t="shared" si="1"/>
        <v>69</v>
      </c>
      <c r="C79" s="23"/>
      <c r="D79" s="23"/>
      <c r="E79" s="24"/>
      <c r="F79" s="17" t="s">
        <v>156</v>
      </c>
      <c r="G79" s="15" t="s">
        <v>67</v>
      </c>
      <c r="H79" s="41" t="s">
        <v>157</v>
      </c>
      <c r="I79" s="13" t="s">
        <v>28</v>
      </c>
      <c r="J79" s="16"/>
      <c r="K79" s="16"/>
    </row>
    <row r="80" spans="1:11" ht="12.5" x14ac:dyDescent="0.25">
      <c r="A80" s="3"/>
      <c r="B80" s="13">
        <f t="shared" si="1"/>
        <v>70</v>
      </c>
      <c r="C80" s="23"/>
      <c r="D80" s="23"/>
      <c r="E80" s="25" t="s">
        <v>158</v>
      </c>
      <c r="F80" s="36" t="s">
        <v>159</v>
      </c>
      <c r="G80" s="15" t="s">
        <v>160</v>
      </c>
      <c r="H80" s="41" t="s">
        <v>161</v>
      </c>
      <c r="I80" s="13" t="s">
        <v>28</v>
      </c>
      <c r="J80" s="16"/>
      <c r="K80" s="16"/>
    </row>
    <row r="81" spans="1:11" ht="12.5" x14ac:dyDescent="0.25">
      <c r="A81" s="3"/>
      <c r="B81" s="13">
        <f t="shared" si="1"/>
        <v>71</v>
      </c>
      <c r="C81" s="23"/>
      <c r="D81" s="23"/>
      <c r="E81" s="23"/>
      <c r="F81" s="37"/>
      <c r="G81" s="22" t="s">
        <v>162</v>
      </c>
      <c r="H81" s="41" t="s">
        <v>163</v>
      </c>
      <c r="I81" s="13" t="s">
        <v>28</v>
      </c>
      <c r="J81" s="16"/>
      <c r="K81" s="16"/>
    </row>
    <row r="82" spans="1:11" ht="12.5" x14ac:dyDescent="0.25">
      <c r="A82" s="3"/>
      <c r="B82" s="13">
        <f t="shared" si="1"/>
        <v>72</v>
      </c>
      <c r="C82" s="23"/>
      <c r="D82" s="23"/>
      <c r="E82" s="23"/>
      <c r="F82" s="37"/>
      <c r="G82" s="24"/>
      <c r="H82" s="41" t="s">
        <v>164</v>
      </c>
      <c r="I82" s="13" t="s">
        <v>28</v>
      </c>
      <c r="J82" s="16"/>
      <c r="K82" s="16"/>
    </row>
    <row r="83" spans="1:11" ht="12.5" x14ac:dyDescent="0.25">
      <c r="A83" s="3"/>
      <c r="B83" s="13">
        <f t="shared" si="1"/>
        <v>73</v>
      </c>
      <c r="C83" s="23"/>
      <c r="D83" s="23"/>
      <c r="E83" s="23"/>
      <c r="F83" s="37"/>
      <c r="G83" s="15" t="s">
        <v>165</v>
      </c>
      <c r="H83" s="41" t="s">
        <v>166</v>
      </c>
      <c r="I83" s="13" t="s">
        <v>28</v>
      </c>
      <c r="J83" s="16"/>
      <c r="K83" s="16"/>
    </row>
    <row r="84" spans="1:11" ht="12.5" x14ac:dyDescent="0.25">
      <c r="A84" s="3"/>
      <c r="B84" s="13">
        <f t="shared" si="1"/>
        <v>74</v>
      </c>
      <c r="C84" s="23"/>
      <c r="D84" s="23"/>
      <c r="E84" s="24"/>
      <c r="F84" s="38"/>
      <c r="G84" s="15" t="s">
        <v>167</v>
      </c>
      <c r="H84" s="41" t="s">
        <v>168</v>
      </c>
      <c r="I84" s="13" t="s">
        <v>28</v>
      </c>
      <c r="J84" s="16"/>
      <c r="K84" s="16"/>
    </row>
    <row r="85" spans="1:11" ht="12.5" x14ac:dyDescent="0.25">
      <c r="A85" s="3"/>
      <c r="B85" s="13">
        <f t="shared" si="1"/>
        <v>75</v>
      </c>
      <c r="C85" s="23"/>
      <c r="D85" s="23"/>
      <c r="E85" s="25" t="s">
        <v>169</v>
      </c>
      <c r="F85" s="36" t="s">
        <v>170</v>
      </c>
      <c r="G85" s="15" t="s">
        <v>171</v>
      </c>
      <c r="H85" s="41" t="s">
        <v>172</v>
      </c>
      <c r="I85" s="13" t="s">
        <v>28</v>
      </c>
      <c r="J85" s="16"/>
      <c r="K85" s="16"/>
    </row>
    <row r="86" spans="1:11" ht="12.5" x14ac:dyDescent="0.25">
      <c r="A86" s="3"/>
      <c r="B86" s="13">
        <f t="shared" si="1"/>
        <v>76</v>
      </c>
      <c r="C86" s="23"/>
      <c r="D86" s="23"/>
      <c r="E86" s="23"/>
      <c r="F86" s="37"/>
      <c r="G86" s="15" t="s">
        <v>173</v>
      </c>
      <c r="H86" s="41" t="s">
        <v>174</v>
      </c>
      <c r="I86" s="13" t="s">
        <v>28</v>
      </c>
      <c r="J86" s="16"/>
      <c r="K86" s="16"/>
    </row>
    <row r="87" spans="1:11" ht="12.5" x14ac:dyDescent="0.25">
      <c r="A87" s="3"/>
      <c r="B87" s="13">
        <f t="shared" si="1"/>
        <v>77</v>
      </c>
      <c r="C87" s="23"/>
      <c r="D87" s="23"/>
      <c r="E87" s="23"/>
      <c r="F87" s="37"/>
      <c r="G87" s="15" t="s">
        <v>175</v>
      </c>
      <c r="H87" s="41" t="s">
        <v>176</v>
      </c>
      <c r="I87" s="13" t="s">
        <v>28</v>
      </c>
      <c r="J87" s="16"/>
      <c r="K87" s="16"/>
    </row>
    <row r="88" spans="1:11" ht="12.5" x14ac:dyDescent="0.25">
      <c r="A88" s="3"/>
      <c r="B88" s="13">
        <f t="shared" si="1"/>
        <v>78</v>
      </c>
      <c r="C88" s="23"/>
      <c r="D88" s="23"/>
      <c r="E88" s="23"/>
      <c r="F88" s="37"/>
      <c r="G88" s="22" t="s">
        <v>177</v>
      </c>
      <c r="H88" s="41" t="s">
        <v>178</v>
      </c>
      <c r="I88" s="13" t="s">
        <v>28</v>
      </c>
      <c r="J88" s="16"/>
      <c r="K88" s="16"/>
    </row>
    <row r="89" spans="1:11" ht="12.5" x14ac:dyDescent="0.25">
      <c r="A89" s="3"/>
      <c r="B89" s="13">
        <f t="shared" si="1"/>
        <v>79</v>
      </c>
      <c r="C89" s="23"/>
      <c r="D89" s="23"/>
      <c r="E89" s="24"/>
      <c r="F89" s="38"/>
      <c r="G89" s="24"/>
      <c r="H89" s="41" t="s">
        <v>179</v>
      </c>
      <c r="I89" s="13" t="s">
        <v>28</v>
      </c>
      <c r="J89" s="16"/>
      <c r="K89" s="16"/>
    </row>
    <row r="90" spans="1:11" ht="12.5" x14ac:dyDescent="0.25">
      <c r="A90" s="3"/>
      <c r="B90" s="13">
        <f t="shared" si="1"/>
        <v>80</v>
      </c>
      <c r="C90" s="23"/>
      <c r="D90" s="23"/>
      <c r="E90" s="25" t="s">
        <v>104</v>
      </c>
      <c r="F90" s="36" t="s">
        <v>180</v>
      </c>
      <c r="G90" s="22" t="s">
        <v>106</v>
      </c>
      <c r="H90" s="41" t="s">
        <v>181</v>
      </c>
      <c r="I90" s="13" t="s">
        <v>28</v>
      </c>
      <c r="J90" s="16"/>
      <c r="K90" s="16"/>
    </row>
    <row r="91" spans="1:11" ht="12.5" x14ac:dyDescent="0.25">
      <c r="A91" s="3"/>
      <c r="B91" s="13">
        <f t="shared" si="1"/>
        <v>81</v>
      </c>
      <c r="C91" s="23"/>
      <c r="D91" s="24"/>
      <c r="E91" s="24"/>
      <c r="F91" s="38"/>
      <c r="G91" s="24"/>
      <c r="H91" s="41" t="s">
        <v>182</v>
      </c>
      <c r="I91" s="13" t="s">
        <v>28</v>
      </c>
      <c r="J91" s="16"/>
      <c r="K91" s="16"/>
    </row>
    <row r="92" spans="1:11" ht="12.5" x14ac:dyDescent="0.25">
      <c r="A92" s="3"/>
      <c r="B92" s="13">
        <f t="shared" si="1"/>
        <v>82</v>
      </c>
      <c r="C92" s="24"/>
      <c r="D92" s="14" t="s">
        <v>183</v>
      </c>
      <c r="E92" s="14" t="s">
        <v>184</v>
      </c>
      <c r="F92" s="17" t="s">
        <v>185</v>
      </c>
      <c r="G92" s="15" t="s">
        <v>186</v>
      </c>
      <c r="H92" s="41" t="s">
        <v>187</v>
      </c>
      <c r="I92" s="13" t="s">
        <v>28</v>
      </c>
      <c r="J92" s="16"/>
      <c r="K92" s="16"/>
    </row>
    <row r="93" spans="1:11" ht="12.5" x14ac:dyDescent="0.25">
      <c r="A93" s="1"/>
      <c r="B93" s="13">
        <f t="shared" si="1"/>
        <v>83</v>
      </c>
      <c r="C93" s="25" t="s">
        <v>188</v>
      </c>
      <c r="D93" s="25" t="s">
        <v>189</v>
      </c>
      <c r="E93" s="25" t="s">
        <v>190</v>
      </c>
      <c r="F93" s="39" t="s">
        <v>191</v>
      </c>
      <c r="G93" s="15" t="s">
        <v>192</v>
      </c>
      <c r="H93" s="41" t="s">
        <v>193</v>
      </c>
      <c r="I93" s="13" t="s">
        <v>28</v>
      </c>
      <c r="J93" s="16"/>
      <c r="K93" s="16"/>
    </row>
    <row r="94" spans="1:11" ht="12.5" x14ac:dyDescent="0.25">
      <c r="A94" s="1"/>
      <c r="B94" s="13">
        <f t="shared" si="1"/>
        <v>84</v>
      </c>
      <c r="C94" s="23"/>
      <c r="D94" s="23"/>
      <c r="E94" s="23"/>
      <c r="F94" s="37"/>
      <c r="G94" s="15" t="s">
        <v>194</v>
      </c>
      <c r="H94" s="41" t="s">
        <v>193</v>
      </c>
      <c r="I94" s="13" t="s">
        <v>28</v>
      </c>
      <c r="J94" s="16"/>
      <c r="K94" s="16"/>
    </row>
    <row r="95" spans="1:11" ht="12.5" x14ac:dyDescent="0.25">
      <c r="A95" s="1"/>
      <c r="B95" s="13">
        <f t="shared" si="1"/>
        <v>85</v>
      </c>
      <c r="C95" s="23"/>
      <c r="D95" s="23"/>
      <c r="E95" s="24"/>
      <c r="F95" s="38"/>
      <c r="G95" s="15" t="s">
        <v>195</v>
      </c>
      <c r="H95" s="41" t="s">
        <v>196</v>
      </c>
      <c r="I95" s="13" t="s">
        <v>28</v>
      </c>
      <c r="J95" s="16"/>
      <c r="K95" s="16"/>
    </row>
    <row r="96" spans="1:11" ht="12.5" x14ac:dyDescent="0.25">
      <c r="A96" s="1"/>
      <c r="B96" s="13">
        <f t="shared" si="1"/>
        <v>86</v>
      </c>
      <c r="C96" s="23"/>
      <c r="D96" s="23"/>
      <c r="E96" s="25" t="s">
        <v>184</v>
      </c>
      <c r="F96" s="36" t="s">
        <v>170</v>
      </c>
      <c r="G96" s="15" t="s">
        <v>192</v>
      </c>
      <c r="H96" s="41" t="s">
        <v>197</v>
      </c>
      <c r="I96" s="13" t="s">
        <v>28</v>
      </c>
      <c r="J96" s="16"/>
      <c r="K96" s="16"/>
    </row>
    <row r="97" spans="1:11" ht="12.5" x14ac:dyDescent="0.25">
      <c r="A97" s="1"/>
      <c r="B97" s="13">
        <f t="shared" si="1"/>
        <v>87</v>
      </c>
      <c r="C97" s="23"/>
      <c r="D97" s="23"/>
      <c r="E97" s="23"/>
      <c r="F97" s="37"/>
      <c r="G97" s="15" t="s">
        <v>194</v>
      </c>
      <c r="H97" s="41" t="s">
        <v>197</v>
      </c>
      <c r="I97" s="13" t="s">
        <v>28</v>
      </c>
      <c r="J97" s="16"/>
      <c r="K97" s="16"/>
    </row>
    <row r="98" spans="1:11" ht="12.5" x14ac:dyDescent="0.25">
      <c r="A98" s="1"/>
      <c r="B98" s="13">
        <f t="shared" si="1"/>
        <v>88</v>
      </c>
      <c r="C98" s="23"/>
      <c r="D98" s="24"/>
      <c r="E98" s="24"/>
      <c r="F98" s="38"/>
      <c r="G98" s="15" t="s">
        <v>195</v>
      </c>
      <c r="H98" s="41" t="s">
        <v>198</v>
      </c>
      <c r="I98" s="13" t="s">
        <v>28</v>
      </c>
      <c r="J98" s="16"/>
      <c r="K98" s="16"/>
    </row>
    <row r="99" spans="1:11" ht="12.5" x14ac:dyDescent="0.25">
      <c r="A99" s="1"/>
      <c r="B99" s="13">
        <f t="shared" si="1"/>
        <v>89</v>
      </c>
      <c r="C99" s="23"/>
      <c r="D99" s="25" t="s">
        <v>199</v>
      </c>
      <c r="E99" s="25" t="s">
        <v>184</v>
      </c>
      <c r="F99" s="36" t="s">
        <v>170</v>
      </c>
      <c r="G99" s="15" t="s">
        <v>200</v>
      </c>
      <c r="H99" s="41" t="s">
        <v>176</v>
      </c>
      <c r="I99" s="13" t="s">
        <v>28</v>
      </c>
      <c r="J99" s="16"/>
      <c r="K99" s="16"/>
    </row>
    <row r="100" spans="1:11" ht="12.5" x14ac:dyDescent="0.25">
      <c r="B100" s="13">
        <f t="shared" si="1"/>
        <v>90</v>
      </c>
      <c r="C100" s="23"/>
      <c r="D100" s="23"/>
      <c r="E100" s="23"/>
      <c r="F100" s="37"/>
      <c r="G100" s="18" t="s">
        <v>201</v>
      </c>
      <c r="H100" s="42" t="s">
        <v>202</v>
      </c>
      <c r="I100" s="13" t="s">
        <v>28</v>
      </c>
      <c r="J100" s="19"/>
      <c r="K100" s="19"/>
    </row>
    <row r="101" spans="1:11" ht="12.5" x14ac:dyDescent="0.25">
      <c r="B101" s="13">
        <f t="shared" si="1"/>
        <v>91</v>
      </c>
      <c r="C101" s="23"/>
      <c r="D101" s="23"/>
      <c r="E101" s="24"/>
      <c r="F101" s="38"/>
      <c r="G101" s="18" t="s">
        <v>203</v>
      </c>
      <c r="H101" s="42" t="s">
        <v>204</v>
      </c>
      <c r="I101" s="13" t="s">
        <v>28</v>
      </c>
      <c r="J101" s="19"/>
      <c r="K101" s="19"/>
    </row>
    <row r="102" spans="1:11" ht="12.5" x14ac:dyDescent="0.25">
      <c r="B102" s="13">
        <f t="shared" si="1"/>
        <v>92</v>
      </c>
      <c r="C102" s="23"/>
      <c r="D102" s="24"/>
      <c r="E102" s="20" t="s">
        <v>190</v>
      </c>
      <c r="F102" s="40" t="s">
        <v>191</v>
      </c>
      <c r="G102" s="21" t="s">
        <v>200</v>
      </c>
      <c r="H102" s="43" t="s">
        <v>205</v>
      </c>
      <c r="I102" s="13" t="s">
        <v>28</v>
      </c>
      <c r="J102" s="19"/>
      <c r="K102" s="19"/>
    </row>
    <row r="103" spans="1:11" ht="12.5" x14ac:dyDescent="0.25">
      <c r="B103" s="13">
        <f t="shared" si="1"/>
        <v>93</v>
      </c>
      <c r="C103" s="23"/>
      <c r="D103" s="26" t="s">
        <v>206</v>
      </c>
      <c r="E103" s="26" t="s">
        <v>184</v>
      </c>
      <c r="F103" s="39" t="s">
        <v>207</v>
      </c>
      <c r="G103" s="27" t="s">
        <v>208</v>
      </c>
      <c r="H103" s="43" t="s">
        <v>209</v>
      </c>
      <c r="I103" s="13" t="s">
        <v>28</v>
      </c>
      <c r="J103" s="19"/>
      <c r="K103" s="19"/>
    </row>
    <row r="104" spans="1:11" ht="12.5" x14ac:dyDescent="0.25">
      <c r="B104" s="13">
        <f t="shared" si="1"/>
        <v>94</v>
      </c>
      <c r="C104" s="23"/>
      <c r="D104" s="23"/>
      <c r="E104" s="24"/>
      <c r="F104" s="38"/>
      <c r="G104" s="24"/>
      <c r="H104" s="43" t="s">
        <v>210</v>
      </c>
      <c r="I104" s="13" t="s">
        <v>28</v>
      </c>
      <c r="J104" s="19"/>
      <c r="K104" s="19"/>
    </row>
    <row r="105" spans="1:11" ht="12.5" x14ac:dyDescent="0.25">
      <c r="B105" s="13">
        <f t="shared" si="1"/>
        <v>95</v>
      </c>
      <c r="C105" s="24"/>
      <c r="D105" s="24"/>
      <c r="E105" s="20" t="s">
        <v>190</v>
      </c>
      <c r="F105" s="20" t="s">
        <v>191</v>
      </c>
      <c r="G105" s="18" t="s">
        <v>211</v>
      </c>
      <c r="H105" s="42" t="s">
        <v>212</v>
      </c>
      <c r="I105" s="13" t="s">
        <v>28</v>
      </c>
      <c r="J105" s="19"/>
      <c r="K105" s="19"/>
    </row>
  </sheetData>
  <mergeCells count="78">
    <mergeCell ref="E45:E49"/>
    <mergeCell ref="E50:E51"/>
    <mergeCell ref="E52:E53"/>
    <mergeCell ref="E26:E33"/>
    <mergeCell ref="F45:F49"/>
    <mergeCell ref="G48:G49"/>
    <mergeCell ref="F50:F51"/>
    <mergeCell ref="G50:G51"/>
    <mergeCell ref="F52:F53"/>
    <mergeCell ref="G52:G53"/>
    <mergeCell ref="E20:E25"/>
    <mergeCell ref="G20:G25"/>
    <mergeCell ref="G27:G31"/>
    <mergeCell ref="F26:F31"/>
    <mergeCell ref="F42:F44"/>
    <mergeCell ref="F20:F25"/>
    <mergeCell ref="F34:F38"/>
    <mergeCell ref="G35:G36"/>
    <mergeCell ref="F39:F41"/>
    <mergeCell ref="G40:G41"/>
    <mergeCell ref="G42:G43"/>
    <mergeCell ref="E34:E38"/>
    <mergeCell ref="E39:E41"/>
    <mergeCell ref="E42:E44"/>
    <mergeCell ref="G14:G17"/>
    <mergeCell ref="E13:E17"/>
    <mergeCell ref="F14:F17"/>
    <mergeCell ref="D18:D19"/>
    <mergeCell ref="E18:E19"/>
    <mergeCell ref="F18:F19"/>
    <mergeCell ref="G18:G19"/>
    <mergeCell ref="B2:C2"/>
    <mergeCell ref="G2:H2"/>
    <mergeCell ref="B3:C3"/>
    <mergeCell ref="G3:H8"/>
    <mergeCell ref="B4:C4"/>
    <mergeCell ref="B5:C5"/>
    <mergeCell ref="B6:C6"/>
    <mergeCell ref="B7:C7"/>
    <mergeCell ref="B8:C8"/>
    <mergeCell ref="D52:D53"/>
    <mergeCell ref="D54:D91"/>
    <mergeCell ref="D20:D51"/>
    <mergeCell ref="C11:C92"/>
    <mergeCell ref="D11:D17"/>
    <mergeCell ref="G90:G91"/>
    <mergeCell ref="C93:C105"/>
    <mergeCell ref="E93:E95"/>
    <mergeCell ref="F93:F95"/>
    <mergeCell ref="F99:F101"/>
    <mergeCell ref="G103:G104"/>
    <mergeCell ref="D103:D105"/>
    <mergeCell ref="E103:E104"/>
    <mergeCell ref="F103:F104"/>
    <mergeCell ref="E90:E91"/>
    <mergeCell ref="F90:F91"/>
    <mergeCell ref="E96:E98"/>
    <mergeCell ref="F96:F98"/>
    <mergeCell ref="D99:D102"/>
    <mergeCell ref="E99:E101"/>
    <mergeCell ref="D93:D98"/>
    <mergeCell ref="E80:E84"/>
    <mergeCell ref="F80:F84"/>
    <mergeCell ref="G81:G82"/>
    <mergeCell ref="E85:E89"/>
    <mergeCell ref="F85:F89"/>
    <mergeCell ref="G88:G89"/>
    <mergeCell ref="G65:G69"/>
    <mergeCell ref="G71:G75"/>
    <mergeCell ref="E54:E55"/>
    <mergeCell ref="E58:E62"/>
    <mergeCell ref="E63:E69"/>
    <mergeCell ref="F63:F64"/>
    <mergeCell ref="G63:G64"/>
    <mergeCell ref="F65:F69"/>
    <mergeCell ref="F70:F77"/>
    <mergeCell ref="E70:E79"/>
    <mergeCell ref="F54:F55"/>
  </mergeCells>
  <phoneticPr fontId="5" type="noConversion"/>
  <dataValidations count="1">
    <dataValidation type="list" allowBlank="1" showErrorMessage="1" sqref="I11:I105" xr:uid="{00000000-0002-0000-0000-000000000000}">
      <formula1>"Not Test,PASS,Fail,N/A,Blocked"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거래소 운영서버용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 기일</cp:lastModifiedBy>
  <dcterms:modified xsi:type="dcterms:W3CDTF">2025-07-28T01:02:51Z</dcterms:modified>
</cp:coreProperties>
</file>